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0" activeTab="23"/>
  </bookViews>
  <sheets>
    <sheet name="2002-03" sheetId="18" r:id="rId1"/>
    <sheet name="2003-04" sheetId="17" r:id="rId2"/>
    <sheet name="2004-05" sheetId="16" r:id="rId3"/>
    <sheet name="2005-06" sheetId="15" r:id="rId4"/>
    <sheet name="2006-07" sheetId="14" r:id="rId5"/>
    <sheet name="2007-08" sheetId="13" r:id="rId6"/>
    <sheet name="2008-09" sheetId="12" r:id="rId7"/>
    <sheet name="2009-10" sheetId="11" r:id="rId8"/>
    <sheet name="2010-11" sheetId="10" r:id="rId9"/>
    <sheet name="11-12" sheetId="1" r:id="rId10"/>
    <sheet name="12-13 Term" sheetId="2" r:id="rId11"/>
    <sheet name="12-13 Edu" sheetId="3" r:id="rId12"/>
    <sheet name="13-14 Term" sheetId="4" r:id="rId13"/>
    <sheet name="13-14 Edu" sheetId="5" r:id="rId14"/>
    <sheet name="14-15 Term" sheetId="6" r:id="rId15"/>
    <sheet name="14-15 Edu" sheetId="7" r:id="rId16"/>
    <sheet name="15-16 Term" sheetId="8" r:id="rId17"/>
    <sheet name="15-16 Edu" sheetId="9" r:id="rId18"/>
    <sheet name="16-17 Term" sheetId="19" r:id="rId19"/>
    <sheet name="16-17 Edu" sheetId="20" r:id="rId20"/>
    <sheet name="17-18 Term" sheetId="21" r:id="rId21"/>
    <sheet name="30% of 90%term 17-18" sheetId="22" r:id="rId22"/>
    <sheet name="17-18 Edu" sheetId="23" r:id="rId23"/>
    <sheet name="Term 18-19" sheetId="24" r:id="rId24"/>
    <sheet name="18-19 30%of 90% Term" sheetId="25" r:id="rId25"/>
    <sheet name="18-19 Edu" sheetId="26" r:id="rId26"/>
  </sheets>
  <definedNames>
    <definedName name="_xlnm._FilterDatabase" localSheetId="9" hidden="1">'11-12'!$A$5:$Y$64</definedName>
  </definedNames>
  <calcPr calcId="124519"/>
</workbook>
</file>

<file path=xl/calcChain.xml><?xml version="1.0" encoding="utf-8"?>
<calcChain xmlns="http://schemas.openxmlformats.org/spreadsheetml/2006/main">
  <c r="P25" i="5"/>
  <c r="P24"/>
  <c r="K143" i="4"/>
  <c r="K142"/>
  <c r="P27" i="3"/>
  <c r="P26"/>
  <c r="L107" i="2"/>
  <c r="L106"/>
  <c r="L105"/>
  <c r="L104"/>
  <c r="K103"/>
  <c r="G28" i="13"/>
  <c r="E19" i="16"/>
  <c r="E18"/>
  <c r="E17"/>
  <c r="E15" i="17"/>
  <c r="E14"/>
  <c r="E13"/>
  <c r="L92" i="8"/>
  <c r="L91"/>
  <c r="L90"/>
  <c r="L89"/>
  <c r="L88"/>
  <c r="L87"/>
  <c r="L86"/>
  <c r="L85"/>
  <c r="L84"/>
  <c r="L83"/>
  <c r="L82"/>
  <c r="L81"/>
  <c r="L80"/>
  <c r="L79"/>
  <c r="L78"/>
  <c r="L77"/>
  <c r="L76"/>
  <c r="L75"/>
  <c r="EK27" i="10" l="1"/>
  <c r="EJ27"/>
  <c r="EI27"/>
  <c r="EH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B27"/>
  <c r="AA27"/>
  <c r="Z27"/>
  <c r="Y27"/>
  <c r="W27"/>
  <c r="V27"/>
  <c r="U27"/>
  <c r="T27"/>
  <c r="S27"/>
  <c r="F27"/>
  <c r="E27"/>
  <c r="EG26"/>
  <c r="EF26"/>
  <c r="X26"/>
  <c r="R26"/>
  <c r="Q26"/>
  <c r="P26"/>
  <c r="O26" s="1"/>
  <c r="G26"/>
  <c r="J26" s="1"/>
  <c r="N26" s="1"/>
  <c r="EG25"/>
  <c r="EF25"/>
  <c r="R25"/>
  <c r="Q25"/>
  <c r="P25"/>
  <c r="O25"/>
  <c r="G25"/>
  <c r="J25" s="1"/>
  <c r="EG24"/>
  <c r="EF24"/>
  <c r="R24"/>
  <c r="Q24"/>
  <c r="P24"/>
  <c r="O24" s="1"/>
  <c r="G24"/>
  <c r="J24" s="1"/>
  <c r="EG23"/>
  <c r="EF23"/>
  <c r="X23"/>
  <c r="R23"/>
  <c r="Q23"/>
  <c r="P23"/>
  <c r="O23" s="1"/>
  <c r="G23"/>
  <c r="J23" s="1"/>
  <c r="EG22"/>
  <c r="EF22"/>
  <c r="X22"/>
  <c r="R22"/>
  <c r="Q22"/>
  <c r="P22"/>
  <c r="O22" s="1"/>
  <c r="G22"/>
  <c r="J22" s="1"/>
  <c r="EG21"/>
  <c r="EF21"/>
  <c r="X21"/>
  <c r="R21"/>
  <c r="Q21"/>
  <c r="P21"/>
  <c r="G21"/>
  <c r="J21" s="1"/>
  <c r="EG20"/>
  <c r="EF20"/>
  <c r="X20"/>
  <c r="R20"/>
  <c r="Q20"/>
  <c r="P20"/>
  <c r="O20" s="1"/>
  <c r="G20"/>
  <c r="J20" s="1"/>
  <c r="EG19"/>
  <c r="EF19"/>
  <c r="X19"/>
  <c r="R19"/>
  <c r="Q19"/>
  <c r="P19"/>
  <c r="G19"/>
  <c r="J19" s="1"/>
  <c r="EG18"/>
  <c r="EF18"/>
  <c r="X18"/>
  <c r="R18"/>
  <c r="Q18"/>
  <c r="P18"/>
  <c r="O18" s="1"/>
  <c r="G18"/>
  <c r="J18" s="1"/>
  <c r="EG17"/>
  <c r="EF17"/>
  <c r="X17"/>
  <c r="R17"/>
  <c r="Q17"/>
  <c r="P17"/>
  <c r="G17"/>
  <c r="J17" s="1"/>
  <c r="EG16"/>
  <c r="EF16"/>
  <c r="X16"/>
  <c r="R16"/>
  <c r="Q16"/>
  <c r="P16"/>
  <c r="O16" s="1"/>
  <c r="G16"/>
  <c r="J16" s="1"/>
  <c r="EG15"/>
  <c r="EF15"/>
  <c r="X15"/>
  <c r="R15"/>
  <c r="Q15"/>
  <c r="P15"/>
  <c r="G15"/>
  <c r="J15" s="1"/>
  <c r="EG14"/>
  <c r="EF14"/>
  <c r="X14"/>
  <c r="R14"/>
  <c r="Q14"/>
  <c r="P14"/>
  <c r="O14" s="1"/>
  <c r="G14"/>
  <c r="J14" s="1"/>
  <c r="EG13"/>
  <c r="EF13"/>
  <c r="X13"/>
  <c r="R13"/>
  <c r="Q13"/>
  <c r="P13"/>
  <c r="G13"/>
  <c r="J13" s="1"/>
  <c r="EG12"/>
  <c r="EF12"/>
  <c r="X12"/>
  <c r="R12"/>
  <c r="Q12"/>
  <c r="P12"/>
  <c r="O12" s="1"/>
  <c r="G12"/>
  <c r="J12" s="1"/>
  <c r="EG11"/>
  <c r="EF11"/>
  <c r="X11"/>
  <c r="R11"/>
  <c r="Q11"/>
  <c r="P11"/>
  <c r="G11"/>
  <c r="J11" s="1"/>
  <c r="EG10"/>
  <c r="EF10"/>
  <c r="X10"/>
  <c r="R10"/>
  <c r="Q10"/>
  <c r="P10"/>
  <c r="O10" s="1"/>
  <c r="G10"/>
  <c r="J10" s="1"/>
  <c r="EG9"/>
  <c r="EF9"/>
  <c r="X9"/>
  <c r="R9"/>
  <c r="Q9"/>
  <c r="P9"/>
  <c r="G9"/>
  <c r="J9" s="1"/>
  <c r="EG8"/>
  <c r="EG27" s="1"/>
  <c r="EF8"/>
  <c r="EF27" s="1"/>
  <c r="AC8"/>
  <c r="AC27" s="1"/>
  <c r="X8"/>
  <c r="X27" s="1"/>
  <c r="R8"/>
  <c r="Q8"/>
  <c r="O8" s="1"/>
  <c r="P8"/>
  <c r="G8"/>
  <c r="M7"/>
  <c r="I7"/>
  <c r="EK25" i="11"/>
  <c r="EJ25"/>
  <c r="EI25"/>
  <c r="EH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L25"/>
  <c r="AK25"/>
  <c r="AJ25"/>
  <c r="AI25"/>
  <c r="AG25"/>
  <c r="AF25"/>
  <c r="AE25"/>
  <c r="AD25"/>
  <c r="AB25"/>
  <c r="AA25"/>
  <c r="Z25"/>
  <c r="Y25"/>
  <c r="W25"/>
  <c r="V25"/>
  <c r="U25"/>
  <c r="T25"/>
  <c r="S25"/>
  <c r="L25"/>
  <c r="K25"/>
  <c r="H25"/>
  <c r="F25"/>
  <c r="E25"/>
  <c r="EG24"/>
  <c r="EF24"/>
  <c r="AM24"/>
  <c r="AH24"/>
  <c r="AC24"/>
  <c r="X24"/>
  <c r="R24"/>
  <c r="Q24"/>
  <c r="P24"/>
  <c r="J24"/>
  <c r="I24" s="1"/>
  <c r="M24" s="1"/>
  <c r="G24"/>
  <c r="EG23"/>
  <c r="EF23"/>
  <c r="AM23"/>
  <c r="AH23"/>
  <c r="AC23"/>
  <c r="X23"/>
  <c r="R23"/>
  <c r="Q23"/>
  <c r="P23"/>
  <c r="O23" s="1"/>
  <c r="G23"/>
  <c r="J23" s="1"/>
  <c r="N23" s="1"/>
  <c r="EG22"/>
  <c r="EF22"/>
  <c r="AM22"/>
  <c r="AH22"/>
  <c r="AC22"/>
  <c r="X22"/>
  <c r="R22"/>
  <c r="Q22"/>
  <c r="P22"/>
  <c r="O22" s="1"/>
  <c r="G22"/>
  <c r="J22" s="1"/>
  <c r="EG21"/>
  <c r="EF21"/>
  <c r="AM21"/>
  <c r="AH21"/>
  <c r="AC21"/>
  <c r="X21"/>
  <c r="R21"/>
  <c r="Q21"/>
  <c r="P21"/>
  <c r="O21" s="1"/>
  <c r="G21"/>
  <c r="J21" s="1"/>
  <c r="EG20"/>
  <c r="EF20"/>
  <c r="AM20"/>
  <c r="AH20"/>
  <c r="AC20"/>
  <c r="X20"/>
  <c r="R20"/>
  <c r="Q20"/>
  <c r="O20" s="1"/>
  <c r="P20"/>
  <c r="G20"/>
  <c r="J20" s="1"/>
  <c r="I20" s="1"/>
  <c r="M20" s="1"/>
  <c r="EG19"/>
  <c r="EF19"/>
  <c r="AM19"/>
  <c r="AH19"/>
  <c r="AC19"/>
  <c r="X19"/>
  <c r="R19"/>
  <c r="Q19"/>
  <c r="P19"/>
  <c r="G19"/>
  <c r="J19" s="1"/>
  <c r="N19" s="1"/>
  <c r="EG18"/>
  <c r="EF18"/>
  <c r="AM18"/>
  <c r="AH18"/>
  <c r="AC18"/>
  <c r="X18"/>
  <c r="R18"/>
  <c r="Q18"/>
  <c r="P18"/>
  <c r="O18" s="1"/>
  <c r="G18"/>
  <c r="J18" s="1"/>
  <c r="EG17"/>
  <c r="EF17"/>
  <c r="AM17"/>
  <c r="AH17"/>
  <c r="AC17"/>
  <c r="X17"/>
  <c r="R17"/>
  <c r="Q17"/>
  <c r="P17"/>
  <c r="O17" s="1"/>
  <c r="G17"/>
  <c r="J17" s="1"/>
  <c r="EG16"/>
  <c r="EF16"/>
  <c r="AM16"/>
  <c r="AH16"/>
  <c r="AC16"/>
  <c r="X16"/>
  <c r="R16"/>
  <c r="Q16"/>
  <c r="O16" s="1"/>
  <c r="P16"/>
  <c r="J16"/>
  <c r="N16" s="1"/>
  <c r="I16"/>
  <c r="M16" s="1"/>
  <c r="G16"/>
  <c r="EG15"/>
  <c r="EF15"/>
  <c r="AM15"/>
  <c r="AH15"/>
  <c r="AC15"/>
  <c r="X15"/>
  <c r="R15"/>
  <c r="Q15"/>
  <c r="P15"/>
  <c r="O15" s="1"/>
  <c r="G15"/>
  <c r="J15" s="1"/>
  <c r="N15" s="1"/>
  <c r="EG14"/>
  <c r="EF14"/>
  <c r="AM14"/>
  <c r="AH14"/>
  <c r="AC14"/>
  <c r="X14"/>
  <c r="R14"/>
  <c r="Q14"/>
  <c r="P14"/>
  <c r="O14" s="1"/>
  <c r="G14"/>
  <c r="J14" s="1"/>
  <c r="EG13"/>
  <c r="EF13"/>
  <c r="AM13"/>
  <c r="AH13"/>
  <c r="AC13"/>
  <c r="X13"/>
  <c r="R13"/>
  <c r="Q13"/>
  <c r="P13"/>
  <c r="O13" s="1"/>
  <c r="G13"/>
  <c r="J13" s="1"/>
  <c r="EG12"/>
  <c r="EF12"/>
  <c r="AM12"/>
  <c r="AH12"/>
  <c r="AC12"/>
  <c r="X12"/>
  <c r="R12"/>
  <c r="Q12"/>
  <c r="O12" s="1"/>
  <c r="P12"/>
  <c r="J12"/>
  <c r="N12" s="1"/>
  <c r="G12"/>
  <c r="EG11"/>
  <c r="EF11"/>
  <c r="AM11"/>
  <c r="AH11"/>
  <c r="AC11"/>
  <c r="X11"/>
  <c r="R11"/>
  <c r="Q11"/>
  <c r="P11"/>
  <c r="O11" s="1"/>
  <c r="J11"/>
  <c r="N11" s="1"/>
  <c r="G11"/>
  <c r="EG10"/>
  <c r="EF10"/>
  <c r="AM10"/>
  <c r="AH10"/>
  <c r="AC10"/>
  <c r="X10"/>
  <c r="R10"/>
  <c r="Q10"/>
  <c r="P10"/>
  <c r="O10"/>
  <c r="G10"/>
  <c r="J10" s="1"/>
  <c r="EG9"/>
  <c r="EF9"/>
  <c r="AM9"/>
  <c r="AH9"/>
  <c r="AC9"/>
  <c r="X9"/>
  <c r="R9"/>
  <c r="Q9"/>
  <c r="P9"/>
  <c r="G9"/>
  <c r="J9" s="1"/>
  <c r="EG8"/>
  <c r="EG25" s="1"/>
  <c r="EF8"/>
  <c r="EF25" s="1"/>
  <c r="AM8"/>
  <c r="AH8"/>
  <c r="AC8"/>
  <c r="AC25" s="1"/>
  <c r="X8"/>
  <c r="X25" s="1"/>
  <c r="R8"/>
  <c r="Q8"/>
  <c r="P8"/>
  <c r="P25" s="1"/>
  <c r="G8"/>
  <c r="G25" s="1"/>
  <c r="M7"/>
  <c r="I7"/>
  <c r="EK15" i="12"/>
  <c r="EJ15"/>
  <c r="EI15"/>
  <c r="EH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F15"/>
  <c r="BE15"/>
  <c r="BD15"/>
  <c r="BC15"/>
  <c r="BA15"/>
  <c r="AZ15"/>
  <c r="AY15"/>
  <c r="AX15"/>
  <c r="AV15"/>
  <c r="AU15"/>
  <c r="AT15"/>
  <c r="AS15"/>
  <c r="AQ15"/>
  <c r="AP15"/>
  <c r="AO15"/>
  <c r="AN15"/>
  <c r="AL15"/>
  <c r="AK15"/>
  <c r="AJ15"/>
  <c r="AI15"/>
  <c r="AG15"/>
  <c r="AF15"/>
  <c r="AE15"/>
  <c r="AD15"/>
  <c r="AB15"/>
  <c r="AA15"/>
  <c r="Z15"/>
  <c r="Y15"/>
  <c r="W15"/>
  <c r="V15"/>
  <c r="U15"/>
  <c r="T15"/>
  <c r="S15"/>
  <c r="L15"/>
  <c r="K15"/>
  <c r="H15"/>
  <c r="F15"/>
  <c r="E15"/>
  <c r="EG14"/>
  <c r="EF14"/>
  <c r="AR14"/>
  <c r="R14"/>
  <c r="Q14"/>
  <c r="P14"/>
  <c r="O14" s="1"/>
  <c r="J14"/>
  <c r="I14" s="1"/>
  <c r="M14" s="1"/>
  <c r="G14"/>
  <c r="EG13"/>
  <c r="EF13"/>
  <c r="BG13"/>
  <c r="BB13"/>
  <c r="AW13"/>
  <c r="AR13"/>
  <c r="AM13"/>
  <c r="AH13"/>
  <c r="AC13"/>
  <c r="X13"/>
  <c r="R13"/>
  <c r="Q13"/>
  <c r="P13"/>
  <c r="O13"/>
  <c r="G13"/>
  <c r="J13" s="1"/>
  <c r="EG12"/>
  <c r="EF12"/>
  <c r="BG12"/>
  <c r="BB12"/>
  <c r="AW12"/>
  <c r="AR12"/>
  <c r="AM12"/>
  <c r="AH12"/>
  <c r="AC12"/>
  <c r="X12"/>
  <c r="R12"/>
  <c r="Q12"/>
  <c r="P12"/>
  <c r="O12" s="1"/>
  <c r="G12"/>
  <c r="J12" s="1"/>
  <c r="EG11"/>
  <c r="EF11"/>
  <c r="BG11"/>
  <c r="BB11"/>
  <c r="AW11"/>
  <c r="AR11"/>
  <c r="AM11"/>
  <c r="AH11"/>
  <c r="AC11"/>
  <c r="X11"/>
  <c r="R11"/>
  <c r="Q11"/>
  <c r="P11"/>
  <c r="O11" s="1"/>
  <c r="J11"/>
  <c r="N11" s="1"/>
  <c r="G11"/>
  <c r="EG10"/>
  <c r="EF10"/>
  <c r="BG10"/>
  <c r="BB10"/>
  <c r="AW10"/>
  <c r="AR10"/>
  <c r="AM10"/>
  <c r="AH10"/>
  <c r="AC10"/>
  <c r="X10"/>
  <c r="R10"/>
  <c r="Q10"/>
  <c r="P10"/>
  <c r="O10" s="1"/>
  <c r="J10"/>
  <c r="I10" s="1"/>
  <c r="M10" s="1"/>
  <c r="G10"/>
  <c r="EG9"/>
  <c r="EF9"/>
  <c r="BG9"/>
  <c r="BB9"/>
  <c r="AW9"/>
  <c r="AR9"/>
  <c r="AM9"/>
  <c r="AH9"/>
  <c r="AC9"/>
  <c r="X9"/>
  <c r="R9"/>
  <c r="Q9"/>
  <c r="P9"/>
  <c r="O9"/>
  <c r="G9"/>
  <c r="J9" s="1"/>
  <c r="EG8"/>
  <c r="EG15" s="1"/>
  <c r="EF8"/>
  <c r="EF15" s="1"/>
  <c r="BG8"/>
  <c r="BG15" s="1"/>
  <c r="BB8"/>
  <c r="BB15" s="1"/>
  <c r="AW8"/>
  <c r="AW15" s="1"/>
  <c r="AR8"/>
  <c r="AR15" s="1"/>
  <c r="AM8"/>
  <c r="AM15" s="1"/>
  <c r="AH8"/>
  <c r="AH15" s="1"/>
  <c r="AC8"/>
  <c r="AC15" s="1"/>
  <c r="X8"/>
  <c r="X15" s="1"/>
  <c r="R8"/>
  <c r="R15" s="1"/>
  <c r="Q8"/>
  <c r="Q15" s="1"/>
  <c r="P8"/>
  <c r="P15" s="1"/>
  <c r="G8"/>
  <c r="G15" s="1"/>
  <c r="M7"/>
  <c r="I7"/>
  <c r="EK27" i="13"/>
  <c r="EJ27"/>
  <c r="EI27"/>
  <c r="EH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A27"/>
  <c r="AZ27"/>
  <c r="AY27"/>
  <c r="AX27"/>
  <c r="AV27"/>
  <c r="AU27"/>
  <c r="AT27"/>
  <c r="AS27"/>
  <c r="AQ27"/>
  <c r="AP27"/>
  <c r="AO27"/>
  <c r="AN27"/>
  <c r="AL27"/>
  <c r="AK27"/>
  <c r="AJ27"/>
  <c r="AI27"/>
  <c r="AG27"/>
  <c r="AF27"/>
  <c r="AE27"/>
  <c r="AD27"/>
  <c r="AB27"/>
  <c r="AA27"/>
  <c r="Z27"/>
  <c r="Y27"/>
  <c r="W27"/>
  <c r="V27"/>
  <c r="U27"/>
  <c r="T27"/>
  <c r="S27"/>
  <c r="M27"/>
  <c r="K27"/>
  <c r="I27"/>
  <c r="F27"/>
  <c r="E27"/>
  <c r="EG26"/>
  <c r="BB26"/>
  <c r="AW26"/>
  <c r="AR26"/>
  <c r="AM26"/>
  <c r="AH26"/>
  <c r="AC26"/>
  <c r="X26"/>
  <c r="R26"/>
  <c r="Q26"/>
  <c r="P26"/>
  <c r="O26" s="1"/>
  <c r="G26"/>
  <c r="J26" s="1"/>
  <c r="EG25"/>
  <c r="BB25"/>
  <c r="AW25"/>
  <c r="AR25"/>
  <c r="AM25"/>
  <c r="AH25"/>
  <c r="AC25"/>
  <c r="X25"/>
  <c r="R25"/>
  <c r="Q25"/>
  <c r="P25"/>
  <c r="O25" s="1"/>
  <c r="G25"/>
  <c r="J25" s="1"/>
  <c r="EG24"/>
  <c r="BB24"/>
  <c r="AW24"/>
  <c r="AR24"/>
  <c r="AM24"/>
  <c r="AH24"/>
  <c r="AC24"/>
  <c r="X24"/>
  <c r="R24"/>
  <c r="Q24"/>
  <c r="P24"/>
  <c r="G24"/>
  <c r="J24" s="1"/>
  <c r="EG23"/>
  <c r="BB23"/>
  <c r="AW23"/>
  <c r="AR23"/>
  <c r="AM23"/>
  <c r="AH23"/>
  <c r="AC23"/>
  <c r="X23"/>
  <c r="R23"/>
  <c r="Q23"/>
  <c r="O23" s="1"/>
  <c r="P23"/>
  <c r="G23"/>
  <c r="J23" s="1"/>
  <c r="EG22"/>
  <c r="BB22"/>
  <c r="AW22"/>
  <c r="AR22"/>
  <c r="AM22"/>
  <c r="AH22"/>
  <c r="AC22"/>
  <c r="X22"/>
  <c r="R22"/>
  <c r="Q22"/>
  <c r="P22"/>
  <c r="G22"/>
  <c r="J22" s="1"/>
  <c r="EG21"/>
  <c r="BB21"/>
  <c r="AW21"/>
  <c r="AR21"/>
  <c r="AM21"/>
  <c r="AH21"/>
  <c r="AC21"/>
  <c r="X21"/>
  <c r="R21"/>
  <c r="Q21"/>
  <c r="O21" s="1"/>
  <c r="P21"/>
  <c r="G21"/>
  <c r="J21" s="1"/>
  <c r="EG20"/>
  <c r="BB20"/>
  <c r="AW20"/>
  <c r="AR20"/>
  <c r="AM20"/>
  <c r="AH20"/>
  <c r="AC20"/>
  <c r="X20"/>
  <c r="R20"/>
  <c r="Q20"/>
  <c r="P20"/>
  <c r="G20"/>
  <c r="J20" s="1"/>
  <c r="EG19"/>
  <c r="BB19"/>
  <c r="AW19"/>
  <c r="AR19"/>
  <c r="AM19"/>
  <c r="AH19"/>
  <c r="AC19"/>
  <c r="X19"/>
  <c r="R19"/>
  <c r="Q19"/>
  <c r="P19"/>
  <c r="J19"/>
  <c r="N19" s="1"/>
  <c r="G19"/>
  <c r="EG18"/>
  <c r="BB18"/>
  <c r="AW18"/>
  <c r="AR18"/>
  <c r="AM18"/>
  <c r="AH18"/>
  <c r="AC18"/>
  <c r="X18"/>
  <c r="R18"/>
  <c r="Q18"/>
  <c r="P18"/>
  <c r="O18" s="1"/>
  <c r="G18"/>
  <c r="J18" s="1"/>
  <c r="EG17"/>
  <c r="BB17"/>
  <c r="AW17"/>
  <c r="AR17"/>
  <c r="AM17"/>
  <c r="AH17"/>
  <c r="AC17"/>
  <c r="X17"/>
  <c r="R17"/>
  <c r="Q17"/>
  <c r="P17"/>
  <c r="G17"/>
  <c r="J17" s="1"/>
  <c r="EG16"/>
  <c r="BB16"/>
  <c r="AW16"/>
  <c r="AR16"/>
  <c r="AM16"/>
  <c r="AH16"/>
  <c r="AC16"/>
  <c r="X16"/>
  <c r="R16"/>
  <c r="Q16"/>
  <c r="P16"/>
  <c r="O16" s="1"/>
  <c r="G16"/>
  <c r="J16" s="1"/>
  <c r="EG15"/>
  <c r="EF15"/>
  <c r="BB15"/>
  <c r="AW15"/>
  <c r="AR15"/>
  <c r="AM15"/>
  <c r="AH15"/>
  <c r="AC15"/>
  <c r="X15"/>
  <c r="R15"/>
  <c r="Q15"/>
  <c r="P15"/>
  <c r="O15" s="1"/>
  <c r="G15"/>
  <c r="J15" s="1"/>
  <c r="H15" s="1"/>
  <c r="L15" s="1"/>
  <c r="EG14"/>
  <c r="EF14"/>
  <c r="BB14"/>
  <c r="AW14"/>
  <c r="AR14"/>
  <c r="AM14"/>
  <c r="AH14"/>
  <c r="AC14"/>
  <c r="X14"/>
  <c r="R14"/>
  <c r="Q14"/>
  <c r="P14"/>
  <c r="O14" s="1"/>
  <c r="G14"/>
  <c r="J14" s="1"/>
  <c r="EG13"/>
  <c r="EF13"/>
  <c r="BB13"/>
  <c r="AW13"/>
  <c r="AR13"/>
  <c r="AM13"/>
  <c r="AH13"/>
  <c r="AC13"/>
  <c r="X13"/>
  <c r="R13"/>
  <c r="Q13"/>
  <c r="P13"/>
  <c r="J13"/>
  <c r="H13" s="1"/>
  <c r="L13" s="1"/>
  <c r="G13"/>
  <c r="EG12"/>
  <c r="EF12"/>
  <c r="BB12"/>
  <c r="AW12"/>
  <c r="AR12"/>
  <c r="AM12"/>
  <c r="AH12"/>
  <c r="AC12"/>
  <c r="X12"/>
  <c r="R12"/>
  <c r="Q12"/>
  <c r="P12"/>
  <c r="G12"/>
  <c r="J12" s="1"/>
  <c r="EG11"/>
  <c r="EF11"/>
  <c r="BB11"/>
  <c r="AW11"/>
  <c r="AR11"/>
  <c r="AM11"/>
  <c r="AH11"/>
  <c r="AC11"/>
  <c r="X11"/>
  <c r="R11"/>
  <c r="Q11"/>
  <c r="P11"/>
  <c r="O11" s="1"/>
  <c r="G11"/>
  <c r="J11" s="1"/>
  <c r="H11" s="1"/>
  <c r="L11" s="1"/>
  <c r="EG10"/>
  <c r="EF10"/>
  <c r="BB10"/>
  <c r="AW10"/>
  <c r="AR10"/>
  <c r="AM10"/>
  <c r="AH10"/>
  <c r="AC10"/>
  <c r="X10"/>
  <c r="R10"/>
  <c r="Q10"/>
  <c r="P10"/>
  <c r="O10" s="1"/>
  <c r="G10"/>
  <c r="J10" s="1"/>
  <c r="EG9"/>
  <c r="EF9"/>
  <c r="BB9"/>
  <c r="AW9"/>
  <c r="AR9"/>
  <c r="AM9"/>
  <c r="AH9"/>
  <c r="AC9"/>
  <c r="X9"/>
  <c r="R9"/>
  <c r="Q9"/>
  <c r="P9"/>
  <c r="J9"/>
  <c r="H9" s="1"/>
  <c r="L9" s="1"/>
  <c r="G9"/>
  <c r="EG8"/>
  <c r="EG27" s="1"/>
  <c r="EF8"/>
  <c r="BB8"/>
  <c r="AW8"/>
  <c r="AR8"/>
  <c r="AR27" s="1"/>
  <c r="AM8"/>
  <c r="AH8"/>
  <c r="AC8"/>
  <c r="X8"/>
  <c r="X27" s="1"/>
  <c r="R8"/>
  <c r="Q8"/>
  <c r="P8"/>
  <c r="G8"/>
  <c r="G27" s="1"/>
  <c r="J7"/>
  <c r="H7" s="1"/>
  <c r="L7" s="1"/>
  <c r="EK19" i="14"/>
  <c r="EJ19"/>
  <c r="EI19"/>
  <c r="EH19"/>
  <c r="EE19"/>
  <c r="ED19"/>
  <c r="EF19" s="1"/>
  <c r="EC19"/>
  <c r="EG19" s="1"/>
  <c r="EB19"/>
  <c r="EA19"/>
  <c r="DZ19"/>
  <c r="DY19"/>
  <c r="DX19"/>
  <c r="DW19"/>
  <c r="DV19"/>
  <c r="DU19"/>
  <c r="DT19"/>
  <c r="DS19"/>
  <c r="DR19"/>
  <c r="DQ19"/>
  <c r="DP19"/>
  <c r="DO19"/>
  <c r="DM19"/>
  <c r="DL19"/>
  <c r="DK19"/>
  <c r="DJ19"/>
  <c r="DH19"/>
  <c r="DG19"/>
  <c r="DF19"/>
  <c r="DE19"/>
  <c r="DC19"/>
  <c r="DB19"/>
  <c r="DA19"/>
  <c r="CZ19"/>
  <c r="CX19"/>
  <c r="CW19"/>
  <c r="CV19"/>
  <c r="CU19"/>
  <c r="CS19"/>
  <c r="CR19"/>
  <c r="CQ19"/>
  <c r="CP19"/>
  <c r="CN19"/>
  <c r="CM19"/>
  <c r="CL19"/>
  <c r="CK19"/>
  <c r="CI19"/>
  <c r="CH19"/>
  <c r="CG19"/>
  <c r="CF19"/>
  <c r="CD19"/>
  <c r="CC19"/>
  <c r="CB19"/>
  <c r="CA19"/>
  <c r="BY19"/>
  <c r="BX19"/>
  <c r="BW19"/>
  <c r="BV19"/>
  <c r="BT19"/>
  <c r="BS19"/>
  <c r="BR19"/>
  <c r="BQ19"/>
  <c r="BO19"/>
  <c r="BN19"/>
  <c r="BM19"/>
  <c r="BL19"/>
  <c r="BJ19"/>
  <c r="BI19"/>
  <c r="BH19"/>
  <c r="BG19"/>
  <c r="BE19"/>
  <c r="BD19"/>
  <c r="BC19"/>
  <c r="BB19"/>
  <c r="AZ19"/>
  <c r="AY19"/>
  <c r="AX19"/>
  <c r="AU19"/>
  <c r="AT19"/>
  <c r="AS19"/>
  <c r="AP19"/>
  <c r="AO19"/>
  <c r="AN19"/>
  <c r="AK19"/>
  <c r="AJ19"/>
  <c r="AI19"/>
  <c r="AF19"/>
  <c r="AE19"/>
  <c r="AD19"/>
  <c r="AA19"/>
  <c r="Z19"/>
  <c r="Y19"/>
  <c r="V19"/>
  <c r="U19"/>
  <c r="T19"/>
  <c r="S19"/>
  <c r="L19"/>
  <c r="F19"/>
  <c r="E19"/>
  <c r="EG18"/>
  <c r="EF18"/>
  <c r="R18"/>
  <c r="Q18"/>
  <c r="P18"/>
  <c r="O18"/>
  <c r="J18"/>
  <c r="N18" s="1"/>
  <c r="I18"/>
  <c r="M18" s="1"/>
  <c r="G18"/>
  <c r="EG17"/>
  <c r="EF17"/>
  <c r="AW17"/>
  <c r="AR17"/>
  <c r="AM17"/>
  <c r="AH17"/>
  <c r="AC17"/>
  <c r="X17"/>
  <c r="R17"/>
  <c r="Q17"/>
  <c r="P17"/>
  <c r="O17" s="1"/>
  <c r="J17"/>
  <c r="N17" s="1"/>
  <c r="G17"/>
  <c r="EG16"/>
  <c r="EF16"/>
  <c r="AW16"/>
  <c r="AR16"/>
  <c r="AM16"/>
  <c r="AH16"/>
  <c r="AC16"/>
  <c r="X16"/>
  <c r="R16"/>
  <c r="Q16"/>
  <c r="P16"/>
  <c r="O16" s="1"/>
  <c r="G16"/>
  <c r="J16" s="1"/>
  <c r="EG15"/>
  <c r="EF15"/>
  <c r="AW15"/>
  <c r="AR15"/>
  <c r="AM15"/>
  <c r="AH15"/>
  <c r="AC15"/>
  <c r="X15"/>
  <c r="R15"/>
  <c r="Q15"/>
  <c r="P15"/>
  <c r="O15"/>
  <c r="G15"/>
  <c r="J15" s="1"/>
  <c r="EG14"/>
  <c r="EF14"/>
  <c r="AW14"/>
  <c r="AR14"/>
  <c r="AM14"/>
  <c r="AH14"/>
  <c r="AC14"/>
  <c r="X14"/>
  <c r="R14"/>
  <c r="Q14"/>
  <c r="P14"/>
  <c r="O14"/>
  <c r="J14"/>
  <c r="N14" s="1"/>
  <c r="I14"/>
  <c r="M14" s="1"/>
  <c r="G14"/>
  <c r="EG13"/>
  <c r="EF13"/>
  <c r="AW13"/>
  <c r="AR13"/>
  <c r="AM13"/>
  <c r="AH13"/>
  <c r="AC13"/>
  <c r="X13"/>
  <c r="R13"/>
  <c r="Q13"/>
  <c r="P13"/>
  <c r="O13" s="1"/>
  <c r="J13"/>
  <c r="N13" s="1"/>
  <c r="G13"/>
  <c r="EG12"/>
  <c r="EF12"/>
  <c r="AW12"/>
  <c r="AR12"/>
  <c r="AM12"/>
  <c r="AH12"/>
  <c r="AC12"/>
  <c r="X12"/>
  <c r="R12"/>
  <c r="Q12"/>
  <c r="P12"/>
  <c r="O12" s="1"/>
  <c r="G12"/>
  <c r="J12" s="1"/>
  <c r="EG11"/>
  <c r="EF11"/>
  <c r="AW11"/>
  <c r="AR11"/>
  <c r="AM11"/>
  <c r="AH11"/>
  <c r="AC11"/>
  <c r="X11"/>
  <c r="R11"/>
  <c r="Q11"/>
  <c r="P11"/>
  <c r="O11"/>
  <c r="G11"/>
  <c r="J11" s="1"/>
  <c r="EG10"/>
  <c r="EF10"/>
  <c r="AW10"/>
  <c r="AR10"/>
  <c r="AM10"/>
  <c r="AH10"/>
  <c r="AC10"/>
  <c r="X10"/>
  <c r="R10"/>
  <c r="Q10"/>
  <c r="P10"/>
  <c r="O10"/>
  <c r="J10"/>
  <c r="N10" s="1"/>
  <c r="I10"/>
  <c r="M10" s="1"/>
  <c r="G10"/>
  <c r="EG9"/>
  <c r="EF9"/>
  <c r="AW9"/>
  <c r="AR9"/>
  <c r="AM9"/>
  <c r="AH9"/>
  <c r="AC9"/>
  <c r="X9"/>
  <c r="R9"/>
  <c r="Q9"/>
  <c r="P9"/>
  <c r="O9" s="1"/>
  <c r="J9"/>
  <c r="N9" s="1"/>
  <c r="G9"/>
  <c r="EG8"/>
  <c r="EF8"/>
  <c r="AW8"/>
  <c r="AW19" s="1"/>
  <c r="AR8"/>
  <c r="AR19" s="1"/>
  <c r="AM8"/>
  <c r="AM19" s="1"/>
  <c r="AH8"/>
  <c r="AH19" s="1"/>
  <c r="AC8"/>
  <c r="AC19" s="1"/>
  <c r="X8"/>
  <c r="X19" s="1"/>
  <c r="R8"/>
  <c r="R19" s="1"/>
  <c r="Q8"/>
  <c r="O8" s="1"/>
  <c r="O19" s="1"/>
  <c r="P8"/>
  <c r="P19" s="1"/>
  <c r="G8"/>
  <c r="J8" s="1"/>
  <c r="J7"/>
  <c r="I7" s="1"/>
  <c r="M7" s="1"/>
  <c r="EK17" i="15"/>
  <c r="EJ17"/>
  <c r="EI17"/>
  <c r="EH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M17"/>
  <c r="DL17"/>
  <c r="DK17"/>
  <c r="DJ17"/>
  <c r="DH17"/>
  <c r="DG17"/>
  <c r="DF17"/>
  <c r="DE17"/>
  <c r="DC17"/>
  <c r="DB17"/>
  <c r="DA17"/>
  <c r="CZ17"/>
  <c r="CX17"/>
  <c r="CW17"/>
  <c r="CV17"/>
  <c r="CU17"/>
  <c r="CS17"/>
  <c r="CR17"/>
  <c r="CQ17"/>
  <c r="CP17"/>
  <c r="CN17"/>
  <c r="CM17"/>
  <c r="CL17"/>
  <c r="CK17"/>
  <c r="CI17"/>
  <c r="CH17"/>
  <c r="CG17"/>
  <c r="CF17"/>
  <c r="CD17"/>
  <c r="CC17"/>
  <c r="CB17"/>
  <c r="CA17"/>
  <c r="BY17"/>
  <c r="BX17"/>
  <c r="BW17"/>
  <c r="BV17"/>
  <c r="BT17"/>
  <c r="BS17"/>
  <c r="BR17"/>
  <c r="BQ17"/>
  <c r="BO17"/>
  <c r="BN17"/>
  <c r="BM17"/>
  <c r="BJ17"/>
  <c r="BI17"/>
  <c r="BH17"/>
  <c r="BE17"/>
  <c r="BD17"/>
  <c r="BC17"/>
  <c r="AZ17"/>
  <c r="AY17"/>
  <c r="AX17"/>
  <c r="AU17"/>
  <c r="AT17"/>
  <c r="AS17"/>
  <c r="AP17"/>
  <c r="AO17"/>
  <c r="AN17"/>
  <c r="AK17"/>
  <c r="AJ17"/>
  <c r="AI17"/>
  <c r="AF17"/>
  <c r="AE17"/>
  <c r="AD17"/>
  <c r="AA17"/>
  <c r="Z17"/>
  <c r="Y17"/>
  <c r="V17"/>
  <c r="U17"/>
  <c r="T17"/>
  <c r="S17"/>
  <c r="L17"/>
  <c r="F17"/>
  <c r="E17"/>
  <c r="EG16"/>
  <c r="EF16"/>
  <c r="R16"/>
  <c r="Q16"/>
  <c r="P16"/>
  <c r="O16" s="1"/>
  <c r="G16"/>
  <c r="J16" s="1"/>
  <c r="EG15"/>
  <c r="EF15"/>
  <c r="BL15"/>
  <c r="BG15"/>
  <c r="BB15"/>
  <c r="AW15"/>
  <c r="AR15"/>
  <c r="AM15"/>
  <c r="AH15"/>
  <c r="AC15"/>
  <c r="X15"/>
  <c r="R15"/>
  <c r="Q15"/>
  <c r="P15"/>
  <c r="O15" s="1"/>
  <c r="G15"/>
  <c r="J15" s="1"/>
  <c r="EG14"/>
  <c r="EF14"/>
  <c r="BL14"/>
  <c r="BG14"/>
  <c r="BB14"/>
  <c r="AW14"/>
  <c r="AR14"/>
  <c r="AM14"/>
  <c r="AH14"/>
  <c r="AC14"/>
  <c r="X14"/>
  <c r="R14"/>
  <c r="Q14"/>
  <c r="P14"/>
  <c r="O14" s="1"/>
  <c r="G14"/>
  <c r="J14" s="1"/>
  <c r="EG13"/>
  <c r="EF13"/>
  <c r="BL13"/>
  <c r="BG13"/>
  <c r="BB13"/>
  <c r="AW13"/>
  <c r="AR13"/>
  <c r="AM13"/>
  <c r="AH13"/>
  <c r="AC13"/>
  <c r="X13"/>
  <c r="R13"/>
  <c r="Q13"/>
  <c r="P13"/>
  <c r="O13" s="1"/>
  <c r="G13"/>
  <c r="J13" s="1"/>
  <c r="EG12"/>
  <c r="EF12"/>
  <c r="BL12"/>
  <c r="BG12"/>
  <c r="BB12"/>
  <c r="AW12"/>
  <c r="AR12"/>
  <c r="AM12"/>
  <c r="AH12"/>
  <c r="AC12"/>
  <c r="X12"/>
  <c r="R12"/>
  <c r="Q12"/>
  <c r="P12"/>
  <c r="O12" s="1"/>
  <c r="G12"/>
  <c r="J12" s="1"/>
  <c r="EG11"/>
  <c r="EF11"/>
  <c r="BL11"/>
  <c r="BG11"/>
  <c r="BB11"/>
  <c r="AW11"/>
  <c r="AR11"/>
  <c r="AM11"/>
  <c r="AH11"/>
  <c r="AC11"/>
  <c r="X11"/>
  <c r="R11"/>
  <c r="Q11"/>
  <c r="P11"/>
  <c r="O11" s="1"/>
  <c r="G11"/>
  <c r="J11" s="1"/>
  <c r="EG10"/>
  <c r="EF10"/>
  <c r="BL10"/>
  <c r="BG10"/>
  <c r="BB10"/>
  <c r="AW10"/>
  <c r="AR10"/>
  <c r="AM10"/>
  <c r="AH10"/>
  <c r="AC10"/>
  <c r="X10"/>
  <c r="R10"/>
  <c r="Q10"/>
  <c r="P10"/>
  <c r="O10" s="1"/>
  <c r="G10"/>
  <c r="J10" s="1"/>
  <c r="EG9"/>
  <c r="EF9"/>
  <c r="BL9"/>
  <c r="BG9"/>
  <c r="BB9"/>
  <c r="AW9"/>
  <c r="AR9"/>
  <c r="AM9"/>
  <c r="AH9"/>
  <c r="AC9"/>
  <c r="X9"/>
  <c r="R9"/>
  <c r="Q9"/>
  <c r="P9"/>
  <c r="O9" s="1"/>
  <c r="G9"/>
  <c r="J9" s="1"/>
  <c r="EG8"/>
  <c r="EG17" s="1"/>
  <c r="EF8"/>
  <c r="EF17" s="1"/>
  <c r="BL8"/>
  <c r="BL17" s="1"/>
  <c r="BG8"/>
  <c r="BG17" s="1"/>
  <c r="BB8"/>
  <c r="BB17" s="1"/>
  <c r="AW8"/>
  <c r="AW17" s="1"/>
  <c r="AR8"/>
  <c r="AR17" s="1"/>
  <c r="AM8"/>
  <c r="AM17" s="1"/>
  <c r="AH8"/>
  <c r="AH17" s="1"/>
  <c r="AC8"/>
  <c r="AC17" s="1"/>
  <c r="X8"/>
  <c r="X17" s="1"/>
  <c r="R8"/>
  <c r="R17" s="1"/>
  <c r="Q8"/>
  <c r="Q17" s="1"/>
  <c r="P8"/>
  <c r="P17" s="1"/>
  <c r="G8"/>
  <c r="G17" s="1"/>
  <c r="J17" s="1"/>
  <c r="I17" s="1"/>
  <c r="J7"/>
  <c r="I7" s="1"/>
  <c r="M7" s="1"/>
  <c r="DO15" i="16"/>
  <c r="DN15"/>
  <c r="DM15"/>
  <c r="DL15"/>
  <c r="DI15"/>
  <c r="DH15"/>
  <c r="DG15"/>
  <c r="DK15" s="1"/>
  <c r="DF15"/>
  <c r="DJ15" s="1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V15"/>
  <c r="AU15"/>
  <c r="AT15"/>
  <c r="AR15"/>
  <c r="AQ15"/>
  <c r="AP15"/>
  <c r="AN15"/>
  <c r="AM15"/>
  <c r="AL15"/>
  <c r="AJ15"/>
  <c r="AI15"/>
  <c r="AH15"/>
  <c r="AF15"/>
  <c r="AE15"/>
  <c r="AD15"/>
  <c r="AB15"/>
  <c r="AA15"/>
  <c r="Z15"/>
  <c r="X15"/>
  <c r="W15"/>
  <c r="V15"/>
  <c r="T15"/>
  <c r="S15"/>
  <c r="R15"/>
  <c r="Q15"/>
  <c r="J15"/>
  <c r="E15"/>
  <c r="DK14"/>
  <c r="DJ14"/>
  <c r="AW14"/>
  <c r="AS14"/>
  <c r="AO14"/>
  <c r="AK14"/>
  <c r="AG14"/>
  <c r="AC14"/>
  <c r="Y14"/>
  <c r="U14"/>
  <c r="O14"/>
  <c r="N14"/>
  <c r="M14" s="1"/>
  <c r="H14"/>
  <c r="L14" s="1"/>
  <c r="P14" s="1"/>
  <c r="DK13"/>
  <c r="DJ13"/>
  <c r="AW13"/>
  <c r="AS13"/>
  <c r="AO13"/>
  <c r="AK13"/>
  <c r="AG13"/>
  <c r="AC13"/>
  <c r="Y13"/>
  <c r="U13"/>
  <c r="O13"/>
  <c r="N13"/>
  <c r="M13" s="1"/>
  <c r="H13"/>
  <c r="L13" s="1"/>
  <c r="DK12"/>
  <c r="DJ12"/>
  <c r="AW12"/>
  <c r="AS12"/>
  <c r="AO12"/>
  <c r="AK12"/>
  <c r="AG12"/>
  <c r="AC12"/>
  <c r="Y12"/>
  <c r="U12"/>
  <c r="O12"/>
  <c r="N12"/>
  <c r="M12" s="1"/>
  <c r="H12"/>
  <c r="L12" s="1"/>
  <c r="P12" s="1"/>
  <c r="DK11"/>
  <c r="DJ11"/>
  <c r="AW11"/>
  <c r="AS11"/>
  <c r="AO11"/>
  <c r="AK11"/>
  <c r="AG11"/>
  <c r="AC11"/>
  <c r="Y11"/>
  <c r="U11"/>
  <c r="O11"/>
  <c r="N11"/>
  <c r="M11" s="1"/>
  <c r="H11"/>
  <c r="L11" s="1"/>
  <c r="DK10"/>
  <c r="DJ10"/>
  <c r="AW10"/>
  <c r="AS10"/>
  <c r="AO10"/>
  <c r="AK10"/>
  <c r="AG10"/>
  <c r="AC10"/>
  <c r="Y10"/>
  <c r="U10"/>
  <c r="O10"/>
  <c r="N10"/>
  <c r="M10" s="1"/>
  <c r="H10"/>
  <c r="L10" s="1"/>
  <c r="P10" s="1"/>
  <c r="DK9"/>
  <c r="DJ9"/>
  <c r="AW9"/>
  <c r="AS9"/>
  <c r="AO9"/>
  <c r="AK9"/>
  <c r="AG9"/>
  <c r="AC9"/>
  <c r="Y9"/>
  <c r="U9"/>
  <c r="O9"/>
  <c r="N9"/>
  <c r="M9" s="1"/>
  <c r="H9"/>
  <c r="L9" s="1"/>
  <c r="DK8"/>
  <c r="DJ8"/>
  <c r="AW8"/>
  <c r="AW15" s="1"/>
  <c r="AS8"/>
  <c r="AS15" s="1"/>
  <c r="AO8"/>
  <c r="AO15" s="1"/>
  <c r="AK8"/>
  <c r="AK15" s="1"/>
  <c r="AG8"/>
  <c r="AG15" s="1"/>
  <c r="AC8"/>
  <c r="AC15" s="1"/>
  <c r="Y8"/>
  <c r="Y15" s="1"/>
  <c r="U8"/>
  <c r="U15" s="1"/>
  <c r="O8"/>
  <c r="O15" s="1"/>
  <c r="N8"/>
  <c r="M8" s="1"/>
  <c r="H8"/>
  <c r="L8" s="1"/>
  <c r="G7"/>
  <c r="K7" s="1"/>
  <c r="DR10" i="17"/>
  <c r="DQ10"/>
  <c r="DP10"/>
  <c r="DO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K10"/>
  <c r="BJ10"/>
  <c r="BI10"/>
  <c r="BG10"/>
  <c r="BF10"/>
  <c r="BE10"/>
  <c r="BC10"/>
  <c r="BB10"/>
  <c r="BA10"/>
  <c r="AY10"/>
  <c r="AX10"/>
  <c r="AW10"/>
  <c r="AU10"/>
  <c r="AT10"/>
  <c r="AS10"/>
  <c r="AQ10"/>
  <c r="AP10"/>
  <c r="AO10"/>
  <c r="AM10"/>
  <c r="AL10"/>
  <c r="AK10"/>
  <c r="AI10"/>
  <c r="AH10"/>
  <c r="AG10"/>
  <c r="AE10"/>
  <c r="AD10"/>
  <c r="AC10"/>
  <c r="AA10"/>
  <c r="Z10"/>
  <c r="Y10"/>
  <c r="W10"/>
  <c r="V10"/>
  <c r="U10"/>
  <c r="T10"/>
  <c r="M10"/>
  <c r="E10"/>
  <c r="DN9"/>
  <c r="DM9"/>
  <c r="BL9"/>
  <c r="BH9"/>
  <c r="AZ9"/>
  <c r="AV9"/>
  <c r="AR9"/>
  <c r="AN9"/>
  <c r="AJ9"/>
  <c r="AF9"/>
  <c r="AB9"/>
  <c r="X9"/>
  <c r="R9"/>
  <c r="Q9"/>
  <c r="P9" s="1"/>
  <c r="K9"/>
  <c r="O9" s="1"/>
  <c r="G9"/>
  <c r="DN8"/>
  <c r="DM8"/>
  <c r="BL8"/>
  <c r="BL10" s="1"/>
  <c r="BH8"/>
  <c r="BH10" s="1"/>
  <c r="BD8"/>
  <c r="BD10" s="1"/>
  <c r="AZ8"/>
  <c r="AZ10" s="1"/>
  <c r="AV8"/>
  <c r="AV10" s="1"/>
  <c r="AR8"/>
  <c r="AR10" s="1"/>
  <c r="AN8"/>
  <c r="AJ8"/>
  <c r="AJ10" s="1"/>
  <c r="AF8"/>
  <c r="AF10" s="1"/>
  <c r="AB8"/>
  <c r="AB10" s="1"/>
  <c r="X8"/>
  <c r="R8"/>
  <c r="R10" s="1"/>
  <c r="Q8"/>
  <c r="P8" s="1"/>
  <c r="K8"/>
  <c r="I8" s="1"/>
  <c r="G8"/>
  <c r="P31" i="7"/>
  <c r="N224" i="6"/>
  <c r="L224"/>
  <c r="P23" i="5"/>
  <c r="P142" i="4"/>
  <c r="L142"/>
  <c r="P24" i="3"/>
  <c r="N103" i="2"/>
  <c r="L103"/>
  <c r="Q102"/>
  <c r="P102"/>
  <c r="N102"/>
  <c r="L102"/>
  <c r="Q101"/>
  <c r="P101"/>
  <c r="N101"/>
  <c r="L101"/>
  <c r="Q100"/>
  <c r="P100"/>
  <c r="N100"/>
  <c r="L100"/>
  <c r="Q99"/>
  <c r="P99"/>
  <c r="N99"/>
  <c r="L99"/>
  <c r="Q98"/>
  <c r="P98"/>
  <c r="N98"/>
  <c r="L98"/>
  <c r="Q97"/>
  <c r="P97"/>
  <c r="N97"/>
  <c r="L97"/>
  <c r="Q96"/>
  <c r="P96"/>
  <c r="N96"/>
  <c r="L96"/>
  <c r="Q95"/>
  <c r="P95"/>
  <c r="N95"/>
  <c r="L95"/>
  <c r="Q94"/>
  <c r="P94"/>
  <c r="N94"/>
  <c r="L94"/>
  <c r="Q93"/>
  <c r="P93"/>
  <c r="N93"/>
  <c r="L93"/>
  <c r="Q92"/>
  <c r="P92"/>
  <c r="N92"/>
  <c r="L92"/>
  <c r="Q91"/>
  <c r="P91"/>
  <c r="N91"/>
  <c r="L91"/>
  <c r="Q90"/>
  <c r="P90"/>
  <c r="N90"/>
  <c r="L90"/>
  <c r="Q89"/>
  <c r="P89"/>
  <c r="N89"/>
  <c r="L89"/>
  <c r="Q88"/>
  <c r="P88"/>
  <c r="N88"/>
  <c r="L88"/>
  <c r="Q87"/>
  <c r="P87"/>
  <c r="N87"/>
  <c r="L87"/>
  <c r="Q86"/>
  <c r="P86"/>
  <c r="N86"/>
  <c r="L86"/>
  <c r="Q85"/>
  <c r="P85"/>
  <c r="N85"/>
  <c r="L85"/>
  <c r="Q84"/>
  <c r="P84"/>
  <c r="N84"/>
  <c r="L84"/>
  <c r="Q83"/>
  <c r="P83"/>
  <c r="N83"/>
  <c r="L83"/>
  <c r="Q82"/>
  <c r="P82"/>
  <c r="N82"/>
  <c r="L82"/>
  <c r="Q81"/>
  <c r="P81"/>
  <c r="N81"/>
  <c r="L81"/>
  <c r="Q80"/>
  <c r="P80"/>
  <c r="N80"/>
  <c r="L80"/>
  <c r="Q79"/>
  <c r="P79"/>
  <c r="N79"/>
  <c r="L79"/>
  <c r="Q78"/>
  <c r="P78"/>
  <c r="N78"/>
  <c r="L78"/>
  <c r="Q77"/>
  <c r="P77"/>
  <c r="N77"/>
  <c r="L77"/>
  <c r="Q76"/>
  <c r="P76"/>
  <c r="N76"/>
  <c r="L76"/>
  <c r="Q75"/>
  <c r="P75"/>
  <c r="N75"/>
  <c r="L75"/>
  <c r="Q74"/>
  <c r="P74"/>
  <c r="N74"/>
  <c r="L74"/>
  <c r="T64" i="1"/>
  <c r="U64"/>
  <c r="V64"/>
  <c r="S64"/>
  <c r="N25" i="10" l="1"/>
  <c r="I25"/>
  <c r="M25" s="1"/>
  <c r="P27"/>
  <c r="O9"/>
  <c r="O13"/>
  <c r="O17"/>
  <c r="O21"/>
  <c r="Q27"/>
  <c r="G27"/>
  <c r="R27"/>
  <c r="O11"/>
  <c r="O15"/>
  <c r="O19"/>
  <c r="I9"/>
  <c r="M9" s="1"/>
  <c r="N9"/>
  <c r="I13"/>
  <c r="M13" s="1"/>
  <c r="N13"/>
  <c r="I17"/>
  <c r="M17" s="1"/>
  <c r="N17"/>
  <c r="I21"/>
  <c r="M21" s="1"/>
  <c r="N21"/>
  <c r="O27"/>
  <c r="I10"/>
  <c r="M10" s="1"/>
  <c r="N10"/>
  <c r="I14"/>
  <c r="M14" s="1"/>
  <c r="N14"/>
  <c r="I18"/>
  <c r="M18" s="1"/>
  <c r="N18"/>
  <c r="I22"/>
  <c r="M22" s="1"/>
  <c r="N22"/>
  <c r="I11"/>
  <c r="M11" s="1"/>
  <c r="N11"/>
  <c r="I15"/>
  <c r="M15" s="1"/>
  <c r="N15"/>
  <c r="I19"/>
  <c r="M19" s="1"/>
  <c r="N19"/>
  <c r="I23"/>
  <c r="M23" s="1"/>
  <c r="N23"/>
  <c r="I24"/>
  <c r="M24" s="1"/>
  <c r="N24"/>
  <c r="I12"/>
  <c r="M12" s="1"/>
  <c r="N12"/>
  <c r="I16"/>
  <c r="M16" s="1"/>
  <c r="N16"/>
  <c r="I20"/>
  <c r="M20" s="1"/>
  <c r="N20"/>
  <c r="I26"/>
  <c r="M26" s="1"/>
  <c r="J8"/>
  <c r="J8" i="11"/>
  <c r="R25"/>
  <c r="AM25"/>
  <c r="O9"/>
  <c r="I12"/>
  <c r="M12" s="1"/>
  <c r="O19"/>
  <c r="O8"/>
  <c r="O25" s="1"/>
  <c r="AH25"/>
  <c r="O24"/>
  <c r="N10"/>
  <c r="I10"/>
  <c r="M10" s="1"/>
  <c r="N17"/>
  <c r="I17"/>
  <c r="M17" s="1"/>
  <c r="N13"/>
  <c r="I13"/>
  <c r="M13" s="1"/>
  <c r="N21"/>
  <c r="I21"/>
  <c r="M21" s="1"/>
  <c r="N9"/>
  <c r="I9"/>
  <c r="M9" s="1"/>
  <c r="N18"/>
  <c r="I18"/>
  <c r="M18" s="1"/>
  <c r="N14"/>
  <c r="I14"/>
  <c r="M14" s="1"/>
  <c r="N22"/>
  <c r="I22"/>
  <c r="M22" s="1"/>
  <c r="N8"/>
  <c r="N20"/>
  <c r="N24"/>
  <c r="Q25"/>
  <c r="I11"/>
  <c r="M11" s="1"/>
  <c r="I15"/>
  <c r="M15" s="1"/>
  <c r="I19"/>
  <c r="M19" s="1"/>
  <c r="I23"/>
  <c r="M23" s="1"/>
  <c r="N13" i="12"/>
  <c r="I13"/>
  <c r="M13" s="1"/>
  <c r="N12"/>
  <c r="I12"/>
  <c r="M12" s="1"/>
  <c r="N9"/>
  <c r="I9"/>
  <c r="M9" s="1"/>
  <c r="J8"/>
  <c r="N10"/>
  <c r="I11"/>
  <c r="M11" s="1"/>
  <c r="N14"/>
  <c r="O8"/>
  <c r="O15" s="1"/>
  <c r="P27" i="13"/>
  <c r="AC27"/>
  <c r="AW27"/>
  <c r="O13"/>
  <c r="R27"/>
  <c r="AM27"/>
  <c r="EF27"/>
  <c r="O9"/>
  <c r="O12"/>
  <c r="O17"/>
  <c r="O19"/>
  <c r="O20"/>
  <c r="O22"/>
  <c r="O24"/>
  <c r="Q27"/>
  <c r="AH27"/>
  <c r="BB27"/>
  <c r="N10"/>
  <c r="H10"/>
  <c r="L10" s="1"/>
  <c r="H26"/>
  <c r="L26" s="1"/>
  <c r="N26"/>
  <c r="N20"/>
  <c r="H20"/>
  <c r="L20" s="1"/>
  <c r="N21"/>
  <c r="H21"/>
  <c r="L21" s="1"/>
  <c r="H22"/>
  <c r="L22" s="1"/>
  <c r="N22"/>
  <c r="N23"/>
  <c r="H23"/>
  <c r="L23" s="1"/>
  <c r="N24"/>
  <c r="H24"/>
  <c r="L24" s="1"/>
  <c r="N25"/>
  <c r="H25"/>
  <c r="L25" s="1"/>
  <c r="N12"/>
  <c r="H12"/>
  <c r="L12" s="1"/>
  <c r="N14"/>
  <c r="H14"/>
  <c r="L14" s="1"/>
  <c r="N17"/>
  <c r="H17"/>
  <c r="L17" s="1"/>
  <c r="H18"/>
  <c r="L18" s="1"/>
  <c r="N18"/>
  <c r="N16"/>
  <c r="H16"/>
  <c r="L16" s="1"/>
  <c r="J8"/>
  <c r="N9"/>
  <c r="N11"/>
  <c r="N13"/>
  <c r="N15"/>
  <c r="O8"/>
  <c r="H19"/>
  <c r="L19" s="1"/>
  <c r="N12" i="14"/>
  <c r="I12"/>
  <c r="M12" s="1"/>
  <c r="I15"/>
  <c r="M15" s="1"/>
  <c r="N15"/>
  <c r="I11"/>
  <c r="M11" s="1"/>
  <c r="N11"/>
  <c r="N8"/>
  <c r="N19" s="1"/>
  <c r="I8"/>
  <c r="M8" s="1"/>
  <c r="N16"/>
  <c r="I16"/>
  <c r="M16" s="1"/>
  <c r="G19"/>
  <c r="J19" s="1"/>
  <c r="I19" s="1"/>
  <c r="Q19"/>
  <c r="I9"/>
  <c r="M9" s="1"/>
  <c r="I13"/>
  <c r="M13" s="1"/>
  <c r="I17"/>
  <c r="M17" s="1"/>
  <c r="N11" i="15"/>
  <c r="I11"/>
  <c r="M11" s="1"/>
  <c r="N15"/>
  <c r="I15"/>
  <c r="M15" s="1"/>
  <c r="N12"/>
  <c r="I12"/>
  <c r="M12" s="1"/>
  <c r="N16"/>
  <c r="I16"/>
  <c r="M16" s="1"/>
  <c r="N9"/>
  <c r="I9"/>
  <c r="M9" s="1"/>
  <c r="N13"/>
  <c r="I13"/>
  <c r="M13" s="1"/>
  <c r="N10"/>
  <c r="I10"/>
  <c r="M10" s="1"/>
  <c r="N14"/>
  <c r="I14"/>
  <c r="M14" s="1"/>
  <c r="J8"/>
  <c r="O8"/>
  <c r="O17" s="1"/>
  <c r="M15" i="16"/>
  <c r="P9"/>
  <c r="P13"/>
  <c r="L15"/>
  <c r="P8"/>
  <c r="P11"/>
  <c r="G9"/>
  <c r="K9" s="1"/>
  <c r="G11"/>
  <c r="K11" s="1"/>
  <c r="G13"/>
  <c r="K13" s="1"/>
  <c r="N15"/>
  <c r="G8"/>
  <c r="K8" s="1"/>
  <c r="G10"/>
  <c r="K10" s="1"/>
  <c r="G12"/>
  <c r="K12" s="1"/>
  <c r="G14"/>
  <c r="K14" s="1"/>
  <c r="H15"/>
  <c r="G15" s="1"/>
  <c r="G10" i="17"/>
  <c r="X10"/>
  <c r="AN10"/>
  <c r="DM10"/>
  <c r="DN10"/>
  <c r="N8"/>
  <c r="P10"/>
  <c r="S9"/>
  <c r="O8"/>
  <c r="I9"/>
  <c r="N9" s="1"/>
  <c r="Q10"/>
  <c r="K10"/>
  <c r="I8" i="10" l="1"/>
  <c r="J27"/>
  <c r="N8"/>
  <c r="N27" s="1"/>
  <c r="J25" i="11"/>
  <c r="I8"/>
  <c r="M8" s="1"/>
  <c r="M25" s="1"/>
  <c r="N25"/>
  <c r="J15" i="12"/>
  <c r="N8"/>
  <c r="N15" s="1"/>
  <c r="I8"/>
  <c r="O27" i="13"/>
  <c r="J27"/>
  <c r="H27" s="1"/>
  <c r="N8"/>
  <c r="N27" s="1"/>
  <c r="H8"/>
  <c r="L8" s="1"/>
  <c r="L27" s="1"/>
  <c r="M19" i="14"/>
  <c r="N8" i="15"/>
  <c r="N17" s="1"/>
  <c r="I8"/>
  <c r="M8" s="1"/>
  <c r="M17" s="1"/>
  <c r="P15" i="16"/>
  <c r="K15"/>
  <c r="O10" i="17"/>
  <c r="S8"/>
  <c r="S10" s="1"/>
  <c r="I10"/>
  <c r="N10"/>
  <c r="I27" i="10" l="1"/>
  <c r="M8"/>
  <c r="M27" s="1"/>
  <c r="I25" i="11"/>
  <c r="M8" i="12"/>
  <c r="M15" s="1"/>
  <c r="I15"/>
</calcChain>
</file>

<file path=xl/sharedStrings.xml><?xml version="1.0" encoding="utf-8"?>
<sst xmlns="http://schemas.openxmlformats.org/spreadsheetml/2006/main" count="12760" uniqueCount="3840">
  <si>
    <t>Jherh ulhe ckuks @ Jh fldUnj [kka</t>
  </si>
  <si>
    <t>diM+k O;olk;</t>
  </si>
  <si>
    <t>Pali</t>
  </si>
  <si>
    <t>Desuri</t>
  </si>
  <si>
    <t>Muslim</t>
  </si>
  <si>
    <t>Male</t>
  </si>
  <si>
    <t>16/5/2011</t>
  </si>
  <si>
    <t>Jherh uQhlk ckuks @ Qk:[k [kkW</t>
  </si>
  <si>
    <t>Jherh gktjk [kkrwu @ dknj [kkW</t>
  </si>
  <si>
    <t>diM+k Qssjh</t>
  </si>
  <si>
    <t xml:space="preserve">Jherh lehe ckuks @ eks- ;kdqc </t>
  </si>
  <si>
    <t>jsfMesM xkjesUV</t>
  </si>
  <si>
    <t>Jangiwara</t>
  </si>
  <si>
    <t xml:space="preserve">Jh fQjkst [kku @ gkth eksgEen </t>
  </si>
  <si>
    <t>fdjkuk nqdku</t>
  </si>
  <si>
    <t>Sadri</t>
  </si>
  <si>
    <t>Jh ;kdqc [kkW @ ;klhu [kkW</t>
  </si>
  <si>
    <t>fctyh lkeku</t>
  </si>
  <si>
    <t>Jh eks vkehu @ ;kdwc [kkW</t>
  </si>
  <si>
    <t>elkyk filkbZ</t>
  </si>
  <si>
    <t>Jh Qk:[k [kkW @ vljQ [kkW</t>
  </si>
  <si>
    <t>Jh ljQjkt uokt @ bdcky gqlSUk</t>
  </si>
  <si>
    <t>Jh tkosn [kku @ bdcky gqlSu</t>
  </si>
  <si>
    <t xml:space="preserve">Jh ekaxw [kka @ gkth eksgEen </t>
  </si>
  <si>
    <t>Sojat city</t>
  </si>
  <si>
    <t xml:space="preserve">Jh bLekbZy @ Jh ;kdqc th </t>
  </si>
  <si>
    <t>Jh xqykc [kkW @ bekeqnhu</t>
  </si>
  <si>
    <t>fdjkuk ,oa izksfotu</t>
  </si>
  <si>
    <t>Sanvlata</t>
  </si>
  <si>
    <t>Rohat</t>
  </si>
  <si>
    <t>Klali</t>
  </si>
  <si>
    <t>Jh eks fulkj @ vCnqy gehn</t>
  </si>
  <si>
    <t>Hkou fuekZ.k lkexzh</t>
  </si>
  <si>
    <t>Jh ul:nhu @ futkeqnhu</t>
  </si>
  <si>
    <t xml:space="preserve">ekcZy f/klkbZ O;olk; </t>
  </si>
  <si>
    <t>Jh ihj eksgEen @ Jh vCnqy jgeku</t>
  </si>
  <si>
    <t xml:space="preserve">QSUlh LVksj </t>
  </si>
  <si>
    <t>Bhangesar</t>
  </si>
  <si>
    <t xml:space="preserve">Jh eksgEen 'kjhQ @ eksgEen bZLekbZy </t>
  </si>
  <si>
    <t>diMk O;olk;</t>
  </si>
  <si>
    <t>Jh rktw [kka @ Hkhdk [kka</t>
  </si>
  <si>
    <t xml:space="preserve">lVhy crZu </t>
  </si>
  <si>
    <t>Kharda</t>
  </si>
  <si>
    <t>khaeda</t>
  </si>
  <si>
    <t>Jh eks- ;wlwQ @ Jh yky eksgEen</t>
  </si>
  <si>
    <t xml:space="preserve">Jh bUlkQ vgen @ Qk:[k vgen </t>
  </si>
  <si>
    <t>Raipura</t>
  </si>
  <si>
    <t>Jh eks- lbZn @ eks ;qlwQ</t>
  </si>
  <si>
    <t>Jh eksgEen fQjkst @ vCnqy vtht [kkW</t>
  </si>
  <si>
    <t>Sojat citty</t>
  </si>
  <si>
    <t>Jh eksgEen balkQ @ Jh vCnqy lÙkkj</t>
  </si>
  <si>
    <t>Jh 'kjhWQ  eks- @ vthe cDl</t>
  </si>
  <si>
    <t>fdjkuk LVksj</t>
  </si>
  <si>
    <t xml:space="preserve">Jh eks- esUlwj @ vCnqy lyhe </t>
  </si>
  <si>
    <t>diM+k O;kikj</t>
  </si>
  <si>
    <t>Jh okthn [kkWu @ [kq'khZn vgen</t>
  </si>
  <si>
    <t>fdjkuk</t>
  </si>
  <si>
    <t xml:space="preserve">Jh tgj vgen @ Qdhj eksgEen </t>
  </si>
  <si>
    <t>Jh jlhn [kkW @ ?khlw [kkW</t>
  </si>
  <si>
    <t>Jh eks- jQhd @ Qdhj eksgEen</t>
  </si>
  <si>
    <t>Jh vCnqy d;we @ cgknqj [kkW</t>
  </si>
  <si>
    <t>Jh eks- vkfjQ [kkW @ eks- dkfle</t>
  </si>
  <si>
    <t>Jh Qk:[kk [kkW @ uthj [kkW</t>
  </si>
  <si>
    <t xml:space="preserve">Jh lyhe eksgEen @ vuoj gqlSu </t>
  </si>
  <si>
    <t xml:space="preserve">flessUV ikbZi tkyh </t>
  </si>
  <si>
    <t>Jh eksglhu jtk @ 'kCchj gqlSu</t>
  </si>
  <si>
    <t>QksVks xzkQh</t>
  </si>
  <si>
    <t>Soja city</t>
  </si>
  <si>
    <t>;kehu [kku@Lo- vCnqy gehn</t>
  </si>
  <si>
    <r>
      <rPr>
        <sz val="11"/>
        <color indexed="8"/>
        <rFont val="Calibri"/>
        <family val="2"/>
        <scheme val="minor"/>
      </rPr>
      <t xml:space="preserve">B.Sc </t>
    </r>
    <r>
      <rPr>
        <sz val="11"/>
        <color indexed="8"/>
        <rFont val="DevLys 010"/>
      </rPr>
      <t>(uflZax½</t>
    </r>
  </si>
  <si>
    <t>PALI</t>
  </si>
  <si>
    <t>ikyh</t>
  </si>
  <si>
    <t>15/12/2011</t>
  </si>
  <si>
    <t>twgh 'ks[k@rdh 'ks[k</t>
  </si>
  <si>
    <t>MBA</t>
  </si>
  <si>
    <t>Female</t>
  </si>
  <si>
    <t>30.12.11</t>
  </si>
  <si>
    <t>272031</t>
  </si>
  <si>
    <t>vCnqy len@vCnqy [kkfyd</t>
  </si>
  <si>
    <t>B.Tech.</t>
  </si>
  <si>
    <t>bUlkQ eks-@cn:n~hu</t>
  </si>
  <si>
    <t>bejku@ckcw [kka</t>
  </si>
  <si>
    <t>eks- okfgn@ul:nhu dqjS'kh</t>
  </si>
  <si>
    <t>lksgsc [kku@eksgEen</t>
  </si>
  <si>
    <t>21.2.12</t>
  </si>
  <si>
    <t>eksbZuqnhu@yky eksgEen</t>
  </si>
  <si>
    <t>lkMh QkWy</t>
  </si>
  <si>
    <t>13.3.12</t>
  </si>
  <si>
    <t>eks- gkQht@eks- 'kQh</t>
  </si>
  <si>
    <t>pqMh cukuk</t>
  </si>
  <si>
    <t>vjln gqlSu@bdcky gqlSu</t>
  </si>
  <si>
    <t>fdjk.kk LVksj</t>
  </si>
  <si>
    <t>vCnqy gehn@vCnqy jlhn</t>
  </si>
  <si>
    <t>gchc vgen@yky eksgEen</t>
  </si>
  <si>
    <t>eks- ;wlqQ@vCnqy xuh</t>
  </si>
  <si>
    <t>eks- ;klhu@eksgEen bdcky</t>
  </si>
  <si>
    <t>bySfDVªd nq-</t>
  </si>
  <si>
    <t>eks- ;wlqQ@Qrsg eksgEen</t>
  </si>
  <si>
    <t>gdhe 'kkg@eqerkt 'kkg</t>
  </si>
  <si>
    <t>jsfMesUV xkjesUV</t>
  </si>
  <si>
    <t>bf¶r[kkj vgen@'kelqn~hu</t>
  </si>
  <si>
    <t>eksgEen bjQku@eksgEen jetku</t>
  </si>
  <si>
    <t>,sdjsyhd cSxYl</t>
  </si>
  <si>
    <t>fiUVq mQZ lkftn eks-@[kkfyn eks-</t>
  </si>
  <si>
    <t>vkWVks ikVZl ,.M fjis;j</t>
  </si>
  <si>
    <t>bfEr;kt@guhQ [kka</t>
  </si>
  <si>
    <t>vkWVks ikVZl</t>
  </si>
  <si>
    <t>jetku@vdcj [kka</t>
  </si>
  <si>
    <t>vkfcn gqlSu@vthe [kka</t>
  </si>
  <si>
    <t>VSfDl yksfMx</t>
  </si>
  <si>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</si>
  <si>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</si>
  <si>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</si>
  <si>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</si>
  <si>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</si>
  <si>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</si>
  <si>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</si>
  <si>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</si>
  <si>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</si>
  <si>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</si>
  <si>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</si>
  <si>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</si>
  <si>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</si>
  <si>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</si>
  <si>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</si>
  <si>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</si>
  <si>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</si>
  <si>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</si>
  <si>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</si>
  <si>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</si>
  <si>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</si>
  <si>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</si>
  <si>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</si>
  <si>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</si>
  <si>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</si>
  <si>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</si>
  <si>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</si>
  <si>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</si>
  <si>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19@3</t>
  </si>
  <si>
    <t>eks- tkosn</t>
  </si>
  <si>
    <t xml:space="preserve">gkth eks- lkfcj </t>
  </si>
  <si>
    <t>26 , jkaxf.k;k ekSgYyk ikyh</t>
  </si>
  <si>
    <t>M</t>
  </si>
  <si>
    <t>U</t>
  </si>
  <si>
    <t>?kM+h dh nqdku</t>
  </si>
  <si>
    <t>18@3</t>
  </si>
  <si>
    <t>tkosn gqlSu</t>
  </si>
  <si>
    <t xml:space="preserve">eks- fulkj edku </t>
  </si>
  <si>
    <t>21 jkaxf.k;k ekSgYyk ikyh</t>
  </si>
  <si>
    <t>VsUV gkml</t>
  </si>
  <si>
    <t>21@3</t>
  </si>
  <si>
    <t>xQqj [kk</t>
  </si>
  <si>
    <t xml:space="preserve">uthj [kka </t>
  </si>
  <si>
    <t>eq-iks- [kkjM+k rg- jksgV ftyk ikyh</t>
  </si>
  <si>
    <t>R</t>
  </si>
  <si>
    <t>xzhy Qschzds'ku</t>
  </si>
  <si>
    <t>25@3</t>
  </si>
  <si>
    <t>vCnqy tCckj</t>
  </si>
  <si>
    <t xml:space="preserve">rkt eksgEen </t>
  </si>
  <si>
    <t>jkenso efUnj ds lkeus tSrkj.k</t>
  </si>
  <si>
    <t>gkMZos;j</t>
  </si>
  <si>
    <t>20@3</t>
  </si>
  <si>
    <t>lykmn~hu</t>
  </si>
  <si>
    <t xml:space="preserve">Qjhn eksgEen </t>
  </si>
  <si>
    <t>gosyh ds ikl ckyh</t>
  </si>
  <si>
    <t>fofM;ksxzkQh</t>
  </si>
  <si>
    <t>23@3</t>
  </si>
  <si>
    <t>eks- bLyke</t>
  </si>
  <si>
    <t>eks- gqlSu</t>
  </si>
  <si>
    <t>30 jkbdksa dk ckl ikyh</t>
  </si>
  <si>
    <t>LVhy Qsczhds'ku</t>
  </si>
  <si>
    <t>22@3</t>
  </si>
  <si>
    <t>tkfdj gqlSu</t>
  </si>
  <si>
    <t xml:space="preserve">eksgEen bZ'kkd </t>
  </si>
  <si>
    <t>128 taxhokM+k ikyh</t>
  </si>
  <si>
    <t>:bZ m|ksx</t>
  </si>
  <si>
    <t>24@3</t>
  </si>
  <si>
    <t>xqyke Qjhn</t>
  </si>
  <si>
    <t xml:space="preserve">bdcky gqlSu  </t>
  </si>
  <si>
    <t>153 Qqykn LVs'ku rg- eka-ta-</t>
  </si>
  <si>
    <t>eks- bUlkQ</t>
  </si>
  <si>
    <t xml:space="preserve">uqj eksgEen cMs </t>
  </si>
  <si>
    <t>cMs ehukjksa dh eftLn lkstr flVh</t>
  </si>
  <si>
    <t>lkbZfdy nqdku</t>
  </si>
  <si>
    <t>16@3</t>
  </si>
  <si>
    <t>eks- v;qc</t>
  </si>
  <si>
    <t xml:space="preserve">eks- gchc </t>
  </si>
  <si>
    <t>flykoVksa dh eftLn ds ikl lkstr flVh</t>
  </si>
  <si>
    <t>fdjk.kk O;olk;</t>
  </si>
  <si>
    <t>26@3</t>
  </si>
  <si>
    <t>eks- gk:u</t>
  </si>
  <si>
    <t>pali</t>
  </si>
  <si>
    <t>eks- bZdcky</t>
  </si>
  <si>
    <t>vtht eksgEen</t>
  </si>
  <si>
    <t>eq- lsokMh rg- ckyh ftyk ikyh</t>
  </si>
  <si>
    <t>ekcZy fQfVx dk;Z</t>
  </si>
  <si>
    <t>eks- jQhd edjkuh</t>
  </si>
  <si>
    <t>nhu eksgEen</t>
  </si>
  <si>
    <t>eq-iks- uk.kk rg- ckyh ftyk ikyh</t>
  </si>
  <si>
    <t>fcLrj fdjk;s ij nsuk</t>
  </si>
  <si>
    <t>eqLrkd vyh</t>
  </si>
  <si>
    <t>fel: [kka</t>
  </si>
  <si>
    <t>1386 'kuh nso xyh ukjykbZ rg- nslwjh ftyk ikyh</t>
  </si>
  <si>
    <t>bySfDVªd nqdku</t>
  </si>
  <si>
    <t>lqcjkr vyh</t>
  </si>
  <si>
    <t xml:space="preserve">futkeqn~hu </t>
  </si>
  <si>
    <t>eq-iks- ykfEc;k rg- tSrkj.k ftyk ikyh</t>
  </si>
  <si>
    <t>QSUlh LVksj</t>
  </si>
  <si>
    <t>yqdeku [kku</t>
  </si>
  <si>
    <t>uRFkw [kku</t>
  </si>
  <si>
    <t>flikfg;ksa dk cM+k ckl tSrkj.k</t>
  </si>
  <si>
    <t>tujy o QSUlh LVksj</t>
  </si>
  <si>
    <t>mEesn eksgEen</t>
  </si>
  <si>
    <t>'kdqj [kka</t>
  </si>
  <si>
    <t>Vk;j] Vw;c] dzEizslj oDlZ</t>
  </si>
  <si>
    <t>lk;jk ckuksa</t>
  </si>
  <si>
    <t>esgeqn vyh</t>
  </si>
  <si>
    <t>HkkVksa dk ckl ekjokM+- taD'ku</t>
  </si>
  <si>
    <t>tjhuk ckuksa</t>
  </si>
  <si>
    <t>vuoj vyh</t>
  </si>
  <si>
    <t>tUur</t>
  </si>
  <si>
    <t>vuoj [kka</t>
  </si>
  <si>
    <t>uxhuk eftLn ds ikl ekjokM+ taD'ku</t>
  </si>
  <si>
    <t>utek ckuksa</t>
  </si>
  <si>
    <t>bZejku [kku</t>
  </si>
  <si>
    <t>gkbZ Ldwy ds ikl ekjokM+ taD'ku</t>
  </si>
  <si>
    <t>vlye [kka</t>
  </si>
  <si>
    <t>v;qc [kka</t>
  </si>
  <si>
    <t>lkbZckck jkM gkbZ Ldwy ds ikl ekjokM+ taD'ku</t>
  </si>
  <si>
    <t>eks- Qk:d</t>
  </si>
  <si>
    <t>eks- lkfcj</t>
  </si>
  <si>
    <t>31 flfU/k;ksa dk ckl ef.M;k jksM+ ikyh</t>
  </si>
  <si>
    <t>LVhy Qschzds'ku</t>
  </si>
  <si>
    <t>eks- bejku</t>
  </si>
  <si>
    <t>131 f'ko uxj ef.M;k jksM+ ikyh</t>
  </si>
  <si>
    <t xml:space="preserve">jft;k </t>
  </si>
  <si>
    <t>fldUnj</t>
  </si>
  <si>
    <t>79 dkyw dkWyksuh lqesjiqj jksM+ ikyh</t>
  </si>
  <si>
    <t>ul:n~hu</t>
  </si>
  <si>
    <t>?k 9 VSxksj uxj ikyh</t>
  </si>
  <si>
    <t>xqjnr dkSj</t>
  </si>
  <si>
    <t>dj.kflag</t>
  </si>
  <si>
    <t>vkbZ ekrk efUnj ds ikl lkslk;Vh uxj ikyh</t>
  </si>
  <si>
    <t>fdjk.kk O;kikj</t>
  </si>
  <si>
    <t>fiLrkd vyh</t>
  </si>
  <si>
    <t>ckcw vyh</t>
  </si>
  <si>
    <t>5 taxhokM+k ikyh</t>
  </si>
  <si>
    <t>deythr dkSj</t>
  </si>
  <si>
    <t>fnfyi flag</t>
  </si>
  <si>
    <t>ljnkj iVsy uxj ikyh</t>
  </si>
  <si>
    <t>vkfjQ [kka</t>
  </si>
  <si>
    <t>vk'kkiqjk uxj jtk eftLn ds ikl ikyh</t>
  </si>
  <si>
    <t>vksVksikVlZ</t>
  </si>
  <si>
    <t>bUlkQ [kka</t>
  </si>
  <si>
    <t>eksgEen gqlSu</t>
  </si>
  <si>
    <t>11 taxhokM+k Hkwjs'kkg dh njxkg ds ikl ikyh</t>
  </si>
  <si>
    <t>vCnqy</t>
  </si>
  <si>
    <t>eksgEen ;quql</t>
  </si>
  <si>
    <t>179 lqHkk"k uxj , ikyh</t>
  </si>
  <si>
    <t>dEI;wVj ysc ,oa lkbZcj dSQs</t>
  </si>
  <si>
    <t>eks- ;qlqQ</t>
  </si>
  <si>
    <t>6 HkS:?kkV fitkjksa dk ckl ikyh</t>
  </si>
  <si>
    <t>eksVj fjokbZfMx</t>
  </si>
  <si>
    <t>eUtwj vgen</t>
  </si>
  <si>
    <t>uqj eksgEen</t>
  </si>
  <si>
    <t>185 ukMh ekSgYyk ikyh</t>
  </si>
  <si>
    <t xml:space="preserve"> crZu O;olk;</t>
  </si>
  <si>
    <t>glhuk ckuksa</t>
  </si>
  <si>
    <t>bfEr;kt vyh</t>
  </si>
  <si>
    <t>24 ukMh ekSgYyk ikyh</t>
  </si>
  <si>
    <t>jsfMesM o diM+k O;olk;</t>
  </si>
  <si>
    <t>mej Qk:d</t>
  </si>
  <si>
    <t>vthe [kka</t>
  </si>
  <si>
    <t>4 flikfg;ksa dk ckl cqjkuk cl LVs.M ikyh</t>
  </si>
  <si>
    <t>flykbZ dBkbZ o jsfMesM O;kikj</t>
  </si>
  <si>
    <t>vthr flag</t>
  </si>
  <si>
    <t>d`iky flag</t>
  </si>
  <si>
    <t>fctyh ?kj ds ihNs lkslk;Vh uxj ikyh</t>
  </si>
  <si>
    <t>tujy LVksj</t>
  </si>
  <si>
    <t>vCnqy djhe</t>
  </si>
  <si>
    <t>lqcku [kka</t>
  </si>
  <si>
    <t>62 f'ko uxj ef.M;k jksM+ ikyh</t>
  </si>
  <si>
    <t>jft;k ckuksa</t>
  </si>
  <si>
    <t>vdcj [kka</t>
  </si>
  <si>
    <t>19 bZUnzk dkWyksuh foLrkj ikyh</t>
  </si>
  <si>
    <t>C;wVh ikyZj</t>
  </si>
  <si>
    <t>jkgr vyh</t>
  </si>
  <si>
    <t>lykeqn~hu</t>
  </si>
  <si>
    <t>f'ko dkWyksuh ef.M;k jksM+ ikyh</t>
  </si>
  <si>
    <t>:Lre [kku</t>
  </si>
  <si>
    <t>bLekbZy [kku</t>
  </si>
  <si>
    <t>52 uoy[kk jksM+ ikyh</t>
  </si>
  <si>
    <t xml:space="preserve">cqd ckbfUMx o LVs'kujh dk;Z </t>
  </si>
  <si>
    <t>'kehe</t>
  </si>
  <si>
    <t>eks- bfy;kl</t>
  </si>
  <si>
    <t>11 flikfg;ksa dk ckl ikyh</t>
  </si>
  <si>
    <t>fepZ] elkyk O;kikj</t>
  </si>
  <si>
    <t>eks- uwjs bykgh</t>
  </si>
  <si>
    <t>,e- lyhe jkt</t>
  </si>
  <si>
    <t>293 bUnzk dkWyksuh ikyh</t>
  </si>
  <si>
    <t>pqMh O;kikj</t>
  </si>
  <si>
    <t>lkfdj gqlSu</t>
  </si>
  <si>
    <t>uwj eksgEen</t>
  </si>
  <si>
    <t>45 flikfg;ksa dk ckl iqjkuk cl LVs.M ikyh</t>
  </si>
  <si>
    <t>uthj vgen</t>
  </si>
  <si>
    <t>46 uoy[kk jksM+ cqlh dh xyh ikyh</t>
  </si>
  <si>
    <t>esg:u ckuksa</t>
  </si>
  <si>
    <t>'kdqj eksgEen</t>
  </si>
  <si>
    <t>cMys okyk ckl &gt;qBk xyh jk;iqj</t>
  </si>
  <si>
    <t>jetku 'kkg</t>
  </si>
  <si>
    <t>'kgukt ckuq</t>
  </si>
  <si>
    <t>v'kjQ 'ksj [kka</t>
  </si>
  <si>
    <t>eq-iks- &gt;qBk rg- jk;iqj</t>
  </si>
  <si>
    <t>xqykc [kka</t>
  </si>
  <si>
    <t>?khlq [kka</t>
  </si>
  <si>
    <t>lqFkkjksa dk ckl &gt;qBk rg- jk;iqj</t>
  </si>
  <si>
    <t>tqcsnk ckuksa</t>
  </si>
  <si>
    <t>bczkghe [kka</t>
  </si>
  <si>
    <t>lsiVksa dk ckl &gt;wBk rg- jk;iqj</t>
  </si>
  <si>
    <t xml:space="preserve">vkVk pDdh </t>
  </si>
  <si>
    <t>iiqMh</t>
  </si>
  <si>
    <t>ukFkq [kka</t>
  </si>
  <si>
    <t>eq-iks- dq'kkyiqjk rg- jk;iqj ftyk ikyh</t>
  </si>
  <si>
    <t>lRrkj [kka</t>
  </si>
  <si>
    <t>eq-iks- izrkix&lt; rg- jkuh ftyk ikyh</t>
  </si>
  <si>
    <t>xQqj [kka</t>
  </si>
  <si>
    <t xml:space="preserve">iVsyks dk ckl jksgV </t>
  </si>
  <si>
    <t>crZu O;olk;</t>
  </si>
  <si>
    <t>jlwy [kka</t>
  </si>
  <si>
    <t>vCnqy [kka</t>
  </si>
  <si>
    <t>eq- mns'kh dqvk iks- eqjMkok ok;k p.Mkoy rg- lkstr ftyk ikyha</t>
  </si>
  <si>
    <t>Qy QqzV ,oa lCth O;kikj</t>
  </si>
  <si>
    <t>vCnqy gehn</t>
  </si>
  <si>
    <t>jk-m-izk-fo- uEcj 3 ds ikl lkstr flVh</t>
  </si>
  <si>
    <t>eksgEen bejku</t>
  </si>
  <si>
    <t>vCnqy ethn</t>
  </si>
  <si>
    <t>flykoVksa dk ckl lkstr flVh</t>
  </si>
  <si>
    <t>tey dqvk ds ikl tSrkjf.k;k njoktk lkstr flVh</t>
  </si>
  <si>
    <t>bdcky [kka</t>
  </si>
  <si>
    <t>eq-iks- mns'kh dqvk rg- lkstr flVh</t>
  </si>
  <si>
    <t>gkth eksgEen</t>
  </si>
  <si>
    <t>eq- u;k xkoa iks- pksiMk rg- lkstr flVh</t>
  </si>
  <si>
    <t>mLeku [kka</t>
  </si>
  <si>
    <t>jkedkok okl r[krx&lt; rg- lqesjiqj ftyk ikyh</t>
  </si>
  <si>
    <t>feV~Vh ds crZu cukuk</t>
  </si>
  <si>
    <t>ljQjkt uokt</t>
  </si>
  <si>
    <t>eksgEen lkfcj</t>
  </si>
  <si>
    <t>HkS: pkSd lqesjiqj</t>
  </si>
  <si>
    <t>dEI;wVj o eksckbZy odZ</t>
  </si>
  <si>
    <t>;klhu eksgEen</t>
  </si>
  <si>
    <t>jetku</t>
  </si>
  <si>
    <t>rsyh;ksa dk ekSgYyk fuekt</t>
  </si>
  <si>
    <t>lkbZfdy fjis;fjax</t>
  </si>
  <si>
    <t>01.05.13</t>
  </si>
  <si>
    <t>olhe</t>
  </si>
  <si>
    <t>ulhj eks-</t>
  </si>
  <si>
    <t>tks/kiqj jksM fuekt</t>
  </si>
  <si>
    <t>bySfDVªd ikVlZ o gkMZos;j</t>
  </si>
  <si>
    <t>bejku eks-</t>
  </si>
  <si>
    <t>jbZl eks-</t>
  </si>
  <si>
    <t>fnynkj [kka</t>
  </si>
  <si>
    <t>lqyseku [kka</t>
  </si>
  <si>
    <t>iz/kkuksa dk ckl fuekt</t>
  </si>
  <si>
    <t>rsy ?kk.kh</t>
  </si>
  <si>
    <t>03.5.13</t>
  </si>
  <si>
    <t>x¶Qkj [kka rsyh</t>
  </si>
  <si>
    <t>[kktq [kka</t>
  </si>
  <si>
    <t>eq-iks-fuekt rg- tSrkj.k</t>
  </si>
  <si>
    <t>jghe cD'k</t>
  </si>
  <si>
    <t>bnq [kka</t>
  </si>
  <si>
    <t>lksfuxjkssa dk ckl fuekt</t>
  </si>
  <si>
    <t>lRrkj 'kkg</t>
  </si>
  <si>
    <t>pkan 'kkg</t>
  </si>
  <si>
    <t>rsyh;ksa dh xyh fuekt</t>
  </si>
  <si>
    <t>vkVk pdh</t>
  </si>
  <si>
    <t>19.6.13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</si>
  <si>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</si>
  <si>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</si>
  <si>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</si>
  <si>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</si>
  <si>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</si>
  <si>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</si>
  <si>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</si>
  <si>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</si>
  <si>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</si>
  <si>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</si>
  <si>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</si>
  <si>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</si>
  <si>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</si>
  <si>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</si>
  <si>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</si>
  <si>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</si>
  <si>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eksgEen guhQ</t>
  </si>
  <si>
    <t xml:space="preserve">lyhe [kkau </t>
  </si>
  <si>
    <t>lqYrku [kka th dk ckl ckyh</t>
  </si>
  <si>
    <t>isUVj dk;Z</t>
  </si>
  <si>
    <t>eksgEen ;qlqQ</t>
  </si>
  <si>
    <t xml:space="preserve">eksgEen guhQ </t>
  </si>
  <si>
    <t>lnj gkml dpgjh jksM+ ckyh</t>
  </si>
  <si>
    <t>dEI;wVj fizfVax ,oa QksVks dkWih</t>
  </si>
  <si>
    <t>olhe [kkau</t>
  </si>
  <si>
    <t>eks- 'kQh dkth</t>
  </si>
  <si>
    <t>dkth bekeksa dk pksd tSrkj.k</t>
  </si>
  <si>
    <t>LVhy QuhZpj</t>
  </si>
  <si>
    <t>buk;r vyh</t>
  </si>
  <si>
    <t>beyh cktkj tSrkj.k</t>
  </si>
  <si>
    <t>twrs] pEiy dh nqdku</t>
  </si>
  <si>
    <t>vglku [kka</t>
  </si>
  <si>
    <t xml:space="preserve">mejko [kka </t>
  </si>
  <si>
    <t>Vsyfjx ,oa diM+k O;olk;</t>
  </si>
  <si>
    <t>pkan eksgEen</t>
  </si>
  <si>
    <t xml:space="preserve">ckcw [kka </t>
  </si>
  <si>
    <t>U;kt eksgEen</t>
  </si>
  <si>
    <t>eq-iks- cyqUnk rg- tSrkj.k ftyk ikyh</t>
  </si>
  <si>
    <t>fdjk.kk ,oa tujy LVksj</t>
  </si>
  <si>
    <t>'kehe ckuksa</t>
  </si>
  <si>
    <t xml:space="preserve">eks- lyhe </t>
  </si>
  <si>
    <t xml:space="preserve"> 8 HkS:?kkV fitkjksa dk ckl ikyh</t>
  </si>
  <si>
    <t>Qk:d eksgEen</t>
  </si>
  <si>
    <t>168 bUnzk dkWyksuh ikyh</t>
  </si>
  <si>
    <t>ykbZV Msdksjs'ku dh nqdku</t>
  </si>
  <si>
    <t>eksgEen lqyseku</t>
  </si>
  <si>
    <t>71 cwlh dh xyh cM+h efLtn ds lkeus ikyh</t>
  </si>
  <si>
    <t>vCnqy gd</t>
  </si>
  <si>
    <t xml:space="preserve">vCnqy xQqj </t>
  </si>
  <si>
    <t>500 f'ko uxj ef.M+;k jksM+ ikyh</t>
  </si>
  <si>
    <t>42 ?kkslhokM+k ikyh</t>
  </si>
  <si>
    <t>eklwe vyh</t>
  </si>
  <si>
    <t xml:space="preserve">uwj eksgEen </t>
  </si>
  <si>
    <t>145 f'ko dkWyksuh xksdqyokM+h jksM+ ikyh</t>
  </si>
  <si>
    <t>tujy ,oa fdjk.kk LVksj</t>
  </si>
  <si>
    <t>eks- bdcky</t>
  </si>
  <si>
    <t xml:space="preserve">yqdeku [kka </t>
  </si>
  <si>
    <t>176 bUnzk dkWyksuh ikyh</t>
  </si>
  <si>
    <t>lkbZfdy Vk;j V;wc fjis;j</t>
  </si>
  <si>
    <t>vkehu ckuq</t>
  </si>
  <si>
    <t xml:space="preserve">vCnqy x¶Qkj </t>
  </si>
  <si>
    <t>eq-iks- cj eh;k exjh rg- jk;iqj</t>
  </si>
  <si>
    <t>jsMhesM xkjesUV</t>
  </si>
  <si>
    <t>lyhe</t>
  </si>
  <si>
    <t>eq-iks- flokl ok;k f[kokM+k rg- jkuh ftyk ikyh</t>
  </si>
  <si>
    <t>LVs'kujh ,oa tujy LVksj</t>
  </si>
  <si>
    <t xml:space="preserve">'kQh eksgEen </t>
  </si>
  <si>
    <t>tks/kiqjf;k xsV ds ckgj fgEer uxj lkstr flVh</t>
  </si>
  <si>
    <t>lkfnd gqlSu</t>
  </si>
  <si>
    <t xml:space="preserve">[kq'khZn gqlSu </t>
  </si>
  <si>
    <t>ehjklh ekSgYyk uxhuk efLtn ds ikl lkstr jksM+</t>
  </si>
  <si>
    <t>eqLrdhe jtk</t>
  </si>
  <si>
    <t xml:space="preserve">mesn vyh </t>
  </si>
  <si>
    <t>fNiksa dk pdyk tSrkjf.k;k xsV ds vUnj lkstr flVh</t>
  </si>
  <si>
    <t>bZr ,oa QSUlh LVksj</t>
  </si>
  <si>
    <t xml:space="preserve">xqykc [kka </t>
  </si>
  <si>
    <t>iqjkuh lCth e.Mh lkstr jksM+</t>
  </si>
  <si>
    <t>fiatkbZ m|ksx</t>
  </si>
  <si>
    <t>eksgEen fldUnj</t>
  </si>
  <si>
    <t xml:space="preserve">bZ'kkd eksgEen </t>
  </si>
  <si>
    <t>&lt;ky dh xyh flykoVksa dk ckl lkstr flVh</t>
  </si>
  <si>
    <t>lyhe eksgEen</t>
  </si>
  <si>
    <t xml:space="preserve">cn:n~hu </t>
  </si>
  <si>
    <t>33 nsoth dk ckl lkstr flVh</t>
  </si>
  <si>
    <t>rsy dh ?kk.kh</t>
  </si>
  <si>
    <t>Qd:n~hu</t>
  </si>
  <si>
    <t xml:space="preserve">bczzkfge [kka </t>
  </si>
  <si>
    <t>eq- jkekluh lknoku iks- jsiM+kokl rg- lkstr flVh</t>
  </si>
  <si>
    <t>eksgEen [kkfyn</t>
  </si>
  <si>
    <t xml:space="preserve">vCnqy tCckj </t>
  </si>
  <si>
    <t>[kSjkfn;ksa dk eksgYyk lkstr flVh</t>
  </si>
  <si>
    <t>jTtkd eksgEen</t>
  </si>
  <si>
    <t xml:space="preserve">NksVw [kka </t>
  </si>
  <si>
    <t>eq-iks- gfj;kekyh rg- lkstr ftyk ikyh</t>
  </si>
  <si>
    <t>lkthnk ckuksa</t>
  </si>
  <si>
    <t xml:space="preserve">eksgEen jdhc </t>
  </si>
  <si>
    <t>flykoVksa dh efLtn ds ikl lkstr flVh</t>
  </si>
  <si>
    <t>lyhe [kka</t>
  </si>
  <si>
    <t xml:space="preserve">eksgEen [kku </t>
  </si>
  <si>
    <t>u`flax iqjk fnYyh njoktk lkstr flVh</t>
  </si>
  <si>
    <t>diM+k O;olk; ,oa flykbZ dk;Z</t>
  </si>
  <si>
    <t>vdje</t>
  </si>
  <si>
    <t xml:space="preserve">vCnqy djhe </t>
  </si>
  <si>
    <t>Vk;j] Vw;c oDlZ</t>
  </si>
  <si>
    <t>dylqe</t>
  </si>
  <si>
    <t xml:space="preserve">ulhj eksgEen </t>
  </si>
  <si>
    <t>lat; uxj rglhy ds jksM+ lqesjiqj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</si>
  <si>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</si>
  <si>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</si>
  <si>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</si>
  <si>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</si>
  <si>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</si>
  <si>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</si>
  <si>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</si>
  <si>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10@1</t>
  </si>
  <si>
    <t>uktuhu</t>
  </si>
  <si>
    <t>jsyos LVs'ku loksZn; uxj ikyh</t>
  </si>
  <si>
    <t>F</t>
  </si>
  <si>
    <t xml:space="preserve">R.C. Memorial Nursing College  Falna </t>
  </si>
  <si>
    <t>Rajasthan University Of Health Sciences Jaipur</t>
  </si>
  <si>
    <t>B.SC. (NURSING)</t>
  </si>
  <si>
    <t>4 Year</t>
  </si>
  <si>
    <t>11@1</t>
  </si>
  <si>
    <t>olhe vdje</t>
  </si>
  <si>
    <t>153] f'ko uxj ikyh</t>
  </si>
  <si>
    <t xml:space="preserve">Mai Khadija B.Sc. Nursing College Jodhpur </t>
  </si>
  <si>
    <t>12@1</t>
  </si>
  <si>
    <t>eks- jQhd</t>
  </si>
  <si>
    <t>eks- bLekbZy</t>
  </si>
  <si>
    <t>115] f'ko uxj ikyh</t>
  </si>
  <si>
    <t>Krishna Inst. Of Tech. &amp; Engineering Pali</t>
  </si>
  <si>
    <t>All India Council For Technical Education Chandigarh</t>
  </si>
  <si>
    <t>Diploma in Polytechnic</t>
  </si>
  <si>
    <t>3 Year</t>
  </si>
  <si>
    <t>23@1</t>
  </si>
  <si>
    <t>eks- vkfjQ</t>
  </si>
  <si>
    <t>?khlwnhu</t>
  </si>
  <si>
    <t>ckx dk njoktk cxM+h uxj lkstr flVh</t>
  </si>
  <si>
    <t xml:space="preserve">Engineering College Bikaner   </t>
  </si>
  <si>
    <t>Rajasthan Technical University Kota</t>
  </si>
  <si>
    <t xml:space="preserve">B.TECH (M.E.) </t>
  </si>
  <si>
    <t>26@1</t>
  </si>
  <si>
    <t>Hkksiky [kka</t>
  </si>
  <si>
    <t>eq- iknjyh rqdkZu iks- Vsokyh ok;k lkseslj ftyk ikyh</t>
  </si>
  <si>
    <t>twgh 'ks[k</t>
  </si>
  <si>
    <t>rdh 'ks[k</t>
  </si>
  <si>
    <t>100 iBku dkWyksuh u;k xkoa ikyh</t>
  </si>
  <si>
    <t>Apex Inst. Of Management &amp; Scince Jaipur</t>
  </si>
  <si>
    <t>;kehu [kka</t>
  </si>
  <si>
    <t>cM+k ckl tSrkj.k</t>
  </si>
  <si>
    <t>BSC (NURSING)</t>
  </si>
  <si>
    <t>20.05.2011</t>
  </si>
  <si>
    <t>III Kist</t>
  </si>
  <si>
    <t>bejku</t>
  </si>
  <si>
    <t>ckcq [kka</t>
  </si>
  <si>
    <t>tks/kiqfj;k xsV ds ckgj fgEer uxj lkstr flVh</t>
  </si>
  <si>
    <t>Jodhpur Ins. Of Eng.  &amp; Tech. Jodhpur</t>
  </si>
  <si>
    <t>RTU KOTA</t>
  </si>
  <si>
    <t>B.TECH</t>
  </si>
  <si>
    <t>30.12.2011</t>
  </si>
  <si>
    <t>II Kist</t>
  </si>
  <si>
    <t>bUlkQ eksgEen</t>
  </si>
  <si>
    <t>cn:n~hu</t>
  </si>
  <si>
    <t>iqjkuk flusek gky ds lkeus nsoth dk ckl lkstr flVh</t>
  </si>
  <si>
    <t>eks- okfgn</t>
  </si>
  <si>
    <t>ul:n~hu dqjs'kh</t>
  </si>
  <si>
    <t>ikoVk dk pkSd O;kikfj;ksa dk ckl lkstr flVh</t>
  </si>
  <si>
    <t>lksgsc [kku</t>
  </si>
  <si>
    <t>eksgEen vyh</t>
  </si>
  <si>
    <t>iqjkuk lCth e.Mh eSu cktkj lkstr jksM+</t>
  </si>
  <si>
    <t xml:space="preserve"> Gyan Vihar School Of Eng. &amp; Tech. Jaipur</t>
  </si>
  <si>
    <t>Gyan Vihar University Jaipur</t>
  </si>
  <si>
    <t>21.02.2012</t>
  </si>
  <si>
    <t>vCnqy len</t>
  </si>
  <si>
    <t>vCnqy [kkfyd</t>
  </si>
  <si>
    <t>y[kksfV;k dk pkSd xksiky }kjk jksM+ tSrkj.k</t>
  </si>
  <si>
    <t>Raj Engineering College Jodhpur</t>
  </si>
  <si>
    <t>'kcue ckuksa</t>
  </si>
  <si>
    <t>eks- lyhe rSyh</t>
  </si>
  <si>
    <t>lEir dkWyksuh lkstr jksM+</t>
  </si>
  <si>
    <t>Karni Kripa Nursing School Pali</t>
  </si>
  <si>
    <t>INC/RNC</t>
  </si>
  <si>
    <t>GNM</t>
  </si>
  <si>
    <t>28.02.2013</t>
  </si>
  <si>
    <t>I Kist</t>
  </si>
  <si>
    <t>eks- lyhe 'ks[k</t>
  </si>
  <si>
    <t>lqHkk"k ekxZ lkstr jksM+</t>
  </si>
  <si>
    <t>eksgEen Qjgku</t>
  </si>
  <si>
    <t>vdcj vyh rsyh</t>
  </si>
  <si>
    <t>eq-iks- dVkafy;k rg- eka-ta- ftyk ikyh</t>
  </si>
  <si>
    <t>Krishna Inst. Of Tech. &amp; Eng. Pali</t>
  </si>
  <si>
    <t>Poly.</t>
  </si>
  <si>
    <t>12.03.2013</t>
  </si>
  <si>
    <t>gqlSu eksgEen</t>
  </si>
  <si>
    <t>eksgEen bLekbZy</t>
  </si>
  <si>
    <t>Lal Bahadur Shastri Nursing Institute Jodhpur</t>
  </si>
  <si>
    <t>Rajasthan University of Health Science Jaipur</t>
  </si>
  <si>
    <t>30-8-13</t>
  </si>
  <si>
    <t>I</t>
  </si>
  <si>
    <t>ftlku vgen</t>
  </si>
  <si>
    <t>vCnqy jmQ [kku</t>
  </si>
  <si>
    <t>fla/kh cktkj ekjokM taD'ku ftyk ikyh</t>
  </si>
  <si>
    <t>Pacific Institute of Hotel Management Udaipur</t>
  </si>
  <si>
    <t>AICTE New Delhi</t>
  </si>
  <si>
    <t>BSC-HM in Hotel Management</t>
  </si>
  <si>
    <t>13-9-13</t>
  </si>
  <si>
    <t>balkQ</t>
  </si>
  <si>
    <t>rkt eksgEen rSyh</t>
  </si>
  <si>
    <t>118 bUnzk dkWyksuh foLrkj ikyh</t>
  </si>
  <si>
    <t>Mai Khadija B.Sc. Nursing College Jodhpur</t>
  </si>
  <si>
    <t>Rajasthn University of Health Sciences Jaipur</t>
  </si>
  <si>
    <t>B.Sc Nursing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</si>
  <si>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</si>
  <si>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</si>
  <si>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</si>
  <si>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</si>
  <si>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</si>
  <si>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j;kt eksgEen</t>
  </si>
  <si>
    <t>c'khj [kka</t>
  </si>
  <si>
    <t>tSrkjf.k;k ckl ikoVksa dk pksd lkstr flVh</t>
  </si>
  <si>
    <t>Auto Texi</t>
  </si>
  <si>
    <t>fjtoku [kks[kj</t>
  </si>
  <si>
    <t>eks- bjQku</t>
  </si>
  <si>
    <t>3 vk'kkiqjk uxj ikyh</t>
  </si>
  <si>
    <t>Redimed Garment</t>
  </si>
  <si>
    <t>eksgEen gkth</t>
  </si>
  <si>
    <t>59 gokbZ fcfYMx jksM+ ikyh</t>
  </si>
  <si>
    <t>lwfVx lfVx ,.M flykbZ lsUVj</t>
  </si>
  <si>
    <t xml:space="preserve">eksgEen vlye </t>
  </si>
  <si>
    <t>gehj [kka</t>
  </si>
  <si>
    <t>226 bUnzk dkWyksuh foLrkj ikyh</t>
  </si>
  <si>
    <t>Ldzhu fizfUVx</t>
  </si>
  <si>
    <t>[kS:fUu'kk</t>
  </si>
  <si>
    <t>mLeku xuh</t>
  </si>
  <si>
    <t>67 Nhiksa dh &lt;ky t;fgUn iksy ds ikl ikyh</t>
  </si>
  <si>
    <t>jsfMesM ,.M dVihl</t>
  </si>
  <si>
    <t>cjdr [kka</t>
  </si>
  <si>
    <t>vehjnhu</t>
  </si>
  <si>
    <t>264 bUnzk dkWyksuh ubZ efLtn ds ikl ikyh</t>
  </si>
  <si>
    <t>deBk vMk.k lkexzh</t>
  </si>
  <si>
    <t>dkyw [kka</t>
  </si>
  <si>
    <t>eq-iks- ukMksy rg- nsljh ftyk ikyh</t>
  </si>
  <si>
    <t>dEI;wVlZ fizfVax izsl</t>
  </si>
  <si>
    <t>eksgEen ;wlqQ</t>
  </si>
  <si>
    <t>eksgEen ;kdqc</t>
  </si>
  <si>
    <t>74 egkohj uxj dPph cLrh ikyh</t>
  </si>
  <si>
    <t>pwMh O;olk;</t>
  </si>
  <si>
    <t>eksgEen bUlkQ</t>
  </si>
  <si>
    <t>egkjk.kk izrki pkSjkgk ljnkj leUn jksM+ ikyh</t>
  </si>
  <si>
    <t>VsDlVkbZy fMtkbZu Ldhu fizUV</t>
  </si>
  <si>
    <t>eksgEen vkehu</t>
  </si>
  <si>
    <t>vCnqy j'khn</t>
  </si>
  <si>
    <t>29 flikfg;ksa dk ckl ikyh</t>
  </si>
  <si>
    <t>pIiy&amp;twrs dh nqdku</t>
  </si>
  <si>
    <t>eksgEen Qjhn</t>
  </si>
  <si>
    <t>eksgEen Qk:d</t>
  </si>
  <si>
    <t>5 fiatkjksa dk ckl HkS:?kkV ikyh</t>
  </si>
  <si>
    <t>fizfUVx gS.M izkslsl</t>
  </si>
  <si>
    <t>dEew [kka</t>
  </si>
  <si>
    <t>iBku dkWyksuh u;k xkao ikyh</t>
  </si>
  <si>
    <t>yksfMx VsEiksa</t>
  </si>
  <si>
    <t>fQjkst [kku</t>
  </si>
  <si>
    <t>ckcw [kku</t>
  </si>
  <si>
    <t>&gt;wBk xyh cMys ds ikl jk;iqj</t>
  </si>
  <si>
    <t>lkbZfdy Vk;j V;wc  oDlZ</t>
  </si>
  <si>
    <t>tqcsnk ckuks</t>
  </si>
  <si>
    <t>xuh [kka</t>
  </si>
  <si>
    <t>Mwxjksa dk ckl jk;iqj</t>
  </si>
  <si>
    <t xml:space="preserve">lyek </t>
  </si>
  <si>
    <t>ulhj eksgEen</t>
  </si>
  <si>
    <t>lat; uxj lqesjiqj</t>
  </si>
  <si>
    <t>vklhu [kku</t>
  </si>
  <si>
    <t>uRFkw [kka</t>
  </si>
  <si>
    <t>lkbZfdy fjis;j oDlZ</t>
  </si>
  <si>
    <t>fy;kdr vyh</t>
  </si>
  <si>
    <t>gchcqjZgeku</t>
  </si>
  <si>
    <t>eksfp;ksa dk ekSgYyk tSrkj.k</t>
  </si>
  <si>
    <t>gkMZos;j ,.M rkyk pkch fjis;j</t>
  </si>
  <si>
    <t>lat; [kku</t>
  </si>
  <si>
    <t>ih: [kku</t>
  </si>
  <si>
    <t>186 bUnzk dkWyksuh iqjkuh efLtn ds ikl ikyh</t>
  </si>
  <si>
    <t>bySDVªhd ,.M gkMosZ;j</t>
  </si>
  <si>
    <t>eksgEen bdcky</t>
  </si>
  <si>
    <t>vCnqy x¶Qkj</t>
  </si>
  <si>
    <t>30 ukMh ekSgYyk ikyh</t>
  </si>
  <si>
    <t>xsV ,.M xzhy QSczhds'ku</t>
  </si>
  <si>
    <t>vuoj'kkg</t>
  </si>
  <si>
    <t>dkyw'kkg</t>
  </si>
  <si>
    <t>xkao iknjyh rqdkZu iks- Vsokyh rg- jkuh ftyk ikyh</t>
  </si>
  <si>
    <t>uwjtagk</t>
  </si>
  <si>
    <t>'kkfdj vyh</t>
  </si>
  <si>
    <t>yks&lt;ks dk ckl x&lt; ds ihNs jk;iqj</t>
  </si>
  <si>
    <t>gehnk</t>
  </si>
  <si>
    <t>eksgEen [kq'khZn</t>
  </si>
  <si>
    <t>dqjs'kh;ksa dk ckl jk;iqj</t>
  </si>
  <si>
    <t>eksgEen lyhe</t>
  </si>
  <si>
    <t>eksgEen 'kjhQ</t>
  </si>
  <si>
    <t xml:space="preserve">ukFkksa dk tko ekjokM+ taD'ku </t>
  </si>
  <si>
    <t>futke [kku</t>
  </si>
  <si>
    <t>jtr t;fUr ekSgYyk ekjokM+ taD'ku</t>
  </si>
  <si>
    <t>lqfVax lfVx ,.M Vsyfjx lsUVj</t>
  </si>
  <si>
    <t>vCnqy jlhn</t>
  </si>
  <si>
    <t>dqjsf'k;ku ekSgYyk jksgV</t>
  </si>
  <si>
    <t>vksVkseksckbZy ikVlZ</t>
  </si>
  <si>
    <t>esg:fu'kk</t>
  </si>
  <si>
    <t>bUlkQ [kk</t>
  </si>
  <si>
    <t>tujy ,.M QSUlh LVksj</t>
  </si>
  <si>
    <t>vCnqy len vUlkjh</t>
  </si>
  <si>
    <t>lelqn~hu vUlkjh</t>
  </si>
  <si>
    <t>bZeyh cktkj tSrkj.k</t>
  </si>
  <si>
    <t>fdjk.kk ,.M tujy LVksj</t>
  </si>
  <si>
    <t>vCnqy xuh</t>
  </si>
  <si>
    <t>eq- iMklyk dYyk iks- ckseknM+k rg- ikyh</t>
  </si>
  <si>
    <t>crZu I;kikj</t>
  </si>
  <si>
    <t>jQhd [kka</t>
  </si>
  <si>
    <t>bcq [kka</t>
  </si>
  <si>
    <t>xkao [kq.Mkokl rg- jksgV ftyk ikyh</t>
  </si>
  <si>
    <t>csx frjiky izkslsl</t>
  </si>
  <si>
    <t>oyh eksgEen</t>
  </si>
  <si>
    <t>fy;kdr gqlSu</t>
  </si>
  <si>
    <t>eq-iks- jk.kkokl rg- ekjokM+ taD'ku ftyk ikyh</t>
  </si>
  <si>
    <t>eksgEen gkfQt</t>
  </si>
  <si>
    <t>gdhe [kka</t>
  </si>
  <si>
    <t>flikfg;ksa dk ckl ekuiqjk Hkk[kjh ikyh</t>
  </si>
  <si>
    <t>ekcZy dfVx e'khu</t>
  </si>
  <si>
    <t>eLrknhu</t>
  </si>
  <si>
    <t>474 f'ko uxj efM;k jksM+ ikyh</t>
  </si>
  <si>
    <t>QsUVlZ ,.M lkMh O;olk;</t>
  </si>
  <si>
    <t>vCnqy jgeku</t>
  </si>
  <si>
    <t>eq-iks- fuEckM+k rg- ikyh</t>
  </si>
  <si>
    <t>vlye eksgEen</t>
  </si>
  <si>
    <t>vkf'kd eksgEen</t>
  </si>
  <si>
    <t>eq-iks- Qqykn rg- ekjokM+ taD'ku ftyk ikyh</t>
  </si>
  <si>
    <t>vkjhQ [kku</t>
  </si>
  <si>
    <t>8 ?kkslhokM+k ikyh</t>
  </si>
  <si>
    <t>dEI;wVlZ lfoZl lsUVj</t>
  </si>
  <si>
    <t>vUtqe vkjk</t>
  </si>
  <si>
    <t>eksgEen tgwj</t>
  </si>
  <si>
    <t>iksLV vkWfQl jksM+ lqesjiqj</t>
  </si>
  <si>
    <t>jaxkbZ&amp;NikbZ&amp;ca/kst O;kikj</t>
  </si>
  <si>
    <t>jkfc;k ckuw</t>
  </si>
  <si>
    <t>eqthcqjZgeku</t>
  </si>
  <si>
    <t>uxhuk efLtn xyh ekjokM+ taD'ku</t>
  </si>
  <si>
    <t>'kksdr vyh</t>
  </si>
  <si>
    <t>72 ukMh ekSgYyk ikyh</t>
  </si>
  <si>
    <t>vuokj vgen</t>
  </si>
  <si>
    <t>46 cwlh dh xyh ikyh</t>
  </si>
  <si>
    <t>pwMh fuekZ.k ,.M VªsfMx</t>
  </si>
  <si>
    <t>tkfgnk ckuks</t>
  </si>
  <si>
    <t>lehmYyk [kku</t>
  </si>
  <si>
    <t>20 Nhiksa dk gsVyk ckl ikyh</t>
  </si>
  <si>
    <t>uRFkq [kka</t>
  </si>
  <si>
    <t>bLekbZy [kka</t>
  </si>
  <si>
    <t>eq-iks- dk.kspk rg- tSrkj.k ftyk ikyh</t>
  </si>
  <si>
    <t>osfYMx oDlZ</t>
  </si>
  <si>
    <t>vkQkd vgen</t>
  </si>
  <si>
    <t>vCnqy lRrkj</t>
  </si>
  <si>
    <t>[kSjknh;ksa dh efLtn ds ikl lkstr flVh</t>
  </si>
  <si>
    <t>dEI;wVlZ 'kkWi</t>
  </si>
  <si>
    <t>ljnkj [kka</t>
  </si>
  <si>
    <t>Vsyfjx esVsfj;y 'kkWi</t>
  </si>
  <si>
    <t>eksgEen eqLrkd</t>
  </si>
  <si>
    <t>75 ukxksjh rSyh dkWyksuh efM;k jksM+ ikyh</t>
  </si>
  <si>
    <t>ykbZV Msdksjs'ku</t>
  </si>
  <si>
    <t>Nsy eksgEen</t>
  </si>
  <si>
    <t>lelqn~hu</t>
  </si>
  <si>
    <t>eq- lkajxokl iks- lsgokt rg- lkstr flVh ftyk ikyh</t>
  </si>
  <si>
    <t>eksgEen vkfjQ</t>
  </si>
  <si>
    <t>eksbuqn~hu</t>
  </si>
  <si>
    <t>bUnzk dkWyksuh foLrkj ikyh</t>
  </si>
  <si>
    <t>xQwj [kka</t>
  </si>
  <si>
    <t>eq-iks- flfj;kjh rg- ekjokM+ taD'ku ftyk ikyh</t>
  </si>
  <si>
    <t>QuhZpj dk;Z</t>
  </si>
  <si>
    <t xml:space="preserve">jetku </t>
  </si>
  <si>
    <t>64 xqjykbZ ekxZ rSyh dkWyksuh ikyh</t>
  </si>
  <si>
    <t>ft;kmn~hu vgen</t>
  </si>
  <si>
    <t>38 , jkbZdksa dk U;kfr uksgjk ikyh</t>
  </si>
  <si>
    <t>xkjesUV QSUlh DyksFk</t>
  </si>
  <si>
    <t>t¶Qj [kka</t>
  </si>
  <si>
    <t>vdje [kka</t>
  </si>
  <si>
    <t>114 jkoyksa dk ckl ckyh</t>
  </si>
  <si>
    <t>QksVks ,.M fofM;ksaxkzQh</t>
  </si>
  <si>
    <t>eksgEen ;wuql</t>
  </si>
  <si>
    <t>vthe dkWyksuh tSrkj.k</t>
  </si>
  <si>
    <t>Qkj Oghyj Vk;j V;wc oDlZ</t>
  </si>
  <si>
    <t>vCnqy xQwj</t>
  </si>
  <si>
    <t>u;kiqjk tSrkj.k</t>
  </si>
  <si>
    <t>rkcrks dh fuEcMh fuekt</t>
  </si>
  <si>
    <t>Øksdjh O;kikj</t>
  </si>
  <si>
    <t>lknkc vyh</t>
  </si>
  <si>
    <t>lS;n vyh</t>
  </si>
  <si>
    <t>Øksdjh ,.M IykfLVd O;kikj</t>
  </si>
  <si>
    <t>vehuk ckuksa</t>
  </si>
  <si>
    <t>veh:n~hu</t>
  </si>
  <si>
    <t>207 ukbZ;ksa dh xyh taxhokM+k ikyh</t>
  </si>
  <si>
    <t>eqerkt</t>
  </si>
  <si>
    <t>188 bUnzk dkWyksuh tko ikyh</t>
  </si>
  <si>
    <t xml:space="preserve">?kjsyw IykfLVd vkbZVe </t>
  </si>
  <si>
    <t>gSnj vyh</t>
  </si>
  <si>
    <t>dkyq [kka</t>
  </si>
  <si>
    <t>28 egkohj uxj dPph cLrh ikyh</t>
  </si>
  <si>
    <t>diM++k Qsjh</t>
  </si>
  <si>
    <t>vCnqy lyke</t>
  </si>
  <si>
    <t>jtr t;fUr dkWyksuh ekjokM+ taD'ku</t>
  </si>
  <si>
    <t>lyhe [kku</t>
  </si>
  <si>
    <t>vtht [kku</t>
  </si>
  <si>
    <t>ukgjx&lt; iks- lqesy ok;k ckcjk</t>
  </si>
  <si>
    <t>Hkh[kw [kka</t>
  </si>
  <si>
    <t>vYykmn~hu</t>
  </si>
  <si>
    <t>eq- psuiqjk iks- lsofj;k rg- tSrkj.k ftyk ikyh</t>
  </si>
  <si>
    <t>vkdqc [kka</t>
  </si>
  <si>
    <t>eq-iks- [kq.Mkokl rg- jksgV ftyk ikyh</t>
  </si>
  <si>
    <t>ekcZy fQfVx o f?klkbZ dk;Z</t>
  </si>
  <si>
    <t>'kckuk ckuksa</t>
  </si>
  <si>
    <t>iqfyl Fkkus ds ihNs jkuh</t>
  </si>
  <si>
    <t>fdjk.kk ,.M dUQsUljh</t>
  </si>
  <si>
    <t>lktsnk ckuksa</t>
  </si>
  <si>
    <t>eksgEen bfy;kl</t>
  </si>
  <si>
    <t>iqfyl Fkkus ds ihNs eSu cktkj jkuh LVs'ku</t>
  </si>
  <si>
    <t>dVysjh ,.M QSUlh LVksj</t>
  </si>
  <si>
    <t>eksgflu eksrhokyk</t>
  </si>
  <si>
    <t>bLekbZy eksrhokyk</t>
  </si>
  <si>
    <t>9 I;kjk pkSd ikyh</t>
  </si>
  <si>
    <t>iSfdx esVsfj;y</t>
  </si>
  <si>
    <t>41 t;fgUn iksy ds ikl ikyh</t>
  </si>
  <si>
    <t>dEI;wVj xzkfQDl fizfVx</t>
  </si>
  <si>
    <t>vCnqy lRrkj [kka</t>
  </si>
  <si>
    <t>NksVw [kka</t>
  </si>
  <si>
    <t>687 bUnzk dkWyksuh foLrkj ikyh</t>
  </si>
  <si>
    <t>tjh o tjh xqM~l</t>
  </si>
  <si>
    <t>fu;ker vy</t>
  </si>
  <si>
    <t>191 ukMh ekSgYyk ikyh</t>
  </si>
  <si>
    <t>oghn dqjs'kh</t>
  </si>
  <si>
    <t>;quql dqjs'kh</t>
  </si>
  <si>
    <t>174 [kqjfe;ksa dk Msjk lkstr flVh</t>
  </si>
  <si>
    <t>fcfYMx esVsfj;y</t>
  </si>
  <si>
    <t>eksgEen Qk:[k</t>
  </si>
  <si>
    <t>de:n~hu</t>
  </si>
  <si>
    <t>37 fiatkjksa dk ckl ikyh</t>
  </si>
  <si>
    <t>ckbZfMx fizfUVx</t>
  </si>
  <si>
    <t>eksgEen vlye</t>
  </si>
  <si>
    <t>eLrku ckck dkWyksuh ikyh</t>
  </si>
  <si>
    <t>jetku [kka</t>
  </si>
  <si>
    <t>vlxj [kka</t>
  </si>
  <si>
    <t>uky dk njoktk nslwjh</t>
  </si>
  <si>
    <t>vkVk pDdh</t>
  </si>
  <si>
    <t>eksgEen buk;r</t>
  </si>
  <si>
    <t>ln~hd eksgEen</t>
  </si>
  <si>
    <t>pkjHkqtk jksM+ nslwjh</t>
  </si>
  <si>
    <t>QSUlh ,.M tujy LVksj</t>
  </si>
  <si>
    <t>vCnqy lyhe</t>
  </si>
  <si>
    <t>vCnqy xQqj</t>
  </si>
  <si>
    <t>eksehuksa dk ekSgYyk efLtn ds ikl tSrkj.k</t>
  </si>
  <si>
    <t>QuhZpj ekdsZfVx</t>
  </si>
  <si>
    <t>;qlqQ eksgEen</t>
  </si>
  <si>
    <t>futke eksgEen</t>
  </si>
  <si>
    <t>xka/kh lkxj dh xyh lkstr jksM+</t>
  </si>
  <si>
    <t>jQhd eksgEen</t>
  </si>
  <si>
    <t xml:space="preserve">:bZ ,oa vkVk pDdh  </t>
  </si>
  <si>
    <t>'kkguokt [kku</t>
  </si>
  <si>
    <t>vkxsok jksM+ d`".kk dkWyksuh tSrkj.k</t>
  </si>
  <si>
    <t>QuhZpj O;olk;</t>
  </si>
  <si>
    <t>tekyqn~hu</t>
  </si>
  <si>
    <t>ykyq [kka</t>
  </si>
  <si>
    <t>eq-iks- nsofj;k rg- tSrkj.k</t>
  </si>
  <si>
    <t>tqcsnk [kkrqu</t>
  </si>
  <si>
    <t>eksgEEn lyhe</t>
  </si>
  <si>
    <t>izseuxj ihify;ka dyk</t>
  </si>
  <si>
    <t>:dlkuk ckuksa</t>
  </si>
  <si>
    <t>eks- ;wuql</t>
  </si>
  <si>
    <t xml:space="preserve">[kjkfn;ka dk ekSgYyk cxMh uxj </t>
  </si>
  <si>
    <t>esgcwc vyh</t>
  </si>
  <si>
    <t>64 ?kkslhokM+k ikyh</t>
  </si>
  <si>
    <t>VsUV dk;Z</t>
  </si>
  <si>
    <t>gfuQ eksgEen</t>
  </si>
  <si>
    <t>uCcq [kka</t>
  </si>
  <si>
    <t>eq-iks- lk.Msjko rg- lqesjiqj</t>
  </si>
  <si>
    <t>lkbZfdy Vk;j V~;wc oDlZ</t>
  </si>
  <si>
    <t>eks- d;qe 'kkg</t>
  </si>
  <si>
    <t>esgcwc 'kkg</t>
  </si>
  <si>
    <t>NksVh jkuh dsuiqjk jksM+ jkuh</t>
  </si>
  <si>
    <t>vkWVks ikVlZ</t>
  </si>
  <si>
    <t>eks- jQhd [kku</t>
  </si>
  <si>
    <t>Qdhj eksgEen</t>
  </si>
  <si>
    <t>86 eLrku ckck dkWyksuh ikyh</t>
  </si>
  <si>
    <t xml:space="preserve">diM+k O;kikj </t>
  </si>
  <si>
    <t>175 bUnzk dkWyksuh ikyh</t>
  </si>
  <si>
    <t>bZekeksa dk pkSd tSrkj.k</t>
  </si>
  <si>
    <t>iksYVªh QkeZ</t>
  </si>
  <si>
    <t>bZnq [kka</t>
  </si>
  <si>
    <t>gkle [kka</t>
  </si>
  <si>
    <t>eq-iks- f[kukoMh ok;k tSrkj.k ftyk ikyh</t>
  </si>
  <si>
    <t>bejku [kka</t>
  </si>
  <si>
    <t>eq-iks- &lt;ksyk rg- lqesjiqj</t>
  </si>
  <si>
    <t>diM+k ,.M QSUlh LVksj</t>
  </si>
  <si>
    <t>eqUuh</t>
  </si>
  <si>
    <t>uthj [kka</t>
  </si>
  <si>
    <t>eq-iks- Qqykn rg- eka-ta-</t>
  </si>
  <si>
    <t>diMk ,.M QSUlh LVksj</t>
  </si>
  <si>
    <t>c'kh:n~hu</t>
  </si>
  <si>
    <t>eksgEen [kku</t>
  </si>
  <si>
    <t>gksVy O;olk;</t>
  </si>
  <si>
    <t>'ksj eksgEen</t>
  </si>
  <si>
    <t>159 u`flagiqjk lkstr flVh</t>
  </si>
  <si>
    <t>yksgk vkbZVe fuek.kZ</t>
  </si>
  <si>
    <t>tghj [kka</t>
  </si>
  <si>
    <t>vCnqy glu</t>
  </si>
  <si>
    <t>ctjxckMh nk:y mywe ds ikl ikyh</t>
  </si>
  <si>
    <t>ekse fizUV ,.M ca/kst</t>
  </si>
  <si>
    <t>tqEek [kka</t>
  </si>
  <si>
    <t>eksgEen ;klhu</t>
  </si>
  <si>
    <t>vgen [kka</t>
  </si>
  <si>
    <t>eq-iks- fl;kV rg- lkstr</t>
  </si>
  <si>
    <t>fofM;ksxzkQh ,.M QksVksxzkQh</t>
  </si>
  <si>
    <t>jgeku [kka</t>
  </si>
  <si>
    <t>eh: [kka</t>
  </si>
  <si>
    <t>lkbZfdy oDlZ</t>
  </si>
  <si>
    <t>bUlkQ [kak</t>
  </si>
  <si>
    <t>eq-iks- lqjk;rk rg- lkstr flVh</t>
  </si>
  <si>
    <t>fdjk.kk QSUlh ,.M tujy LVksj</t>
  </si>
  <si>
    <t>fQjkst [kka</t>
  </si>
  <si>
    <t>eqlyekuksa dh &lt;k.kh lqjk;rk rg- lkstr ftyk ikyh</t>
  </si>
  <si>
    <t>eksckbZy o gkMZos;j 'kkWi</t>
  </si>
  <si>
    <t>dkle [kka</t>
  </si>
  <si>
    <t>151 xjhc uokt dkWyksuh eSu jksM+ ikyh</t>
  </si>
  <si>
    <t>diMs dh VªsfMx</t>
  </si>
  <si>
    <t>lkbZfdy fjis;fjx</t>
  </si>
  <si>
    <t>olhe vgen</t>
  </si>
  <si>
    <t>tks/kiqj jksM+ fuekt</t>
  </si>
  <si>
    <t>bySfDVªd ikV~lZ o gkMZos;j</t>
  </si>
  <si>
    <t>eq-iks- fuekt rg- tSrkj.k</t>
  </si>
  <si>
    <t>lksfuxjksa dk ckl fuekt</t>
  </si>
  <si>
    <t xml:space="preserve">eksgEen fldUnj </t>
  </si>
  <si>
    <t xml:space="preserve">dylqe 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</si>
  <si>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</si>
  <si>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</si>
  <si>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</si>
  <si>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26/1</t>
  </si>
  <si>
    <t>eq- iknjy rqdkZu iks- Vsokyh] ok;k lkseslj] ftyk ikyh</t>
  </si>
  <si>
    <t>Rajasthan University of Health Sciences Jaipur</t>
  </si>
  <si>
    <t>B.Sc. (Nursing)</t>
  </si>
  <si>
    <t>4 year</t>
  </si>
  <si>
    <t>27.8.12</t>
  </si>
  <si>
    <t>20.12.13</t>
  </si>
  <si>
    <t>ii</t>
  </si>
  <si>
    <t>Lal Bahadur Shastri Nursing Institute Johdpur</t>
  </si>
  <si>
    <t>blkaQ</t>
  </si>
  <si>
    <t>BSC. NURSING</t>
  </si>
  <si>
    <t>fla/kh cktkj ekjokM+ taD'ku ftyk ikyh</t>
  </si>
  <si>
    <t>Pacific Institute Of Hotel Management Udaipur</t>
  </si>
  <si>
    <t>AICTE NEW DELHI</t>
  </si>
  <si>
    <t>BSC-HM In Hotel Management</t>
  </si>
  <si>
    <t>III</t>
  </si>
  <si>
    <t>AICTE</t>
  </si>
  <si>
    <t xml:space="preserve">II </t>
  </si>
  <si>
    <t>de: [kka</t>
  </si>
  <si>
    <t>eq-iks- pkpksMh rg- jkuh ftyk ikyh</t>
  </si>
  <si>
    <t>Sinha Homeopathic Medical College Darbhanga (Bihar)</t>
  </si>
  <si>
    <t>Baba Saheb Bhim Rao Ambedkar Bihar University, Muzaffarpur </t>
  </si>
  <si>
    <t>B.H.M.S.</t>
  </si>
  <si>
    <t>eks- Qjgku</t>
  </si>
  <si>
    <t>eq-iks- dVkafy;k rg- ekjokM+ taD’ku ftyk ikyh</t>
  </si>
  <si>
    <t xml:space="preserve">eksgEen vkfjQ </t>
  </si>
  <si>
    <t>cxMh uxj lkstr flVh</t>
  </si>
  <si>
    <t>II</t>
  </si>
  <si>
    <t xml:space="preserve">gjikyflag </t>
  </si>
  <si>
    <t>38 , jkaxf.k;k ekSgYyk ikyh</t>
  </si>
  <si>
    <t>VYAS COLLEGE OF ENGINEERING AND TECHNOLOGY JODHPUR</t>
  </si>
  <si>
    <t>Qjgku</t>
  </si>
  <si>
    <t>15 iqjkuk pqMhxj ekSgYyk ikyh</t>
  </si>
  <si>
    <t>GOVT ENGINEERING COLLEGE AJMER</t>
  </si>
  <si>
    <t>MCA</t>
  </si>
  <si>
    <t>bUlkQ</t>
  </si>
  <si>
    <t>721 tSrkj.k njoktk f'ko pkSd jk;iqj</t>
  </si>
  <si>
    <t>S.S. COLLEGE OF ENGINERING UDIPUR</t>
  </si>
  <si>
    <t>ln~ke gqlSu</t>
  </si>
  <si>
    <t>eq-iks- Qkyuk rg- lqesjiqj ftyk ikyh</t>
  </si>
  <si>
    <t>Dr. M.G.R. Education &amp; Research Inst. University Chennai</t>
  </si>
  <si>
    <t>;kLehu</t>
  </si>
  <si>
    <t>120 lqHkk"k uxj , ikyh</t>
  </si>
  <si>
    <t>Qjhn [kka</t>
  </si>
  <si>
    <t>cqUnq [kka</t>
  </si>
  <si>
    <t>flikfg;ksa dk ckl ikoVk pkSd ds ikl lkstr flVh</t>
  </si>
  <si>
    <t>esgUnh ikmMj</t>
  </si>
  <si>
    <t>ln~hd [kka</t>
  </si>
  <si>
    <t>esgUnh ikmMj ,.M dks.k</t>
  </si>
  <si>
    <t>'kjhQ [kka</t>
  </si>
  <si>
    <t>blkd [kka</t>
  </si>
  <si>
    <t>39 fgEer uxj tks/kiqjh;k xsV lkstr flVh</t>
  </si>
  <si>
    <t>gelhjk ckuksa</t>
  </si>
  <si>
    <t>lkdhj eksgEen</t>
  </si>
  <si>
    <t>flikfg;ksa dk ckl lkstr flVh</t>
  </si>
  <si>
    <t>pqMh ,.M ef.kgkjh O;kikj</t>
  </si>
  <si>
    <t>lghnmYyk [kka</t>
  </si>
  <si>
    <t>[kku eksgEen</t>
  </si>
  <si>
    <t>27 flfU/k;ksa dh &lt;k.kh tks/kiqj jksM+ ikyh</t>
  </si>
  <si>
    <t>eqerkt csxe</t>
  </si>
  <si>
    <t>461 lqHkk"k uxj , ikyh</t>
  </si>
  <si>
    <t>eks- eksflu</t>
  </si>
  <si>
    <t>12 fHkLrh;ksa dh xyh ikyh</t>
  </si>
  <si>
    <t>dqnjr [kka</t>
  </si>
  <si>
    <t>fgEer uxj lkstr flVh</t>
  </si>
  <si>
    <t>jft;k ckuq</t>
  </si>
  <si>
    <t>eq-iks- dkslsyko rg- lqesjiqj ftyk ikyh</t>
  </si>
  <si>
    <t>vkfcnk csxe</t>
  </si>
  <si>
    <t>QSUlh ,oa pwMh O;olk;</t>
  </si>
  <si>
    <t>uQhlk</t>
  </si>
  <si>
    <t>gchcu ckuksa</t>
  </si>
  <si>
    <t>'kQh eksgEen</t>
  </si>
  <si>
    <t>ca/kst diM+k O;kikj</t>
  </si>
  <si>
    <t>lksgu daoj</t>
  </si>
  <si>
    <t>eq-iks- [kSjok rg- ikyh ftyk ikyh</t>
  </si>
  <si>
    <t>;kdwc [kka</t>
  </si>
  <si>
    <t>mejko [kka</t>
  </si>
  <si>
    <t>lkbfdy oDlZ</t>
  </si>
  <si>
    <t>lkfcj eksgEen</t>
  </si>
  <si>
    <t>flesUV O;olk;</t>
  </si>
  <si>
    <t>vyhe</t>
  </si>
  <si>
    <t>eks- bnjh'k</t>
  </si>
  <si>
    <t>O;kikfj;ksa dk ckl ekuiqjk ekSgYyk jkl</t>
  </si>
  <si>
    <t>pkUn ckuksa</t>
  </si>
  <si>
    <t>vlye 'ksj [kka</t>
  </si>
  <si>
    <t>11 es?kokyksa dk ckl &gt;waBk</t>
  </si>
  <si>
    <t>LVhy O;olk;</t>
  </si>
  <si>
    <t>uwjtgka ckuksa</t>
  </si>
  <si>
    <t>tog:n~hu</t>
  </si>
  <si>
    <t>eq-iks- dq'kkyiqjk rg- jk;iqj</t>
  </si>
  <si>
    <t>vrkmlen</t>
  </si>
  <si>
    <t>O;kikfj;ksa dh efLtn ds ikl tSrkj.k</t>
  </si>
  <si>
    <t>esfMdy ,.M tujy LVksj</t>
  </si>
  <si>
    <t>gklu [kka</t>
  </si>
  <si>
    <t>294 xka/kh dkWyksuh ikyh</t>
  </si>
  <si>
    <t>xzsV ,.M xzhy Qschds'ku</t>
  </si>
  <si>
    <t>u`flagiqjk lkstr flVh</t>
  </si>
  <si>
    <t>24 uwjkuh xyh jkaxf.k;k ekSgYyk ikyh</t>
  </si>
  <si>
    <t>dEI;wVj lsUVj</t>
  </si>
  <si>
    <t>eks- bfEr;kt vyh</t>
  </si>
  <si>
    <t>vter vyh</t>
  </si>
  <si>
    <t>vktkn cLrh ckyh</t>
  </si>
  <si>
    <t>fofM;ksa 'kqVhx QksVksxzkQh</t>
  </si>
  <si>
    <t>vkfcn gqlSu</t>
  </si>
  <si>
    <t>gchc HkkbZ</t>
  </si>
  <si>
    <t>93 lqHkk"k uxj , ikyh</t>
  </si>
  <si>
    <t xml:space="preserve">lhlhVhoh dsejk </t>
  </si>
  <si>
    <t>lqu;uk</t>
  </si>
  <si>
    <t>vldj</t>
  </si>
  <si>
    <t>futkeqn~hu</t>
  </si>
  <si>
    <t>eksfn;ksa dh xyh tSrkj.k</t>
  </si>
  <si>
    <t>gkstjh ,.M diMk O;olk;</t>
  </si>
  <si>
    <t>Sikender Ali</t>
  </si>
  <si>
    <t>Gabruddin</t>
  </si>
  <si>
    <t>M.Post- Bar, Jodhpur Road, Miya Mgari Bar, Th.- Raipur, Pali</t>
  </si>
  <si>
    <t>Raydimade Cutpees, Silai Work</t>
  </si>
  <si>
    <t>21.10.14</t>
  </si>
  <si>
    <t>10.12.14</t>
  </si>
  <si>
    <t>Sakil Kaji</t>
  </si>
  <si>
    <t>Mohd. Ismile</t>
  </si>
  <si>
    <t>Azim Colony, Pali</t>
  </si>
  <si>
    <t>Vahan Battery Samgri</t>
  </si>
  <si>
    <t>Mo. Asalam</t>
  </si>
  <si>
    <t>Hasam Khan</t>
  </si>
  <si>
    <t>Nayapura ka Bas, Pali</t>
  </si>
  <si>
    <t>Raydimad Cloth, Hozry</t>
  </si>
  <si>
    <t>Mainudin</t>
  </si>
  <si>
    <t>MO. Iqbal</t>
  </si>
  <si>
    <t>98 Pyara Chowk Masjid ke Samne, Pali</t>
  </si>
  <si>
    <t>Chudi Vyavsay</t>
  </si>
  <si>
    <t>Abdul Rehman</t>
  </si>
  <si>
    <t>Mohd. Saleem</t>
  </si>
  <si>
    <t>Pipliya Kala, Th.-Raipur, Pali</t>
  </si>
  <si>
    <t>Hendycraft Item</t>
  </si>
  <si>
    <t>Ramzan</t>
  </si>
  <si>
    <t>Abdul  Rehman</t>
  </si>
  <si>
    <t>Narsinghpura Colony, Delhi Darwaza, Sojat City, Pali</t>
  </si>
  <si>
    <t>Tyre Tube Repair</t>
  </si>
  <si>
    <t>Yaseen Shah</t>
  </si>
  <si>
    <t>Soukat Shah</t>
  </si>
  <si>
    <t>Nayapura Road Bus Stand, Jaitaran</t>
  </si>
  <si>
    <t>Motor Cycle Repairing Works &amp; Auto Speyar Parts</t>
  </si>
  <si>
    <t>Mansur Ahmed</t>
  </si>
  <si>
    <t>Sikandar Kureshi</t>
  </si>
  <si>
    <t>Azim Colony, Jaitaran, Pali</t>
  </si>
  <si>
    <t>Kirana Store</t>
  </si>
  <si>
    <t>Sareef Mohhmad</t>
  </si>
  <si>
    <t>Azim Baksh Baghban</t>
  </si>
  <si>
    <t>Masjid ke Piche, Manabari Road, Raipur, Pali</t>
  </si>
  <si>
    <t>General &amp; Kirana Store</t>
  </si>
  <si>
    <t>Umardaraj</t>
  </si>
  <si>
    <t>Khurshid Kureshi</t>
  </si>
  <si>
    <t>Vyapariyo ka Bass, Jaitaran, Pali</t>
  </si>
  <si>
    <t>Aziz Khan Baloch</t>
  </si>
  <si>
    <t>Noor Mohammad</t>
  </si>
  <si>
    <t>M. Ganthi, Post.- Sumer, Th.- Desoori, Pali</t>
  </si>
  <si>
    <t>Mohammad Galib</t>
  </si>
  <si>
    <t>Nizu Khan</t>
  </si>
  <si>
    <t>Kapda Vyvsaya</t>
  </si>
  <si>
    <t>Manju</t>
  </si>
  <si>
    <t>Parsmal Jain Bokdiya</t>
  </si>
  <si>
    <t>3/52 Kamla Nehru Nagar, Pali</t>
  </si>
  <si>
    <t>Khakhra Khichiya Nirman Work</t>
  </si>
  <si>
    <t>Mohammed Arif</t>
  </si>
  <si>
    <t>Mohammed Sabir Chipa</t>
  </si>
  <si>
    <t>Masjid ke Pass, Post Office Road, Sumerpur, Pali</t>
  </si>
  <si>
    <t>Fensy Store</t>
  </si>
  <si>
    <t>Amjad Khan</t>
  </si>
  <si>
    <t>Safi Mohammad</t>
  </si>
  <si>
    <t>Imamo ka Chowk, Jaitaran</t>
  </si>
  <si>
    <t>Restorent</t>
  </si>
  <si>
    <t xml:space="preserve">Sabir Sheikh </t>
  </si>
  <si>
    <t>Yakub Khan</t>
  </si>
  <si>
    <t>1214, Main Bazar, Kumharo ka Bas, Desuri</t>
  </si>
  <si>
    <t>Redyment Garments</t>
  </si>
  <si>
    <t>Jamila</t>
  </si>
  <si>
    <t>Mohammad Hafij</t>
  </si>
  <si>
    <t>Mastan Baba Colony, Pali</t>
  </si>
  <si>
    <t>Cloth Work</t>
  </si>
  <si>
    <t>Chand Mohammed</t>
  </si>
  <si>
    <t>Ismile Khan</t>
  </si>
  <si>
    <t>Sipahiyo ka Bada Bas, Jaitaran, Pali</t>
  </si>
  <si>
    <t xml:space="preserve">Male </t>
  </si>
  <si>
    <t>Mohammed Aziz</t>
  </si>
  <si>
    <t>Habib Bhai</t>
  </si>
  <si>
    <t>93, Shubash Nagar, A- Pali</t>
  </si>
  <si>
    <t>CCTV System</t>
  </si>
  <si>
    <t>Rahmat Banu</t>
  </si>
  <si>
    <t>Sadki  Khan</t>
  </si>
  <si>
    <t>M.-Post- Nimbada, Th.- Pali</t>
  </si>
  <si>
    <t>Mohammed Sabir</t>
  </si>
  <si>
    <t>Rahim Bhai</t>
  </si>
  <si>
    <t>M-Post- Nana,Th.- Bali, PALI</t>
  </si>
  <si>
    <t>Watch Repairing</t>
  </si>
  <si>
    <t>Sakur Khan</t>
  </si>
  <si>
    <t>Azim Khan</t>
  </si>
  <si>
    <t>Maliyo ka Bas, Guda, Endla, Pali</t>
  </si>
  <si>
    <t>Cotton Business</t>
  </si>
  <si>
    <t>Mohd Sharif</t>
  </si>
  <si>
    <t>Samsuddin</t>
  </si>
  <si>
    <t>123, Bhureshah ki Dargaha, Jangiwada, Pali</t>
  </si>
  <si>
    <t>Auto Parts</t>
  </si>
  <si>
    <t>Lal Mohammad</t>
  </si>
  <si>
    <t>Yusuf Khan</t>
  </si>
  <si>
    <t>Krishan Bhawan ke Piche, Falana</t>
  </si>
  <si>
    <t>Firdosh Ahemad</t>
  </si>
  <si>
    <t>Kamrudin</t>
  </si>
  <si>
    <t>Middle School ke pass, Falna Station, Pali</t>
  </si>
  <si>
    <t>Fruits &amp; Vegitable</t>
  </si>
  <si>
    <t>Sayyad Khan</t>
  </si>
  <si>
    <t>Yasin Khan</t>
  </si>
  <si>
    <t>Nilkanth Road Falna, PALI</t>
  </si>
  <si>
    <t>Fruits &amp; Cold Drink</t>
  </si>
  <si>
    <t>Chand Mo.</t>
  </si>
  <si>
    <t xml:space="preserve">Mo. Ismile </t>
  </si>
  <si>
    <t>23, Sipahiyo ka Bas, Pali</t>
  </si>
  <si>
    <t>Amjad Ali</t>
  </si>
  <si>
    <t>Shokat Ali</t>
  </si>
  <si>
    <t>Indra Colony Vistar, Pali</t>
  </si>
  <si>
    <t>Chudi Work</t>
  </si>
  <si>
    <t>Barkat Khan</t>
  </si>
  <si>
    <t>Jamal Khan</t>
  </si>
  <si>
    <t>M.- Ramasanee Sadwan,Post- Repdawas, Th- Sojat, Pali</t>
  </si>
  <si>
    <t>Meeti ke Bartan</t>
  </si>
  <si>
    <t>Mohd. Ramzan</t>
  </si>
  <si>
    <t>Mohd. Chotu Khan</t>
  </si>
  <si>
    <t>Mahadev Gali, Falna, Pali</t>
  </si>
  <si>
    <t>Readymade Garements</t>
  </si>
  <si>
    <t>Ibrahim Khan</t>
  </si>
  <si>
    <t>Samasu Khan</t>
  </si>
  <si>
    <t>Panchayat ke Pass, Chirpatiya, Th.-MA.J.</t>
  </si>
  <si>
    <t>Bartan ki Dukan</t>
  </si>
  <si>
    <t>22.12.14</t>
  </si>
  <si>
    <t>Vishal Khokhar</t>
  </si>
  <si>
    <t>Ratan Khokhar</t>
  </si>
  <si>
    <t>Shubhash Marg, Sojat Road, Th.- Sojat, Pali</t>
  </si>
  <si>
    <t>Photography, Photostate</t>
  </si>
  <si>
    <t>Rabiya</t>
  </si>
  <si>
    <t>Mohd. Ayub</t>
  </si>
  <si>
    <t>111 Pyara Chowk, Pali</t>
  </si>
  <si>
    <t>Hanif Khan</t>
  </si>
  <si>
    <t>Husain Khan</t>
  </si>
  <si>
    <t>Sipahiyo ka Bada, Baran, Jaitaran, Pali</t>
  </si>
  <si>
    <t>Poltry Farma</t>
  </si>
  <si>
    <t>Mohammed Aamin</t>
  </si>
  <si>
    <t>Mohammed Yusuf</t>
  </si>
  <si>
    <t>Post Office Road, Sumerpur, Pali</t>
  </si>
  <si>
    <t>Cloth Daing Work</t>
  </si>
  <si>
    <t>Jannat Bibi</t>
  </si>
  <si>
    <t>Abdul Kayyum Rangrej</t>
  </si>
  <si>
    <t>Bade Minaro ki Masjid ke pass, Sojat City, Pali</t>
  </si>
  <si>
    <t>Mehndi Kon Udhyog</t>
  </si>
  <si>
    <t>Abdul Rashid</t>
  </si>
  <si>
    <t>Abdul Gafur</t>
  </si>
  <si>
    <t>208 New Shastri Nagar, Ashapura Nagar, Pali</t>
  </si>
  <si>
    <t>Cyclie &amp; Auto Parts</t>
  </si>
  <si>
    <t>Mohammad Iliyas Pathan</t>
  </si>
  <si>
    <t>Mohammad Rustam Pathan</t>
  </si>
  <si>
    <t>D 63, Tagore Nagar, Masjid Wali Gali, Pali</t>
  </si>
  <si>
    <t>Bilal Mohammad</t>
  </si>
  <si>
    <t>Amin Khan Bisayati</t>
  </si>
  <si>
    <t>Imamo ka Chowk, Jaitaran, Pali</t>
  </si>
  <si>
    <t>Liyakat Ali</t>
  </si>
  <si>
    <t>541 Pathan Colony, Pali</t>
  </si>
  <si>
    <t>Miti ke Bartan</t>
  </si>
  <si>
    <t>Insaph Khan</t>
  </si>
  <si>
    <t>Nisar Khan</t>
  </si>
  <si>
    <t>211, Himat Nagar, Sojat City, Pali</t>
  </si>
  <si>
    <t>Fansy Store</t>
  </si>
  <si>
    <t>Mohd Sabir Meman</t>
  </si>
  <si>
    <t>Hanif Meman</t>
  </si>
  <si>
    <t>M.Post- Nana, Th.- Bali, PALI</t>
  </si>
  <si>
    <t>Colth Work &amp; Raydimed Garments</t>
  </si>
  <si>
    <t>Mobin Bax Lohar</t>
  </si>
  <si>
    <t>Sakur Mohd.</t>
  </si>
  <si>
    <t>Badher ke Pass, Raipur, Pali</t>
  </si>
  <si>
    <t xml:space="preserve">Muslim </t>
  </si>
  <si>
    <t>Electric &amp; Mobile Store</t>
  </si>
  <si>
    <t>Jamil Ali Rangrej</t>
  </si>
  <si>
    <t>Manjur Ali</t>
  </si>
  <si>
    <t>M.Post- Nana, Th.- Bali, Pali</t>
  </si>
  <si>
    <t xml:space="preserve">      -</t>
  </si>
  <si>
    <t>20.10.14</t>
  </si>
  <si>
    <t>31.3.15</t>
  </si>
  <si>
    <t>61145573744</t>
  </si>
  <si>
    <t>416424263267</t>
  </si>
  <si>
    <t>Restorant</t>
  </si>
  <si>
    <t>61237223683</t>
  </si>
  <si>
    <t>276649067753</t>
  </si>
  <si>
    <t>30855465405</t>
  </si>
  <si>
    <t>515177532252</t>
  </si>
  <si>
    <t>Jahur Ahmad Khan</t>
  </si>
  <si>
    <t>Gheesu Khan</t>
  </si>
  <si>
    <t>Mu. Po. Dhanla Tehsil- Ma. J. Dist- Pali</t>
  </si>
  <si>
    <t>Clothes Business</t>
  </si>
  <si>
    <t>68016347065</t>
  </si>
  <si>
    <t>989224164502</t>
  </si>
  <si>
    <t>Nijamuddin</t>
  </si>
  <si>
    <t>180 Indra Colony Pali</t>
  </si>
  <si>
    <t>Sari Faal</t>
  </si>
  <si>
    <t>20156658394</t>
  </si>
  <si>
    <t>455150332055</t>
  </si>
  <si>
    <t>Rustam Khan</t>
  </si>
  <si>
    <t>Ramju Khan</t>
  </si>
  <si>
    <t>Mu. Po. Narlai The. Desuri Dist-Pali</t>
  </si>
  <si>
    <t>Auto Parts &amp; Tier Tybes Workers</t>
  </si>
  <si>
    <t>51073027756</t>
  </si>
  <si>
    <t>529086385095</t>
  </si>
  <si>
    <t>Anwar Khan</t>
  </si>
  <si>
    <t>Ibu Khan Moyla</t>
  </si>
  <si>
    <t>Mu. Po. Khandadas Tehsil- Rohat, Dist- Pali</t>
  </si>
  <si>
    <t>Fancy Store</t>
  </si>
  <si>
    <t>SB 847553167</t>
  </si>
  <si>
    <t>314218308153</t>
  </si>
  <si>
    <t>Imamudin</t>
  </si>
  <si>
    <t>Hussain Khan</t>
  </si>
  <si>
    <t>Nrasinghpura Colony Delhi Darwaja, Sojat city, Pali</t>
  </si>
  <si>
    <t>Readymad &amp; Clothes Business</t>
  </si>
  <si>
    <t>20077254243</t>
  </si>
  <si>
    <t>946202943086</t>
  </si>
  <si>
    <t>Ahmed</t>
  </si>
  <si>
    <t>Mohd. Yakub Chipa</t>
  </si>
  <si>
    <t>12 Chipo Ki Dhal, Pali</t>
  </si>
  <si>
    <t>Silayi Machine &amp; Parts</t>
  </si>
  <si>
    <t>2329101003643</t>
  </si>
  <si>
    <t>770387517446</t>
  </si>
  <si>
    <t>Salama Bano</t>
  </si>
  <si>
    <t>Najir Mohammad</t>
  </si>
  <si>
    <t>69 Navlakha Road, Pali</t>
  </si>
  <si>
    <t>General Store</t>
  </si>
  <si>
    <t>01782282004179</t>
  </si>
  <si>
    <t>374111010952</t>
  </si>
  <si>
    <t>Mo. Haniph</t>
  </si>
  <si>
    <t>Alha Baksha</t>
  </si>
  <si>
    <t>52 Kachari, Navlakha Road, Pali</t>
  </si>
  <si>
    <t>Chudi Business</t>
  </si>
  <si>
    <t>09790100023584</t>
  </si>
  <si>
    <t>880289061495</t>
  </si>
  <si>
    <t>Babu Mohammad</t>
  </si>
  <si>
    <t>Kalu Khan</t>
  </si>
  <si>
    <t>Bus Stand Nadole</t>
  </si>
  <si>
    <t>Stationary &amp; Book Deepo</t>
  </si>
  <si>
    <t>22420110017708</t>
  </si>
  <si>
    <t>392185393487</t>
  </si>
  <si>
    <t>Jarina  Bano</t>
  </si>
  <si>
    <t>Mo. Iqbal</t>
  </si>
  <si>
    <t>Chipo Ka Baas Bali</t>
  </si>
  <si>
    <t>Rui Business</t>
  </si>
  <si>
    <t>704902010001591</t>
  </si>
  <si>
    <t>426719392305</t>
  </si>
  <si>
    <t>Mohd. Sayid</t>
  </si>
  <si>
    <t>A.Shakur Kureshi</t>
  </si>
  <si>
    <t>71, Jangowwada, Pali Marwar Raj.</t>
  </si>
  <si>
    <t>-</t>
  </si>
  <si>
    <t>127300101002724</t>
  </si>
  <si>
    <t>728919951913</t>
  </si>
  <si>
    <t>Najma Bano</t>
  </si>
  <si>
    <t>Mo. Farukh</t>
  </si>
  <si>
    <t>54 Sabu Gali Momino Ka Bass, Pali</t>
  </si>
  <si>
    <t xml:space="preserve">Female </t>
  </si>
  <si>
    <t>16.3.15</t>
  </si>
  <si>
    <t>09790100028240</t>
  </si>
  <si>
    <t>701613382407</t>
  </si>
  <si>
    <t>Yasmin</t>
  </si>
  <si>
    <t>Mohd. Faruk</t>
  </si>
  <si>
    <t>26 Jakir Hussain Marg Pali</t>
  </si>
  <si>
    <t>50199233480</t>
  </si>
  <si>
    <t>696853723578</t>
  </si>
  <si>
    <t>Haneef Khan</t>
  </si>
  <si>
    <t>Allabaksh</t>
  </si>
  <si>
    <t>Mu. Khundavas Tehsil, Rohat</t>
  </si>
  <si>
    <t>Bargtan Work</t>
  </si>
  <si>
    <t>SB 840392524</t>
  </si>
  <si>
    <t>279687333699</t>
  </si>
  <si>
    <t>Aizaz Khan</t>
  </si>
  <si>
    <t>Bhopal Khan</t>
  </si>
  <si>
    <t>Mu. Po. Turkan Po. Tevali, Tehsil Rani</t>
  </si>
  <si>
    <t>Pashu Ahar ki Shop</t>
  </si>
  <si>
    <t>61218008136</t>
  </si>
  <si>
    <t>963371620889</t>
  </si>
  <si>
    <t>Shama Bano</t>
  </si>
  <si>
    <t>Mainudeen Chippa</t>
  </si>
  <si>
    <t>56, Momino Ka Bass, Pali</t>
  </si>
  <si>
    <t>09790100023630</t>
  </si>
  <si>
    <t>249521851432</t>
  </si>
  <si>
    <t>Suresh Chand</t>
  </si>
  <si>
    <t>Ghevarchand</t>
  </si>
  <si>
    <t>Nayapura Sutharo Ka Bas Sojat City</t>
  </si>
  <si>
    <t>Jain</t>
  </si>
  <si>
    <t>Kirana &amp; General Store</t>
  </si>
  <si>
    <t>20053001901</t>
  </si>
  <si>
    <t>291781081083</t>
  </si>
  <si>
    <t>Mangi Lal</t>
  </si>
  <si>
    <t>Heerachand</t>
  </si>
  <si>
    <t>32637668514</t>
  </si>
  <si>
    <t>590448005761</t>
  </si>
  <si>
    <t>Mohamad Iliyas</t>
  </si>
  <si>
    <t>Hier Secondary School Ke 61178662151Pass, Marwad Junction</t>
  </si>
  <si>
    <t>61075922446</t>
  </si>
  <si>
    <t>341809309399</t>
  </si>
  <si>
    <t>Abdul Jabbar</t>
  </si>
  <si>
    <t>Gafur Khan</t>
  </si>
  <si>
    <t>208, New Shastri Nagar Asha Pura Nagar Pali</t>
  </si>
  <si>
    <t>Photo Studio</t>
  </si>
  <si>
    <t>61178662151</t>
  </si>
  <si>
    <t>717300869464</t>
  </si>
  <si>
    <t>Suresh Kumar Jain</t>
  </si>
  <si>
    <t>Indrachand</t>
  </si>
  <si>
    <t>68 Himmato Ka Bas, Sojat city</t>
  </si>
  <si>
    <t>Papar Khichiya Kutir Udhyog</t>
  </si>
  <si>
    <t>61251772443</t>
  </si>
  <si>
    <t>367123097923</t>
  </si>
  <si>
    <t>Mohammed Firoz</t>
  </si>
  <si>
    <t>Mohammad Salim</t>
  </si>
  <si>
    <t>41 Chippo Ka Mayala Bas Pali</t>
  </si>
  <si>
    <t>Peking Meteriyal</t>
  </si>
  <si>
    <t>61227966187</t>
  </si>
  <si>
    <t>452110566498</t>
  </si>
  <si>
    <t>Mohd. Farook</t>
  </si>
  <si>
    <t>Md.  Iqbal</t>
  </si>
  <si>
    <t>44 Chippo Ka Mayala Bas Pali</t>
  </si>
  <si>
    <t>Sample Works (Cloth)</t>
  </si>
  <si>
    <t>61039870602</t>
  </si>
  <si>
    <t>624892228999</t>
  </si>
  <si>
    <t>Mumal</t>
  </si>
  <si>
    <t>Ali Mohammad</t>
  </si>
  <si>
    <t>Mu. Nimbada Po. Nimbali Uda Tehsil-Pali</t>
  </si>
  <si>
    <t>Bhens Ikai</t>
  </si>
  <si>
    <t>09790100028159</t>
  </si>
  <si>
    <t>505556595026</t>
  </si>
  <si>
    <t>Kalu Shah</t>
  </si>
  <si>
    <t>Mimru Shah</t>
  </si>
  <si>
    <t>Pipliya Kala Tehsil. Raipur</t>
  </si>
  <si>
    <t>Electrical Shop</t>
  </si>
  <si>
    <t>51067439984</t>
  </si>
  <si>
    <t>807315199497</t>
  </si>
  <si>
    <t>Mo. Irasad</t>
  </si>
  <si>
    <t>Mohd. Yusuf</t>
  </si>
  <si>
    <t>53 Navalkha Road, Pali</t>
  </si>
  <si>
    <t>Chudi Print and Cuting</t>
  </si>
  <si>
    <t>914010009121680</t>
  </si>
  <si>
    <t>794996852858</t>
  </si>
  <si>
    <t>Jaida</t>
  </si>
  <si>
    <t>Mo. Yasin</t>
  </si>
  <si>
    <t>69 Chippo Ki Hathai Somnath Pali</t>
  </si>
  <si>
    <t>09790100026570</t>
  </si>
  <si>
    <t>656363402245</t>
  </si>
  <si>
    <t>Shafi</t>
  </si>
  <si>
    <t>Fakir Mohammad</t>
  </si>
  <si>
    <t>214 Gandhi Colony Pali</t>
  </si>
  <si>
    <t>Cycle Parts Vikreta &amp; Repairing</t>
  </si>
  <si>
    <t>51111419766   (New Account)</t>
  </si>
  <si>
    <t>752096766269</t>
  </si>
  <si>
    <t>Yasar Arafat</t>
  </si>
  <si>
    <t>Sabir Khan</t>
  </si>
  <si>
    <t>16 Gharwala Jav Pali</t>
  </si>
  <si>
    <t>Cycle Repairing</t>
  </si>
  <si>
    <t>61065567899</t>
  </si>
  <si>
    <t>778169644692</t>
  </si>
  <si>
    <t>Mo. Arif</t>
  </si>
  <si>
    <t>Haji Mohammed Hamid</t>
  </si>
  <si>
    <t>952, Pathan Colony Nayagav Pali</t>
  </si>
  <si>
    <t>372104000001793</t>
  </si>
  <si>
    <t>596237991903</t>
  </si>
  <si>
    <t>Moh. Arif</t>
  </si>
  <si>
    <t>Mohd. Abrar</t>
  </si>
  <si>
    <t>952 Gandhi Nagar Pehla Bagicha Pali</t>
  </si>
  <si>
    <t>Auto Repairign</t>
  </si>
  <si>
    <t>61036625508</t>
  </si>
  <si>
    <t>360694694136</t>
  </si>
  <si>
    <t>Mo. Ali</t>
  </si>
  <si>
    <t>Mo. Ayub</t>
  </si>
  <si>
    <t>54 A Busi Ki Gali Pali</t>
  </si>
  <si>
    <t>09790100028241</t>
  </si>
  <si>
    <t>924881363473</t>
  </si>
  <si>
    <t>Moinudin</t>
  </si>
  <si>
    <t>Nenu Khan</t>
  </si>
  <si>
    <t>Mu. Po. Jadan Tehsil Ma. Jun. Dist-Pali</t>
  </si>
  <si>
    <t>Juta Chapal ki Shop</t>
  </si>
  <si>
    <t>20103378715</t>
  </si>
  <si>
    <t>975688877793</t>
  </si>
  <si>
    <t>Mayinuddin</t>
  </si>
  <si>
    <t>Faruk Ahmed</t>
  </si>
  <si>
    <t>8 Jumma Masjid Road Pali</t>
  </si>
  <si>
    <t>51106874153 (New Account)</t>
  </si>
  <si>
    <t>671573701172</t>
  </si>
  <si>
    <t>Tamijan Bano</t>
  </si>
  <si>
    <t>Mohd.  Ikbal</t>
  </si>
  <si>
    <t>711 Indir Colony Vistar Pali</t>
  </si>
  <si>
    <t>Chine Clee</t>
  </si>
  <si>
    <t>581101284876</t>
  </si>
  <si>
    <t>Chandu Khan</t>
  </si>
  <si>
    <t>Gabru Khan</t>
  </si>
  <si>
    <t>Mu. Po. Surayata Tehsil Sojat City Dist-Pali</t>
  </si>
  <si>
    <t>51108360917   (New Account)</t>
  </si>
  <si>
    <t>497936528560</t>
  </si>
  <si>
    <t>Mohd. Asif</t>
  </si>
  <si>
    <t>Mohammad Sharif</t>
  </si>
  <si>
    <t>74 Somnath Ke Peeche Hathai Per Pali</t>
  </si>
  <si>
    <t>20110472549</t>
  </si>
  <si>
    <t>567368100036</t>
  </si>
  <si>
    <t>Harun Beg</t>
  </si>
  <si>
    <t>Ishaq beg</t>
  </si>
  <si>
    <t>603 A, Pathan Colony Nayagav Pali</t>
  </si>
  <si>
    <t>Gate &amp; Greel Febrication</t>
  </si>
  <si>
    <t>0372104000065894</t>
  </si>
  <si>
    <t>543415598352</t>
  </si>
  <si>
    <t>Javed</t>
  </si>
  <si>
    <t>Mohammad Yunus</t>
  </si>
  <si>
    <t>3 A, Tilak Nagar Mandiya Road, Pali</t>
  </si>
  <si>
    <t>Service Center</t>
  </si>
  <si>
    <t>61260476782  (New Account)</t>
  </si>
  <si>
    <t>786075273819</t>
  </si>
  <si>
    <t>Samiulla</t>
  </si>
  <si>
    <t>Abdul Gani</t>
  </si>
  <si>
    <t>20 Jakir Hussain Road, Pali</t>
  </si>
  <si>
    <t>Cloth &amp; Silai Center</t>
  </si>
  <si>
    <t>09790100015781</t>
  </si>
  <si>
    <t>995829076494</t>
  </si>
  <si>
    <t>Mo. Hussain</t>
  </si>
  <si>
    <t>21 Jumma Masjid Road Pali</t>
  </si>
  <si>
    <t>Screen Art Meterial</t>
  </si>
  <si>
    <t>01782191049165</t>
  </si>
  <si>
    <t>985282246088</t>
  </si>
  <si>
    <t>27.2.15</t>
  </si>
  <si>
    <t>Mo Haniph</t>
  </si>
  <si>
    <t>General Store &amp; Electric</t>
  </si>
  <si>
    <t>11.3.15</t>
  </si>
  <si>
    <t>23.2.15</t>
  </si>
  <si>
    <t>9.12.14</t>
  </si>
  <si>
    <t>Mohd. Afjal</t>
  </si>
  <si>
    <t>Mohd. Hanif</t>
  </si>
  <si>
    <t>39, Rangniya Mohlla, Pali</t>
  </si>
  <si>
    <t>Kirana Vyapar</t>
  </si>
  <si>
    <t>127300101000844</t>
  </si>
  <si>
    <t>814849182585</t>
  </si>
  <si>
    <t>Javid Khan</t>
  </si>
  <si>
    <t>Sipahiyo ka Bada Baas, Jaitaran, Pali</t>
  </si>
  <si>
    <t>7359000100021540</t>
  </si>
  <si>
    <t>235146647445</t>
  </si>
  <si>
    <t>Gulab Nabi</t>
  </si>
  <si>
    <t>Ahamad Khan</t>
  </si>
  <si>
    <t>M.Post- Manda, Via- Sojat, Pali</t>
  </si>
  <si>
    <t>20109378797</t>
  </si>
  <si>
    <t>374058207839</t>
  </si>
  <si>
    <t>Mumtaz Banu</t>
  </si>
  <si>
    <t>M. Yunus</t>
  </si>
  <si>
    <t>1806, Meghvalo ka Nayabas, Koselav, Th.- Sumerpur, Pali</t>
  </si>
  <si>
    <t>Cloth Vyavsay</t>
  </si>
  <si>
    <t>51109025683</t>
  </si>
  <si>
    <t>635806355135</t>
  </si>
  <si>
    <t>Hasina Bano</t>
  </si>
  <si>
    <t>Mo Yakub</t>
  </si>
  <si>
    <t>Jakir Hussain Marg, Pali</t>
  </si>
  <si>
    <t>09790100025155</t>
  </si>
  <si>
    <t>567636566862</t>
  </si>
  <si>
    <t>Khan Mohammad</t>
  </si>
  <si>
    <t>27, Sindhiyo ki Dhani, Jodhpur Road, Pali</t>
  </si>
  <si>
    <t>Kirana &amp; Fancy Store</t>
  </si>
  <si>
    <t>20110467754</t>
  </si>
  <si>
    <t>248591111107</t>
  </si>
  <si>
    <t>Mohammad Sadik</t>
  </si>
  <si>
    <t>Nyariyo ka Bass, Imamo ka Chock, Jaitaran</t>
  </si>
  <si>
    <t>Ventex Jewellery ki Shop</t>
  </si>
  <si>
    <t>61194360625</t>
  </si>
  <si>
    <t>464570778729</t>
  </si>
  <si>
    <t>Imam Khan</t>
  </si>
  <si>
    <t>Bhato ka Bas, Ramasiya, Pali</t>
  </si>
  <si>
    <t>702901011000237</t>
  </si>
  <si>
    <t>413809162107</t>
  </si>
  <si>
    <t>Gafur Bhai</t>
  </si>
  <si>
    <t>M.Post- Nana, Teh.- Bali, Pali</t>
  </si>
  <si>
    <t>51076349078</t>
  </si>
  <si>
    <t>940504064304</t>
  </si>
  <si>
    <t>Abeda</t>
  </si>
  <si>
    <t>Ramjan</t>
  </si>
  <si>
    <t>Khatiyo ka Bass, Raipur, Pali</t>
  </si>
  <si>
    <t>61159400775</t>
  </si>
  <si>
    <t>657841918358</t>
  </si>
  <si>
    <t>Abdul Manan</t>
  </si>
  <si>
    <t>104, Hedar Colony, Pali</t>
  </si>
  <si>
    <t>51110604099</t>
  </si>
  <si>
    <t>774477450440</t>
  </si>
  <si>
    <t>Mohammad Sabir</t>
  </si>
  <si>
    <t>Barkat</t>
  </si>
  <si>
    <t>Narsingh Colony, Delhi Darwaja, Sojat City, Pali</t>
  </si>
  <si>
    <t>61218518499</t>
  </si>
  <si>
    <t>312352348074</t>
  </si>
  <si>
    <t>Salim Khan</t>
  </si>
  <si>
    <t>Sadiq Khan</t>
  </si>
  <si>
    <t>205, Sipahiyo ka Bass, Sojat City, Pali</t>
  </si>
  <si>
    <t>32824422431</t>
  </si>
  <si>
    <t>363746255538</t>
  </si>
  <si>
    <t>Isad Khan</t>
  </si>
  <si>
    <t>Sattar Khan</t>
  </si>
  <si>
    <t>44, Sipahiyo ka Bass, Sojat City, Pali</t>
  </si>
  <si>
    <t>45570100002237</t>
  </si>
  <si>
    <t>339087301473</t>
  </si>
  <si>
    <t>Mohammad Aarif</t>
  </si>
  <si>
    <t>37, Pinjaro ka Bass, Pali</t>
  </si>
  <si>
    <t>Byding &amp; Screen Printing</t>
  </si>
  <si>
    <t>591602010005203</t>
  </si>
  <si>
    <t>530011118086</t>
  </si>
  <si>
    <t>Vajeer Khan</t>
  </si>
  <si>
    <t>M.- Pratapgarh, Post- Bhivaliya, Th.- Rani, Pali</t>
  </si>
  <si>
    <t>11015018159</t>
  </si>
  <si>
    <t>368263464767</t>
  </si>
  <si>
    <t>Raisa Bano</t>
  </si>
  <si>
    <t>Sultan Mohd.</t>
  </si>
  <si>
    <t>Nimbeda Kalan,Kushalpura</t>
  </si>
  <si>
    <t>Rui Udhyog</t>
  </si>
  <si>
    <t>51109394210 (New A/c)</t>
  </si>
  <si>
    <t>873297973606</t>
  </si>
  <si>
    <t>Salma</t>
  </si>
  <si>
    <t>Vali Mohd.</t>
  </si>
  <si>
    <t>221, Anand Nagar, Pali</t>
  </si>
  <si>
    <t>Cement Jali &amp; Int Udhyog</t>
  </si>
  <si>
    <t>61208637155</t>
  </si>
  <si>
    <t>644605177426</t>
  </si>
  <si>
    <t>Bilal Khan</t>
  </si>
  <si>
    <t>Nasru Khan</t>
  </si>
  <si>
    <t>Sardarsamad Road, Nimbada, Pali</t>
  </si>
  <si>
    <t>61150998975</t>
  </si>
  <si>
    <t>709961110849</t>
  </si>
  <si>
    <t>Mohd Iqbal</t>
  </si>
  <si>
    <t>61,Bushi ki Gali, Pali</t>
  </si>
  <si>
    <t>9790100010241</t>
  </si>
  <si>
    <t>829719014738</t>
  </si>
  <si>
    <t>Meghvalo ka Bass, Raipur, Pali</t>
  </si>
  <si>
    <t>51110617951</t>
  </si>
  <si>
    <t>955894080256</t>
  </si>
  <si>
    <t>Mohd Sakir</t>
  </si>
  <si>
    <t>Mohd Shafi</t>
  </si>
  <si>
    <t>35, Garib Nawaj Colony, Pali</t>
  </si>
  <si>
    <t>Welding &amp; Graiding Works</t>
  </si>
  <si>
    <t>SB 769528163</t>
  </si>
  <si>
    <t>329631429822</t>
  </si>
  <si>
    <t>Manasub</t>
  </si>
  <si>
    <t>Mehboob Khan</t>
  </si>
  <si>
    <t>Bada Bass, Jaitaran, Pali</t>
  </si>
  <si>
    <t>51044640407</t>
  </si>
  <si>
    <t>335017833977</t>
  </si>
  <si>
    <t>Mohd Asgar</t>
  </si>
  <si>
    <t>80, Ranganiya Mohlla, Pali</t>
  </si>
  <si>
    <t xml:space="preserve"> Ghadi Reparing &amp; Sale</t>
  </si>
  <si>
    <t>11522600254</t>
  </si>
  <si>
    <t>234343381166</t>
  </si>
  <si>
    <t>32998536888</t>
  </si>
  <si>
    <t>539851021111</t>
  </si>
  <si>
    <t>61137420460</t>
  </si>
  <si>
    <t>758920506735</t>
  </si>
  <si>
    <t>4445000100056920</t>
  </si>
  <si>
    <t>919350177790</t>
  </si>
  <si>
    <t>Mohammad Iqbal</t>
  </si>
  <si>
    <t>09790100023132</t>
  </si>
  <si>
    <t>634902885989</t>
  </si>
  <si>
    <t>Mohammad Salim Kheradi</t>
  </si>
  <si>
    <t>Handicraft Shop</t>
  </si>
  <si>
    <t>7361006900004840</t>
  </si>
  <si>
    <t>705206112419</t>
  </si>
  <si>
    <t>A.Rehman</t>
  </si>
  <si>
    <t>Tire Tube Repairing</t>
  </si>
  <si>
    <t>7361006900008710</t>
  </si>
  <si>
    <t>897616183598</t>
  </si>
  <si>
    <t>Shokat Shah</t>
  </si>
  <si>
    <t>61214683773</t>
  </si>
  <si>
    <t>926194553947</t>
  </si>
  <si>
    <t>Sikender</t>
  </si>
  <si>
    <t>Kirana Stores</t>
  </si>
  <si>
    <t>61169883126</t>
  </si>
  <si>
    <t>347313699443</t>
  </si>
  <si>
    <t>Ajim Baksh Ji</t>
  </si>
  <si>
    <t>General &amp; Kirana Stores</t>
  </si>
  <si>
    <t>61062302835</t>
  </si>
  <si>
    <t>255135566967</t>
  </si>
  <si>
    <t>Umardaraj Pathan</t>
  </si>
  <si>
    <t>Khurshid Ahmed</t>
  </si>
  <si>
    <t>555</t>
  </si>
  <si>
    <t>268744921766</t>
  </si>
  <si>
    <t>Noor Mohammad Baloch</t>
  </si>
  <si>
    <t>61129053690</t>
  </si>
  <si>
    <t>701343382033</t>
  </si>
  <si>
    <t xml:space="preserve">Galib </t>
  </si>
  <si>
    <t>Niju Khan</t>
  </si>
  <si>
    <t>Clothes Shop</t>
  </si>
  <si>
    <t>51110901159 (New Account)</t>
  </si>
  <si>
    <t>797427802476</t>
  </si>
  <si>
    <t>Mnju Devi</t>
  </si>
  <si>
    <t>Parasmal Jain</t>
  </si>
  <si>
    <t xml:space="preserve">Khakhara Khichiya </t>
  </si>
  <si>
    <t>11056015217</t>
  </si>
  <si>
    <t>302930144036</t>
  </si>
  <si>
    <t>Mohammad Arif</t>
  </si>
  <si>
    <t>61016345911</t>
  </si>
  <si>
    <t>916386629096</t>
  </si>
  <si>
    <t>Sabir Sheikh</t>
  </si>
  <si>
    <t>Shabana</t>
  </si>
  <si>
    <t>Readymade Garmate</t>
  </si>
  <si>
    <t>61004678863</t>
  </si>
  <si>
    <t>436539850915</t>
  </si>
  <si>
    <t>Hafij Bhai</t>
  </si>
  <si>
    <t>128310033479</t>
  </si>
  <si>
    <t>255304024415</t>
  </si>
  <si>
    <t>61185889730</t>
  </si>
  <si>
    <t>453816181649</t>
  </si>
  <si>
    <t>Aziz</t>
  </si>
  <si>
    <t>3562000100116060</t>
  </si>
  <si>
    <t>715311965635</t>
  </si>
  <si>
    <t>Sadik Khan</t>
  </si>
  <si>
    <t>09790100022533</t>
  </si>
  <si>
    <t>539683738490</t>
  </si>
  <si>
    <t>Watch Repairing Shop</t>
  </si>
  <si>
    <t>61039713435</t>
  </si>
  <si>
    <t>704468163985</t>
  </si>
  <si>
    <t>Ajij Khan</t>
  </si>
  <si>
    <t>SB 6282943563</t>
  </si>
  <si>
    <t>328583313434</t>
  </si>
  <si>
    <t>09790100010587</t>
  </si>
  <si>
    <t>405936401053</t>
  </si>
  <si>
    <t>11254796453</t>
  </si>
  <si>
    <t>840394403645</t>
  </si>
  <si>
    <t>Furt &amp;  Vegetable Shop</t>
  </si>
  <si>
    <t>35260100001359</t>
  </si>
  <si>
    <t>239738374301</t>
  </si>
  <si>
    <t>35260100004143</t>
  </si>
  <si>
    <t>898105652928</t>
  </si>
  <si>
    <t>Mohammad Ismile</t>
  </si>
  <si>
    <t>914010003884745</t>
  </si>
  <si>
    <t>865308826764</t>
  </si>
  <si>
    <t>Amzad Ali</t>
  </si>
  <si>
    <t>50130498606</t>
  </si>
  <si>
    <t>253471336318</t>
  </si>
  <si>
    <t>Crockery</t>
  </si>
  <si>
    <t>45570100003628</t>
  </si>
  <si>
    <t>860729427986</t>
  </si>
  <si>
    <t>Stel Bartan Shop</t>
  </si>
  <si>
    <t>61245752323</t>
  </si>
  <si>
    <t>703454044032</t>
  </si>
  <si>
    <t>Photo Copy Shop</t>
  </si>
  <si>
    <t>61011190856</t>
  </si>
  <si>
    <t>217948370020</t>
  </si>
  <si>
    <t>Mohammad Ayub</t>
  </si>
  <si>
    <t>51107492050</t>
  </si>
  <si>
    <t>536017923005</t>
  </si>
  <si>
    <t>Poultry Farms</t>
  </si>
  <si>
    <t>61152004440</t>
  </si>
  <si>
    <t>290330768275</t>
  </si>
  <si>
    <t>Yusuf Chippa</t>
  </si>
  <si>
    <t>Textile Daig business</t>
  </si>
  <si>
    <t>20098967848</t>
  </si>
  <si>
    <t>246615834454</t>
  </si>
  <si>
    <t>Abdul Kayum</t>
  </si>
  <si>
    <t>Mehandi Kon</t>
  </si>
  <si>
    <t>61198990959</t>
  </si>
  <si>
    <t>495787873749</t>
  </si>
  <si>
    <t>Abdul Gaffur</t>
  </si>
  <si>
    <t>684301420389</t>
  </si>
  <si>
    <t>380981838496</t>
  </si>
  <si>
    <t>Mohammad Ruistam Pathan</t>
  </si>
  <si>
    <t>61089038889</t>
  </si>
  <si>
    <t>264398802540</t>
  </si>
  <si>
    <t>Amin Kha Bisyati</t>
  </si>
  <si>
    <t>61016221633</t>
  </si>
  <si>
    <t>329307285584</t>
  </si>
  <si>
    <t xml:space="preserve">Ibrahim Kha </t>
  </si>
  <si>
    <t>684201427456</t>
  </si>
  <si>
    <t>700132290010</t>
  </si>
  <si>
    <t>Insaph  Kha</t>
  </si>
  <si>
    <t xml:space="preserve">Nisar Kha </t>
  </si>
  <si>
    <t>45570100001100</t>
  </si>
  <si>
    <t>513186500628</t>
  </si>
  <si>
    <t>Mohd. Shabbir Meman</t>
  </si>
  <si>
    <t>51076348166</t>
  </si>
  <si>
    <t>669827549632</t>
  </si>
  <si>
    <t>Shakur Mohammad</t>
  </si>
  <si>
    <t>Electric and Mobile Shop</t>
  </si>
  <si>
    <t>61005166795</t>
  </si>
  <si>
    <t>895731287518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</si>
  <si>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</si>
  <si>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</si>
  <si>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</si>
  <si>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Shabnam Bano</t>
  </si>
  <si>
    <t>Mohd. Saleem Teli</t>
  </si>
  <si>
    <t>Sampat Colony, Sojat Road, Th.- Sojat, Pali</t>
  </si>
  <si>
    <t>Karni Kripa Nursing School,Pali</t>
  </si>
  <si>
    <t>iv year</t>
  </si>
  <si>
    <t>28.2.13</t>
  </si>
  <si>
    <t>10.9.14</t>
  </si>
  <si>
    <t>Mohd. Saleem Sekh</t>
  </si>
  <si>
    <t>Shubash Marg, Sojat Road, Th.- Sojat, Pali</t>
  </si>
  <si>
    <t>Insaf Khan</t>
  </si>
  <si>
    <t>Abdul Sattar</t>
  </si>
  <si>
    <t>721 Jaitaran Darwaja, Shiv Chok, Raipur, Pali</t>
  </si>
  <si>
    <t>SS. College of Engineering Udaipur</t>
  </si>
  <si>
    <t>24.1.14</t>
  </si>
  <si>
    <t>28.8.14</t>
  </si>
  <si>
    <t>iii</t>
  </si>
  <si>
    <t>Jisan Ahmed</t>
  </si>
  <si>
    <t>Abdul Rauf Khan</t>
  </si>
  <si>
    <t>Sidhi Bazar Marvad Junction, Th.- M.J., Pali</t>
  </si>
  <si>
    <t>Pacific institute of Hotel Management Udaipur</t>
  </si>
  <si>
    <t>BSC-HM In Hotel</t>
  </si>
  <si>
    <t>iii year</t>
  </si>
  <si>
    <t>1.7.13</t>
  </si>
  <si>
    <t>22.8.14</t>
  </si>
  <si>
    <t>Mohmmad Iqbal</t>
  </si>
  <si>
    <t>Daud Khan</t>
  </si>
  <si>
    <t>Nrasinghpura Colony, Delhi Darwaja, Sojat City, Th.- Sojat, Pali</t>
  </si>
  <si>
    <t>Balaji Inst. Of Tech &amp; Eng.  Sojat City</t>
  </si>
  <si>
    <t>B.Sc. Nursing</t>
  </si>
  <si>
    <t>24.2.14</t>
  </si>
  <si>
    <t>13.8.14</t>
  </si>
  <si>
    <t>Iqbal Mohammad</t>
  </si>
  <si>
    <t>Shakoor Khan</t>
  </si>
  <si>
    <t>Hospital Road, Bagadi Nagar, Sojat City</t>
  </si>
  <si>
    <t>SKG Memorial Nursing Inst. Jodhpur</t>
  </si>
  <si>
    <t>i</t>
  </si>
  <si>
    <t>Yameen Khan</t>
  </si>
  <si>
    <t>Abdul Hamid</t>
  </si>
  <si>
    <t>Sipahiyo ka Bada Bass, Jaitaran, Pali</t>
  </si>
  <si>
    <t>20.5.11</t>
  </si>
  <si>
    <t>iv</t>
  </si>
  <si>
    <t>Najneen</t>
  </si>
  <si>
    <t>Masoom Ali</t>
  </si>
  <si>
    <t>313, Railway Station, Bharvada, Pali</t>
  </si>
  <si>
    <t>R.C. Memorial Nursing College Jadri Raod Falna, Pali</t>
  </si>
  <si>
    <t>28.9.12</t>
  </si>
  <si>
    <t>6.8.14</t>
  </si>
  <si>
    <t>Soheb Khan</t>
  </si>
  <si>
    <t>Mohd. Ali</t>
  </si>
  <si>
    <t>Purani Sabji Mandhi, Main Market, Sojat Road, Pali</t>
  </si>
  <si>
    <t>Gyan Vihar School of Engineering &amp; Tech. Mahal, Jagatpura, Jaipur</t>
  </si>
  <si>
    <t>24.7.14</t>
  </si>
  <si>
    <t>Abdul Samad</t>
  </si>
  <si>
    <t>Abdul Khalik</t>
  </si>
  <si>
    <t>Lakhotiya ka Chok, Gopal Dhar Road, Jaitaran, Pali</t>
  </si>
  <si>
    <t>Rajasthan Engineering College, Jodhpur</t>
  </si>
  <si>
    <t>Jakir Husain</t>
  </si>
  <si>
    <t>Gani Khan</t>
  </si>
  <si>
    <t>Khairadiyo ka Bas, Main Bazar, Raipur</t>
  </si>
  <si>
    <t>Mayurakshi School of Nursing Jodhpur</t>
  </si>
  <si>
    <t>26.5.14</t>
  </si>
  <si>
    <t>Salma Banu</t>
  </si>
  <si>
    <t>Bagar Mohalla, Jama Masjid ke Pass, Raipur</t>
  </si>
  <si>
    <t>Roop Rajat School of Nursing Beawar</t>
  </si>
  <si>
    <t>Muqadar Ali</t>
  </si>
  <si>
    <t>Septon ka Bass Ghutha, Th.- Raipur, Pali</t>
  </si>
  <si>
    <t>Shree Dadu Dayal School of Nursing, Jodhpur</t>
  </si>
  <si>
    <t>Wasim Akaram</t>
  </si>
  <si>
    <t>Salim Mohd.</t>
  </si>
  <si>
    <t>153, Shiv Nagar, Pali</t>
  </si>
  <si>
    <t>Kamaljeet Kaur</t>
  </si>
  <si>
    <t>Harpal Singh</t>
  </si>
  <si>
    <t>38 A, Ranganiya Mohlla, Pali</t>
  </si>
  <si>
    <t>Sikh</t>
  </si>
  <si>
    <t>Vyas College of Engineering &amp; Technology Jodhpur</t>
  </si>
  <si>
    <t>Rajasthan Technical University, Kota</t>
  </si>
  <si>
    <t>11.2.14</t>
  </si>
  <si>
    <t>Saddam Hussain</t>
  </si>
  <si>
    <t>Firoj Khan</t>
  </si>
  <si>
    <t>M.Post. Phalna, Th.- Sumerpur, Pali</t>
  </si>
  <si>
    <t>Dr. M.G.R. Education and Research Institute University Chennai</t>
  </si>
  <si>
    <t>Chennai University, Chennai</t>
  </si>
  <si>
    <t>17.10.14</t>
  </si>
  <si>
    <t>Yunus Ahmed</t>
  </si>
  <si>
    <t>Rehman Khan</t>
  </si>
  <si>
    <t>Mu.  Rani Road, Moilo Ka Baas, Chachodi, Post-Chachodi, Tehsil-Rani, Dist-Pali</t>
  </si>
  <si>
    <t>Arya College of Engineering &amp; Information Technology, Kukas, Jaipur</t>
  </si>
  <si>
    <t>RTU, Kota</t>
  </si>
  <si>
    <t>5.1.15</t>
  </si>
  <si>
    <t>679801500337</t>
  </si>
  <si>
    <t>980451620532</t>
  </si>
  <si>
    <t>Mohammad Vaheed</t>
  </si>
  <si>
    <t>Nasrudddin Qureshi</t>
  </si>
  <si>
    <t>Pawta Ka Chowk, Vayapariyo Ka Baas, Sojat City, Pali</t>
  </si>
  <si>
    <t>Jodhpur Institute of Engineering &amp; Technology, Jodhpur</t>
  </si>
  <si>
    <t>Jodhpur University</t>
  </si>
  <si>
    <t>30.2.15</t>
  </si>
  <si>
    <t>61124611891</t>
  </si>
  <si>
    <t>235801427474</t>
  </si>
  <si>
    <t>Imran Khan</t>
  </si>
  <si>
    <t>Babu Khan</t>
  </si>
  <si>
    <t>Jodhpuriya Gate Himmat Nagar, Sojat City</t>
  </si>
  <si>
    <t>Jodhpur Inst. Of Eng. &amp; Tech.</t>
  </si>
  <si>
    <t>B.Tech</t>
  </si>
  <si>
    <t>19.3.15</t>
  </si>
  <si>
    <t>61141568183</t>
  </si>
  <si>
    <t>615443273955</t>
  </si>
  <si>
    <t xml:space="preserve">Insaf </t>
  </si>
  <si>
    <t>Badaruddin</t>
  </si>
  <si>
    <t>Davi Ka Bass, Sojat city</t>
  </si>
  <si>
    <t>SB 51100632288  (New Account)</t>
  </si>
  <si>
    <t>983518067562</t>
  </si>
  <si>
    <t>Ajaz Ahmad Salawat</t>
  </si>
  <si>
    <t>Masjid Ke Manabari Road, Raipur The. Raipur Dist-Pali</t>
  </si>
  <si>
    <t>Satyam Institute of Technology, Beawar</t>
  </si>
  <si>
    <t>Polytechnic Civil Diploma</t>
  </si>
  <si>
    <t>12.2.15</t>
  </si>
  <si>
    <t>23.3.15</t>
  </si>
  <si>
    <t>61151888419</t>
  </si>
  <si>
    <t>940514887239</t>
  </si>
  <si>
    <t>Mohd. Ayyub</t>
  </si>
  <si>
    <t>Abdul Karim</t>
  </si>
  <si>
    <t>Nayapur Sojat City</t>
  </si>
  <si>
    <t>Cycle shop</t>
  </si>
  <si>
    <t>1.7.15</t>
  </si>
  <si>
    <t>7361000100009960</t>
  </si>
  <si>
    <t>303933582947</t>
  </si>
  <si>
    <t>109408756</t>
  </si>
  <si>
    <t>Bibi</t>
  </si>
  <si>
    <t>Mohammad Harun</t>
  </si>
  <si>
    <t>Runecha Colony</t>
  </si>
  <si>
    <t>Cloth Business</t>
  </si>
  <si>
    <t>128310039325</t>
  </si>
  <si>
    <t>583168983655</t>
  </si>
  <si>
    <t>109408729</t>
  </si>
  <si>
    <t>Rais</t>
  </si>
  <si>
    <t>Mohd. Sabir</t>
  </si>
  <si>
    <t>31, Sindhiyo Ka Bass, Pali</t>
  </si>
  <si>
    <t>Gate &amp; Grill Fabrication</t>
  </si>
  <si>
    <t>51105155389</t>
  </si>
  <si>
    <t>866716408212</t>
  </si>
  <si>
    <t>109408727</t>
  </si>
  <si>
    <t>Mohd. Yunus</t>
  </si>
  <si>
    <t>8 Busi Ki Gali, Pyara Chowk, Pali</t>
  </si>
  <si>
    <t>01782191042630</t>
  </si>
  <si>
    <t>478152860453</t>
  </si>
  <si>
    <t>109408733</t>
  </si>
  <si>
    <t>Karuna Jain</t>
  </si>
  <si>
    <t>Omprakash Jain</t>
  </si>
  <si>
    <t>CS/ 89 Shivaji Nagar Pali</t>
  </si>
  <si>
    <t>61235331328</t>
  </si>
  <si>
    <t>523479837657</t>
  </si>
  <si>
    <t>109408726</t>
  </si>
  <si>
    <t>Mohammad Akram</t>
  </si>
  <si>
    <t>Gulam Rarul</t>
  </si>
  <si>
    <t>41 Kheradi Mohalla, Navlakha Road, Pali</t>
  </si>
  <si>
    <t>2329101007096</t>
  </si>
  <si>
    <t>447495665711</t>
  </si>
  <si>
    <t>109408725</t>
  </si>
  <si>
    <t>Mohammad Husain</t>
  </si>
  <si>
    <t>Badruddin</t>
  </si>
  <si>
    <t>609 Pathan Colony, Pali</t>
  </si>
  <si>
    <t>61204953888</t>
  </si>
  <si>
    <t>715948619568</t>
  </si>
  <si>
    <t>109408731</t>
  </si>
  <si>
    <t xml:space="preserve">Mustak </t>
  </si>
  <si>
    <t>Mohammad Aamin</t>
  </si>
  <si>
    <t>606, Pathan Colony, Naya Gav, Pali</t>
  </si>
  <si>
    <t>701201011001586</t>
  </si>
  <si>
    <t>924513342279</t>
  </si>
  <si>
    <t>109408730</t>
  </si>
  <si>
    <t>Gaffur Khan</t>
  </si>
  <si>
    <t>Mu.Po. Birathiya Khurd, The. Raipur</t>
  </si>
  <si>
    <t>Fruit Vikreta</t>
  </si>
  <si>
    <t>83021336326</t>
  </si>
  <si>
    <t>313415648781</t>
  </si>
  <si>
    <t>109408755</t>
  </si>
  <si>
    <t>Sikandra Khan</t>
  </si>
  <si>
    <t>Bhavru Khan</t>
  </si>
  <si>
    <t>135 Sado Ka Bass, Birathiya Kalla, The. Raipur</t>
  </si>
  <si>
    <t>Mineral Water Supplier</t>
  </si>
  <si>
    <t>31906453850</t>
  </si>
  <si>
    <t>388540710761</t>
  </si>
  <si>
    <t>109408734</t>
  </si>
  <si>
    <t>Aamna Bano</t>
  </si>
  <si>
    <t>Ishtiyak Ali</t>
  </si>
  <si>
    <t>5 Garib Navaj Colony, Pali</t>
  </si>
  <si>
    <t>Readymad Store</t>
  </si>
  <si>
    <t>61172839591</t>
  </si>
  <si>
    <t>598084000687</t>
  </si>
  <si>
    <t>109408732</t>
  </si>
  <si>
    <t>Mohd. Irfan</t>
  </si>
  <si>
    <t>37 Nadi Mohalla Pali</t>
  </si>
  <si>
    <t>17.7.15</t>
  </si>
  <si>
    <t>684201459501</t>
  </si>
  <si>
    <t>747089970595</t>
  </si>
  <si>
    <t>109408865</t>
  </si>
  <si>
    <t>Barkat Ali</t>
  </si>
  <si>
    <t>Ishak Khan</t>
  </si>
  <si>
    <t>Police Thane Ke Pass Kazi Colony, Jaitaran</t>
  </si>
  <si>
    <t>61248118235</t>
  </si>
  <si>
    <t>845758366656</t>
  </si>
  <si>
    <t>109422171</t>
  </si>
  <si>
    <t xml:space="preserve">Abdul Hamid </t>
  </si>
  <si>
    <t>Abdul Salam</t>
  </si>
  <si>
    <t>Shiv Chowk Raipur</t>
  </si>
  <si>
    <t>61232032309</t>
  </si>
  <si>
    <t>420226871275</t>
  </si>
  <si>
    <t>109408867</t>
  </si>
  <si>
    <t>Mo. Husain</t>
  </si>
  <si>
    <t>13 Busi dh Gali Pali</t>
  </si>
  <si>
    <t>Bandej Gamcha Business</t>
  </si>
  <si>
    <t>09790100028211</t>
  </si>
  <si>
    <t>462109685115</t>
  </si>
  <si>
    <t>109408789</t>
  </si>
  <si>
    <t>Gulam Nabi</t>
  </si>
  <si>
    <t>33 Bhureshah Ki Dargah Ke Pass, Pali</t>
  </si>
  <si>
    <t>0372104000125468</t>
  </si>
  <si>
    <t>529091842677</t>
  </si>
  <si>
    <t>109408791</t>
  </si>
  <si>
    <t xml:space="preserve">Raisa </t>
  </si>
  <si>
    <t>Raphik</t>
  </si>
  <si>
    <t>16 ghosi colony Pali</t>
  </si>
  <si>
    <t>128310039338</t>
  </si>
  <si>
    <t>702682722010</t>
  </si>
  <si>
    <t>109408866</t>
  </si>
  <si>
    <t>Aub Khan Bagwan</t>
  </si>
  <si>
    <t>Sikander Ali</t>
  </si>
  <si>
    <t>695 Indira Colony Vistar Pali</t>
  </si>
  <si>
    <t>Auto Parts Repair</t>
  </si>
  <si>
    <t>SB 725449395</t>
  </si>
  <si>
    <t>507029783191</t>
  </si>
  <si>
    <t>104405888</t>
  </si>
  <si>
    <t xml:space="preserve">Mohd Anish </t>
  </si>
  <si>
    <t>Mohammad Umar</t>
  </si>
  <si>
    <t xml:space="preserve">Sindhi Bazar Marwar Junction </t>
  </si>
  <si>
    <t>Fancy Store &amp; cosmatics</t>
  </si>
  <si>
    <t>61009238511</t>
  </si>
  <si>
    <t>430267133849</t>
  </si>
  <si>
    <t>109408792</t>
  </si>
  <si>
    <t>Mohammad Irfan</t>
  </si>
  <si>
    <t>Moh Asalam</t>
  </si>
  <si>
    <t>01 Charniyo Ka Bass Bus Stand Pali</t>
  </si>
  <si>
    <t>01782191051502</t>
  </si>
  <si>
    <t>612001530010</t>
  </si>
  <si>
    <t>109408795</t>
  </si>
  <si>
    <t>Charan Singh</t>
  </si>
  <si>
    <t>Ghyan Singh</t>
  </si>
  <si>
    <t>619 Subhash Nagar-A Pali</t>
  </si>
  <si>
    <t>Hotel Business</t>
  </si>
  <si>
    <t>227500884323</t>
  </si>
  <si>
    <t>109408794</t>
  </si>
  <si>
    <t>Nek Mohammad</t>
  </si>
  <si>
    <t>Jamaluddin</t>
  </si>
  <si>
    <t>30 Mishtiyo Ki Gali Pali</t>
  </si>
  <si>
    <t>01782282007731</t>
  </si>
  <si>
    <t>454820268479</t>
  </si>
  <si>
    <t>109408788</t>
  </si>
  <si>
    <t xml:space="preserve">Mohammad Sadik </t>
  </si>
  <si>
    <t>Sabir Mohammad</t>
  </si>
  <si>
    <t>Rajasthan Bank Ke Pass Rani Station</t>
  </si>
  <si>
    <t>61097169823</t>
  </si>
  <si>
    <t>598802785961</t>
  </si>
  <si>
    <t>109408864</t>
  </si>
  <si>
    <t>608 Patan colony Naya Gav Pali</t>
  </si>
  <si>
    <t xml:space="preserve">Auto Parts </t>
  </si>
  <si>
    <t>Abdul Habib</t>
  </si>
  <si>
    <t>610 Patan colony Naya Gav Pali</t>
  </si>
  <si>
    <t>Electric Shop</t>
  </si>
  <si>
    <t>0372104000043935</t>
  </si>
  <si>
    <t>645903463473</t>
  </si>
  <si>
    <t>109408870</t>
  </si>
  <si>
    <t>Mohammad Mohsin</t>
  </si>
  <si>
    <t>Nasir Mohammad</t>
  </si>
  <si>
    <t>Sipahiyo Ka Bada Bass Jaitaran</t>
  </si>
  <si>
    <t>955516084550</t>
  </si>
  <si>
    <t>109408787</t>
  </si>
  <si>
    <t>Mahaboob Ali</t>
  </si>
  <si>
    <t>620 Nayiyo Ki Gali, Luvana Teh. Pali</t>
  </si>
  <si>
    <t>4445000100074730</t>
  </si>
  <si>
    <t>335262282500</t>
  </si>
  <si>
    <t>109408868</t>
  </si>
  <si>
    <t>Shaheen Bano</t>
  </si>
  <si>
    <t>Kumharo Ka Bass, Kushalpura The. Raipur</t>
  </si>
  <si>
    <t>61259007949</t>
  </si>
  <si>
    <t>972104709689</t>
  </si>
  <si>
    <t>109421963</t>
  </si>
  <si>
    <t>Ajim Khan</t>
  </si>
  <si>
    <t>Mu. Po. Perwa The. Bali, Dist- Pali</t>
  </si>
  <si>
    <t>Tire Tube Puncher Ki Shop</t>
  </si>
  <si>
    <t>20134575693</t>
  </si>
  <si>
    <t>671221264083</t>
  </si>
  <si>
    <t>109408910</t>
  </si>
  <si>
    <t>Irfan Qureshi</t>
  </si>
  <si>
    <t>Rashid Ahmed</t>
  </si>
  <si>
    <t>Imam Chowk Kushalpura The. Raipur</t>
  </si>
  <si>
    <t>51110618161</t>
  </si>
  <si>
    <t>910674650978</t>
  </si>
  <si>
    <t>109421964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</si>
  <si>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</si>
  <si>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</si>
  <si>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Mohd. Ahsan</t>
  </si>
  <si>
    <t>Mohd. Ishaq</t>
  </si>
  <si>
    <t>Sheikho Ka Bass, Jaitaran</t>
  </si>
  <si>
    <t>13.3.15</t>
  </si>
  <si>
    <t>25.8.15</t>
  </si>
  <si>
    <t>51044646318</t>
  </si>
  <si>
    <t>947331581321</t>
  </si>
  <si>
    <t>Mohammad Khan</t>
  </si>
  <si>
    <t>Nayapura Sipahiyo Ka Mohalla Jaitaran</t>
  </si>
  <si>
    <t>Bycycle Repair Shop</t>
  </si>
  <si>
    <t>61116736886</t>
  </si>
  <si>
    <t>299265947555</t>
  </si>
  <si>
    <t>Tareek Ali</t>
  </si>
  <si>
    <t>Hasan ali</t>
  </si>
  <si>
    <t>33 Raiko Ka Bass Pali</t>
  </si>
  <si>
    <t>_</t>
  </si>
  <si>
    <t>914010042469150</t>
  </si>
  <si>
    <t>744610585617</t>
  </si>
  <si>
    <t>Aved Khan</t>
  </si>
  <si>
    <t xml:space="preserve"> Sadik Khan</t>
  </si>
  <si>
    <t>Karadi Darwaja Auwa</t>
  </si>
  <si>
    <t>83020699450</t>
  </si>
  <si>
    <t>460105575677</t>
  </si>
  <si>
    <t>Yusuf Ansari</t>
  </si>
  <si>
    <t>Momina Ki Masjid Ke Passs, Jaitaran</t>
  </si>
  <si>
    <t>Cloth Shop</t>
  </si>
  <si>
    <t>51044710975</t>
  </si>
  <si>
    <t>721871885832</t>
  </si>
  <si>
    <t>Shameem Banu</t>
  </si>
  <si>
    <t>Insaf Ali</t>
  </si>
  <si>
    <t>02 Old Sabji Mandi Road, Pali</t>
  </si>
  <si>
    <t>Shoes Shop</t>
  </si>
  <si>
    <t>500101010480100</t>
  </si>
  <si>
    <t>770610316778</t>
  </si>
  <si>
    <t>Suresh Kathat</t>
  </si>
  <si>
    <t>Rehman Kathat</t>
  </si>
  <si>
    <t>61 Satguru Nagar Sardar Samad Road, Pali</t>
  </si>
  <si>
    <t>61102877856</t>
  </si>
  <si>
    <t>795066985065</t>
  </si>
  <si>
    <t>Mohammad Yakub</t>
  </si>
  <si>
    <t>Haji Abdul Kadir</t>
  </si>
  <si>
    <t>Man Bazar Nana Th. Bali</t>
  </si>
  <si>
    <t>Cloth shop</t>
  </si>
  <si>
    <t>51076344445</t>
  </si>
  <si>
    <t>496399452638</t>
  </si>
  <si>
    <t>Yusub Khan</t>
  </si>
  <si>
    <t>Nazir Khan</t>
  </si>
  <si>
    <t>85 Sipahiyo Ka Bass, sojat Jaitaran</t>
  </si>
  <si>
    <t>45570100006070</t>
  </si>
  <si>
    <t>862614904471</t>
  </si>
  <si>
    <t>Sajeed Khan</t>
  </si>
  <si>
    <t>Chand Mohammad</t>
  </si>
  <si>
    <t>Sipahiyo Ka Bass, sojat Jaitaran</t>
  </si>
  <si>
    <t>E-Mitra Shop</t>
  </si>
  <si>
    <t>45560100004229</t>
  </si>
  <si>
    <t>712711078218</t>
  </si>
  <si>
    <t>Shri Makasud Ahmad</t>
  </si>
  <si>
    <t>Sultan Ahmed</t>
  </si>
  <si>
    <t>Petrol Pump Gali Pratap Bazar Rani</t>
  </si>
  <si>
    <t>Computer Repairing Shop</t>
  </si>
  <si>
    <t>61058554210</t>
  </si>
  <si>
    <t>579521182192</t>
  </si>
  <si>
    <t>Mohd. Kalu</t>
  </si>
  <si>
    <t>Askar Khan</t>
  </si>
  <si>
    <t>Manpura Bhakari Pali</t>
  </si>
  <si>
    <t>51103811301</t>
  </si>
  <si>
    <t>835496334903</t>
  </si>
  <si>
    <t>Mukkadar Ali</t>
  </si>
  <si>
    <t>Imtiaz Ali</t>
  </si>
  <si>
    <t>24 Nadi Mohalla Pali</t>
  </si>
  <si>
    <t>Computer Lab</t>
  </si>
  <si>
    <t>61144588628</t>
  </si>
  <si>
    <t>934795123194</t>
  </si>
  <si>
    <t>Riyaz Ahmed</t>
  </si>
  <si>
    <t>176, Nai Gali Jagiwada Pali</t>
  </si>
  <si>
    <t>Machine Parts Shop</t>
  </si>
  <si>
    <t>128310039744</t>
  </si>
  <si>
    <t>546334706042</t>
  </si>
  <si>
    <t>Mohmmed Khan</t>
  </si>
  <si>
    <t>Seikho Ka Bass, Jaitaran</t>
  </si>
  <si>
    <t>Auto Rikshawala</t>
  </si>
  <si>
    <t>51044717347</t>
  </si>
  <si>
    <t>589956454673</t>
  </si>
  <si>
    <t xml:space="preserve">Abdul Rehman </t>
  </si>
  <si>
    <t>Peer Mohd.</t>
  </si>
  <si>
    <t>Bade Bade Minaro Ki Masjid Ke Pass, sojat city</t>
  </si>
  <si>
    <t>61239232798</t>
  </si>
  <si>
    <t>244109844492</t>
  </si>
  <si>
    <t>Mohd. Shariph</t>
  </si>
  <si>
    <t>Mohd. Ismail</t>
  </si>
  <si>
    <t>2 Momina Ka Bass Pali</t>
  </si>
  <si>
    <t>Books Depo</t>
  </si>
  <si>
    <t>09790100028961</t>
  </si>
  <si>
    <t>568780749180</t>
  </si>
  <si>
    <t>15 B Boosi Ki Gali Pali</t>
  </si>
  <si>
    <t>Computer Desiging Centre</t>
  </si>
  <si>
    <t>0372104000070373</t>
  </si>
  <si>
    <t>546416752367</t>
  </si>
  <si>
    <t>Mohammed Khan</t>
  </si>
  <si>
    <t>Suban Khan</t>
  </si>
  <si>
    <t>Remasin Sadwaan Sojat</t>
  </si>
  <si>
    <t>32580717675</t>
  </si>
  <si>
    <t>447976843168</t>
  </si>
  <si>
    <t>Nrasinghpura Colony, Delhi Darwaja Sojat City, Pali</t>
  </si>
  <si>
    <t>Balaji Inst. Of Tech. &amp; Engin. Sojat City</t>
  </si>
  <si>
    <t>Jodhpur Technical Board</t>
  </si>
  <si>
    <t>Poly Diploma (Civil Engineering)</t>
  </si>
  <si>
    <t>4.5.15</t>
  </si>
  <si>
    <t>7361006900005370</t>
  </si>
  <si>
    <t>490674828003</t>
  </si>
  <si>
    <t>Kamroo Khan</t>
  </si>
  <si>
    <t>Mu.Po. Chachodi Teh- Rani Dist-Pali</t>
  </si>
  <si>
    <t>B.H.M.S. Sinha Homeopathetic Medical College Darbhanga Bhiar</t>
  </si>
  <si>
    <t>B.R. Ambedakar Bihar University Muzaffarupur</t>
  </si>
  <si>
    <t xml:space="preserve">B.H.M.S. </t>
  </si>
  <si>
    <t>4 Years</t>
  </si>
  <si>
    <t>7.9.15</t>
  </si>
  <si>
    <t>32414939806</t>
  </si>
  <si>
    <t xml:space="preserve">745692673701 </t>
  </si>
  <si>
    <t>109409061</t>
  </si>
  <si>
    <t>Farhan</t>
  </si>
  <si>
    <t>Mohd. Iqbal</t>
  </si>
  <si>
    <t>15 Purani Chudi Ghar Mohalla Pali</t>
  </si>
  <si>
    <t>Govt. Engineering College Ajmer</t>
  </si>
  <si>
    <t>RTU Kota</t>
  </si>
  <si>
    <t>M.C.A.</t>
  </si>
  <si>
    <t>3 Years</t>
  </si>
  <si>
    <t>12.2.14</t>
  </si>
  <si>
    <t>61115057760</t>
  </si>
  <si>
    <t>375318592526</t>
  </si>
  <si>
    <t>109409065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</si>
  <si>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</si>
  <si>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</si>
  <si>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</si>
  <si>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</si>
  <si>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</si>
  <si>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</si>
  <si>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</si>
  <si>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</si>
  <si>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</si>
  <si>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</si>
  <si>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</si>
  <si>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</si>
  <si>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</si>
  <si>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</si>
  <si>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</si>
  <si>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</si>
  <si>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</si>
  <si>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</si>
  <si>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</si>
  <si>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</si>
  <si>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</si>
  <si>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</si>
  <si>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</si>
  <si>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</si>
  <si>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</si>
  <si>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</si>
  <si>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</si>
  <si>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</si>
  <si>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</si>
  <si>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</si>
  <si>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</si>
  <si>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</si>
  <si>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</si>
  <si>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</si>
  <si>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</si>
  <si>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</si>
  <si>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</si>
  <si>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</si>
  <si>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</si>
  <si>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</si>
  <si>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</si>
  <si>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</si>
  <si>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</si>
  <si>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</si>
  <si>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</si>
  <si>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</si>
  <si>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</si>
  <si>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</si>
  <si>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</si>
  <si>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</si>
  <si>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</si>
  <si>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</si>
  <si>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</si>
  <si>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</si>
  <si>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</si>
  <si>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</si>
  <si>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</si>
  <si>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</si>
  <si>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</si>
  <si>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</si>
  <si>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</si>
  <si>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</si>
  <si>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</si>
  <si>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</si>
  <si>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</si>
  <si>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</si>
  <si>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</si>
  <si>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</si>
  <si>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ikyh ¼2003&amp;04½</t>
  </si>
  <si>
    <t xml:space="preserve"> </t>
  </si>
  <si>
    <t>Jh erh uljhu 'ks[k@ Jh eksgEen bZdcky</t>
  </si>
  <si>
    <t>iqjkuk fpfM;k/kj ekSgYyk ] ikyh</t>
  </si>
  <si>
    <t>326262                 (31-03-2004)</t>
  </si>
  <si>
    <t>Jun.04</t>
  </si>
  <si>
    <t>11/05/05</t>
  </si>
  <si>
    <t>23-04-08</t>
  </si>
  <si>
    <t>21-08-08</t>
  </si>
  <si>
    <t>10-11-08</t>
  </si>
  <si>
    <t>05-05-09</t>
  </si>
  <si>
    <t>13-11-09</t>
  </si>
  <si>
    <t>29-04-2010</t>
  </si>
  <si>
    <t>Jh eksgEen eqLrkd@Jh uwj eksgEen</t>
  </si>
  <si>
    <t>75&amp;ukxkSjh rsyh dkWayksuh] ikyh</t>
  </si>
  <si>
    <t>E;wftd flLVe</t>
  </si>
  <si>
    <t>326264                 (31-03-2004)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</si>
  <si>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</si>
  <si>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</si>
  <si>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</si>
  <si>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</si>
  <si>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</si>
  <si>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ikyh ¼2004&amp;05½</t>
  </si>
  <si>
    <t>Jh eksgEen jQhd@ Jh eksgEen Qjhn</t>
  </si>
  <si>
    <t>326271                 (12-08-2004)</t>
  </si>
  <si>
    <t>Nov.04</t>
  </si>
  <si>
    <t>Jh blkd [kkWa@ Jh xQwj [kkWa</t>
  </si>
  <si>
    <t>326266                 (17-04-2004)</t>
  </si>
  <si>
    <t>Jul.04</t>
  </si>
  <si>
    <t>Jh vdcj [kkWa@Jh uthj [kkWa</t>
  </si>
  <si>
    <t>326265                 (17-04-2004)</t>
  </si>
  <si>
    <t>Jh eksgEen vgen@Jh ;kdwc [kkW</t>
  </si>
  <si>
    <t>326269                 (15-07-2004)</t>
  </si>
  <si>
    <t>Oct.04</t>
  </si>
  <si>
    <t>Jh bUlkQ vyh@ Jh fu;kt vyh</t>
  </si>
  <si>
    <t>VsUV O;olk;</t>
  </si>
  <si>
    <t>066163                 (06-04-2004)</t>
  </si>
  <si>
    <t>Jh eksgEen vyh@ Jh vCnqy 'kdqj</t>
  </si>
  <si>
    <t>326267                 (15-07-2004)</t>
  </si>
  <si>
    <t>Jh ;kdwc [kkWa@ Jh vgen th</t>
  </si>
  <si>
    <t>326270                 (07-08-2004)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</si>
  <si>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</si>
  <si>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</si>
  <si>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</si>
  <si>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</si>
  <si>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ikyh ¼2005&amp;06½</t>
  </si>
  <si>
    <t>Jh olhe jtk@ eatwj vkye</t>
  </si>
  <si>
    <t>31]  dsfj;k njoktk] ikyh</t>
  </si>
  <si>
    <t>cqd fMiksa</t>
  </si>
  <si>
    <t>326276/         19-10-05</t>
  </si>
  <si>
    <t>19-01-06</t>
  </si>
  <si>
    <t>Jh ekSgEen jetku@ ;kdwc th</t>
  </si>
  <si>
    <t>707] bUnzk dkWayksuh foLrkj] ikyh</t>
  </si>
  <si>
    <t>cS.M ekLVj</t>
  </si>
  <si>
    <t>326278/          05-11-05</t>
  </si>
  <si>
    <t>05-02-06</t>
  </si>
  <si>
    <t>Jh ekSgEen gkth@ ekSgEen ;wlwQ th</t>
  </si>
  <si>
    <t>gokbZ fcfYMax ds lkeus] I;kjk pkSd jksM+] ftykuh Vsyj] ikyh</t>
  </si>
  <si>
    <t>jsfMesV Vsyfjax</t>
  </si>
  <si>
    <t>326275/        23-09-05</t>
  </si>
  <si>
    <t>23-12-05</t>
  </si>
  <si>
    <t>Jh eksgEen vkehu@ 'ke'kwíhu th ykSgkj</t>
  </si>
  <si>
    <t>47] zxjhc uokt dkWayksuh] djokyktkn] ikyh</t>
  </si>
  <si>
    <t>vkHkq"k.k cukuk</t>
  </si>
  <si>
    <t>326277/        25-10-05</t>
  </si>
  <si>
    <t>25-01-06</t>
  </si>
  <si>
    <t>Jh eatqj vyh@ ekSgEen ;qlqQ dlkbZ</t>
  </si>
  <si>
    <t>49] jkaxf.k;k ekSgYyk] ikyh</t>
  </si>
  <si>
    <t>fdjk.kk nqdku</t>
  </si>
  <si>
    <t>326279/     20-02-06</t>
  </si>
  <si>
    <t>20-05-06</t>
  </si>
  <si>
    <t>Jh ekSgEen Qk:[k vCcklh @ dkyw [kkWa</t>
  </si>
  <si>
    <t>111] eLrku ckck dkWayksuh] ikyh</t>
  </si>
  <si>
    <t>feBkbZ nqdku</t>
  </si>
  <si>
    <t>951792/       27-03-06</t>
  </si>
  <si>
    <t>27-06-06</t>
  </si>
  <si>
    <t>Jh esgewn@ vCnqy jfge</t>
  </si>
  <si>
    <t>enjlk ds ikl] iBku dkWayksuh] u;kxkWao] ikyh</t>
  </si>
  <si>
    <t>951791/      27-03-06</t>
  </si>
  <si>
    <t>Jh vCnqy xuh rktd@ gkth nhu ekSgEen</t>
  </si>
  <si>
    <t>ekfy;ksa dh gosyh ds ikl] ikoVk dk ckl] lkstr flVh] ikyh</t>
  </si>
  <si>
    <t>326280/      27-03-06</t>
  </si>
  <si>
    <t>UR.</t>
  </si>
  <si>
    <t>Ru</t>
  </si>
  <si>
    <t>ikyh ¼2006&amp;07½</t>
  </si>
  <si>
    <t>Jh guhQ @ jfge c{k</t>
  </si>
  <si>
    <t>eLrku ckck dkWayksuh] ikyh</t>
  </si>
  <si>
    <t>vkWVks fjD'k ¼Mhty½</t>
  </si>
  <si>
    <t>951797/      27-04-06</t>
  </si>
  <si>
    <t>27-07-06</t>
  </si>
  <si>
    <t>Jh ekSgEen ;quql@ vtht nnZ</t>
  </si>
  <si>
    <t>14] jkaxkf.k;k ekSgYyk] ikyh</t>
  </si>
  <si>
    <t>QksVks LVsV</t>
  </si>
  <si>
    <t>951799/     06-05-06</t>
  </si>
  <si>
    <t>06-08-06</t>
  </si>
  <si>
    <t>Jh ekSgEen lnhd@ vCnqy jtkd</t>
  </si>
  <si>
    <t>57] xtkuUn ekxZ] ikyh</t>
  </si>
  <si>
    <t>diMs dk O;kikj</t>
  </si>
  <si>
    <t>951798/    01-05-06</t>
  </si>
  <si>
    <t>01-08-06</t>
  </si>
  <si>
    <t>Jh ekS- gk:u@ Hkwjs [kkWa</t>
  </si>
  <si>
    <t>951796/       13-04-06</t>
  </si>
  <si>
    <t>13-07-06</t>
  </si>
  <si>
    <t>Jh vCnqy tCckj@vCnqy lrkj</t>
  </si>
  <si>
    <t>ctjax ckM+h] 'kkL=h uxj] ikyh</t>
  </si>
  <si>
    <t>951795/     02-04-06</t>
  </si>
  <si>
    <t>02-07-06</t>
  </si>
  <si>
    <t>Jherh [kkrqu fu'kk@ ekS- jQhd</t>
  </si>
  <si>
    <t>951793-94/     07-04-06</t>
  </si>
  <si>
    <t>07-07-06</t>
  </si>
  <si>
    <t xml:space="preserve">Jh tku ekSgEen@ tgqj ekSgEen] </t>
  </si>
  <si>
    <t>121] jke jfge dkWyksuh] jkensu jksM+] ikyh</t>
  </si>
  <si>
    <t>fcfYMax esVsfj;y</t>
  </si>
  <si>
    <t xml:space="preserve">955021-22/        22-05-06        </t>
  </si>
  <si>
    <t>22-08-06</t>
  </si>
  <si>
    <t>Jh ukthj ekSgEen@ cthj ekSgEen</t>
  </si>
  <si>
    <t>123 jke jfge dkWyksuh] ikyh</t>
  </si>
  <si>
    <t>xksyh fcfLdV ¼fdjk.kk½</t>
  </si>
  <si>
    <t>951800/             22-05-06</t>
  </si>
  <si>
    <t>Jh lat; [kku@ gSnj vyh</t>
  </si>
  <si>
    <t>Mh-&amp;160] ij'kqjke jksM+] lknMh] ikyh</t>
  </si>
  <si>
    <t>dEI;wVj tsjksDl</t>
  </si>
  <si>
    <t xml:space="preserve">955026-27-28-29/        22-01-07        </t>
  </si>
  <si>
    <t>22-04-07</t>
  </si>
  <si>
    <t>Jh eks- lYykmnhu@ futkeqnhu</t>
  </si>
  <si>
    <t>78] tqEek efLtn jksM+] ikyh</t>
  </si>
  <si>
    <t>lkbZcj dsQs</t>
  </si>
  <si>
    <t xml:space="preserve">866239/        22-11-06        951802/          24-03-07            </t>
  </si>
  <si>
    <t>24-06-07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</si>
  <si>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</si>
  <si>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</si>
  <si>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</si>
  <si>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</si>
  <si>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</si>
  <si>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</si>
  <si>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</si>
  <si>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ikyh ¼2007&amp;08½</t>
  </si>
  <si>
    <t>Jh ;wuwl @ Hkwjs [kkWa</t>
  </si>
  <si>
    <t>eLrku ckck dkWayksuh] eukst eksVlZ ds ikl okyh xyh] ikyh</t>
  </si>
  <si>
    <t>fofM;ksa xzkQh</t>
  </si>
  <si>
    <t xml:space="preserve">950781/      03-05-07        </t>
  </si>
  <si>
    <t>03-08-07</t>
  </si>
  <si>
    <t>Jh vCnqy dkfnj @  eks- jQhd</t>
  </si>
  <si>
    <t>27] [kSjknh ekSgYyk] uoy[kk jksM+] efLtn ds ihNs] ikyh</t>
  </si>
  <si>
    <t>VsUV gkÅl</t>
  </si>
  <si>
    <t xml:space="preserve">951810/        02-05-07        951809/          02-05-07            </t>
  </si>
  <si>
    <t>02-08-07</t>
  </si>
  <si>
    <t>Jh eks- lyhe@ xQqj th</t>
  </si>
  <si>
    <t>105] eLrku ckck dkWayksuh] ikyh</t>
  </si>
  <si>
    <t xml:space="preserve">951804/          11-04-07  </t>
  </si>
  <si>
    <t>11-07-07</t>
  </si>
  <si>
    <t>Jh eksgEen vlye@ 'kCchj gqlSu</t>
  </si>
  <si>
    <t>eksgYyk [kjknh;ku] lkstr] ikyh</t>
  </si>
  <si>
    <t xml:space="preserve">951506/            13-04-07   </t>
  </si>
  <si>
    <t>13-07-07</t>
  </si>
  <si>
    <t>Jh lriky flag@ pj.k flag</t>
  </si>
  <si>
    <t>838] lkslk;Vh uxj] ikyh</t>
  </si>
  <si>
    <t>vkWaVks ikVZl</t>
  </si>
  <si>
    <t xml:space="preserve">951805/         13-04-07   </t>
  </si>
  <si>
    <t>Jh okftn gqlSu@ vkfcn gqlSu</t>
  </si>
  <si>
    <t>eksgYyk dkft;ku] lkstr flVh] ikyh</t>
  </si>
  <si>
    <t>LØhu fMtk;u</t>
  </si>
  <si>
    <t xml:space="preserve">951807-8/        17-04-07    </t>
  </si>
  <si>
    <t>17-07-07</t>
  </si>
  <si>
    <t xml:space="preserve">Jh tCckj gqlSu@ vCnqy th </t>
  </si>
  <si>
    <t>39] bUnzk dkWayksuh] ikyh</t>
  </si>
  <si>
    <t xml:space="preserve">951803/       05-04-07      </t>
  </si>
  <si>
    <t>05-07-07</t>
  </si>
  <si>
    <t>Jh eksgEen mej@ eksgEen 'kkfcj</t>
  </si>
  <si>
    <t>43] fNiksa dk ek;yk ckl] ikyh</t>
  </si>
  <si>
    <t xml:space="preserve">275587/      30-04-07        </t>
  </si>
  <si>
    <t>30-07-07</t>
  </si>
  <si>
    <t>Jh vldj vyh@ Qdhj eksgEen</t>
  </si>
  <si>
    <t>pkpkSMh ok;k jkuh] ikyh</t>
  </si>
  <si>
    <t>f'k{kk _.k ¼,e-ch-ch-,l-½ izFke fd'r</t>
  </si>
  <si>
    <t>221132/  22-03-07</t>
  </si>
  <si>
    <t>Jh rkfyc gqlsu@ edcqy 'kkg</t>
  </si>
  <si>
    <t>cM+s feukjksa dh efLtn ds ikl] lkstu flVh] ikyh</t>
  </si>
  <si>
    <t>919011/    11-02-08</t>
  </si>
  <si>
    <t>11-05-08</t>
  </si>
  <si>
    <t>Jh v;wc [kkWau@ djhe [kkWau</t>
  </si>
  <si>
    <t>cM+s feukjksa dh efLtn ds ikl] 'ks[kksa dk ckl] ikyh</t>
  </si>
  <si>
    <t>jsMhesM dk;Z</t>
  </si>
  <si>
    <t>721720/     07-12-07</t>
  </si>
  <si>
    <t>07-03-07</t>
  </si>
  <si>
    <t>Jh equhj [kkWa@ uFFkq [kkWa</t>
  </si>
  <si>
    <t>nslqjh jksM+] izrki cktkj] jkuh LVs'ku] ikyh</t>
  </si>
  <si>
    <t>jsMhesM O;olk;</t>
  </si>
  <si>
    <t>106350/   17-01-08</t>
  </si>
  <si>
    <t>17-04-08</t>
  </si>
  <si>
    <t>Jh tkfcnuqj@ vkf'kduqj</t>
  </si>
  <si>
    <t>bZnxkg jksM+] izrki cktkj] jkuh LVs'ku] ikyh</t>
  </si>
  <si>
    <t>lkbZdhy fjis;j</t>
  </si>
  <si>
    <t>106352/    17-01-08</t>
  </si>
  <si>
    <t>Jh bejku [kkWa@ gdhe [kkWa</t>
  </si>
  <si>
    <t>Ldwy ua- 3 ds lkeus] [kSjkfn;ksa dk ekSgYyk] lkstr flVh] ikyh</t>
  </si>
  <si>
    <t xml:space="preserve">ckjnkuk </t>
  </si>
  <si>
    <t>918063/   26-12-07</t>
  </si>
  <si>
    <t>26-03-08</t>
  </si>
  <si>
    <t>Jh jQhd eksgEen@ lÙkkj [kkWa</t>
  </si>
  <si>
    <t>469] bUnzk dkWayksuh] foLrkj] ikyh</t>
  </si>
  <si>
    <t>ns'kh ?kh O;kikj</t>
  </si>
  <si>
    <t>471650/    26-12-07</t>
  </si>
  <si>
    <t>Jh tyky [kkWa@ gkth [kkuth</t>
  </si>
  <si>
    <t>eksbZyksa dk ckl] pkapkSMh] jkuh LVs'ku] ikyh</t>
  </si>
  <si>
    <t xml:space="preserve">feV~Vh ds crZu </t>
  </si>
  <si>
    <t>784839/  30-01-08</t>
  </si>
  <si>
    <t>30-04-08</t>
  </si>
  <si>
    <t>Jh bfy;kl vCcklh@ QSt eksgEen vCcklh</t>
  </si>
  <si>
    <t>bnxkg jksM+] izrki cktkj] jkuh LVs'ku] ikyh</t>
  </si>
  <si>
    <t>ikVZl o eksckbZy fjis;j</t>
  </si>
  <si>
    <t>106439/   17-01-08</t>
  </si>
  <si>
    <t>Jh vlye eksgEen Nhik@ vCnwy xQwj Nhik</t>
  </si>
  <si>
    <t>isVªksy iEi okyh xyh] jkuh] LVs'ku] ikyh</t>
  </si>
  <si>
    <t>Vk;j V;wc nqdku</t>
  </si>
  <si>
    <t>106351/  17-01-08</t>
  </si>
  <si>
    <t>eksgEen v[kykd xkSjh@ eksgEen 'kkfcj xkSjh</t>
  </si>
  <si>
    <t>150] ukM+h] eksgYyk] ikyh</t>
  </si>
  <si>
    <t>885095/    02-02-08</t>
  </si>
  <si>
    <t>02-05-08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</si>
  <si>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</si>
  <si>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</si>
  <si>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</si>
  <si>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</si>
  <si>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ikyh ¼2008&amp;09</t>
  </si>
  <si>
    <t>Jh bdcky 'kka@ vthe 'kk</t>
  </si>
  <si>
    <t>bVUnjk pkj.kku ekxZ] izrki cktkj] jkuh LVs'ku] ikyh</t>
  </si>
  <si>
    <t>012360/      19-01-08</t>
  </si>
  <si>
    <t>19-04-08</t>
  </si>
  <si>
    <t xml:space="preserve">Jh vCnwy 'kdwj@ eksgEen th  </t>
  </si>
  <si>
    <t>143] bUnzk dkWyksuh] ikyh</t>
  </si>
  <si>
    <t>?kM+h fjisj;</t>
  </si>
  <si>
    <t>471796/       14-03-08</t>
  </si>
  <si>
    <t>14-07-08</t>
  </si>
  <si>
    <t>Jh v;wc [kkWa@ cqUnw [kkWa</t>
  </si>
  <si>
    <t>33] flU/kh;ksa dk ckl] ikyh</t>
  </si>
  <si>
    <t>vkbZ- Vh- lsUVj</t>
  </si>
  <si>
    <t>519519-20/      28-06-08              522792-93/      02-07-08</t>
  </si>
  <si>
    <t>28-09-08</t>
  </si>
  <si>
    <t>Jh eksgeen ;quql@ tekuqnhu</t>
  </si>
  <si>
    <t>71] Nhiksa dh &lt;ky] ikyh</t>
  </si>
  <si>
    <t>vkWQlSV o LØhu fizfVax</t>
  </si>
  <si>
    <t>519516-17/          10-06-08</t>
  </si>
  <si>
    <t>10/9/08</t>
  </si>
  <si>
    <t>Jh eksgEen lyhe@ nhnkj cDl</t>
  </si>
  <si>
    <t>297] fdnobZ uxj] ef.M;k jksM+] ikyh</t>
  </si>
  <si>
    <t>QksVksLVsV</t>
  </si>
  <si>
    <t>519518/  13-06-08</t>
  </si>
  <si>
    <t>13-09-08</t>
  </si>
  <si>
    <t>Jh eksgeen uklhj@ vCnwy gdhe</t>
  </si>
  <si>
    <t>[kSjkfn;ksa dk ckl] lkstr] ikyh</t>
  </si>
  <si>
    <t>vkWVks fjD'kk</t>
  </si>
  <si>
    <t>950797-98/        28-02-08</t>
  </si>
  <si>
    <t>28-05-08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</si>
  <si>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</si>
  <si>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</si>
  <si>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</si>
  <si>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</si>
  <si>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</si>
  <si>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</si>
  <si>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vYyknhu@ cQkrh'kkg</t>
  </si>
  <si>
    <t>gkfM;k dqvk] lkstr flVh] ftyk ikyh</t>
  </si>
  <si>
    <t>522802/     31-03-09</t>
  </si>
  <si>
    <t>30-06-09</t>
  </si>
  <si>
    <t xml:space="preserve">Jh eksgEen vuoj@ jktw </t>
  </si>
  <si>
    <t>555] lqqHkk"k uxj&amp;,] ftyk ikyh</t>
  </si>
  <si>
    <t>eksckbZy 'kWai</t>
  </si>
  <si>
    <t>549003/    10-07-09</t>
  </si>
  <si>
    <t>10-10-09</t>
  </si>
  <si>
    <t>Jh vlxj vyh@ ejxqc vyh</t>
  </si>
  <si>
    <t>17] iqjkuk pqM+h?kj] eksgYyk] ikyh</t>
  </si>
  <si>
    <t>522804/    31-03-09</t>
  </si>
  <si>
    <t>Jh eqLrkd vgen@uwj eksgEen</t>
  </si>
  <si>
    <t>cM+s ehukjksa dh efLtn ds ikl] lkstr flVh] ikyh</t>
  </si>
  <si>
    <t>063335/    27-02-09</t>
  </si>
  <si>
    <t>27-05-09</t>
  </si>
  <si>
    <t>Jh eksgEen bjQku@ vCnqy d;we</t>
  </si>
  <si>
    <t>eksgYyk [kSjkfn;ku] lkstr flVh] ikyh</t>
  </si>
  <si>
    <t>904418/     16-03-09</t>
  </si>
  <si>
    <t>16-06-09</t>
  </si>
  <si>
    <t>Jh esgcwc@ eksgEen Qjhn</t>
  </si>
  <si>
    <t>Nhiksa dk pdyk] lkstr flVh] ikyh</t>
  </si>
  <si>
    <t>063435/   21-03-09</t>
  </si>
  <si>
    <t>21-06-09</t>
  </si>
  <si>
    <t>Jh bejku@futke [kkWa</t>
  </si>
  <si>
    <t>ukbZ;ksa dh xyh] taxhokM+k] ikyh</t>
  </si>
  <si>
    <t>d'khnkdkjh</t>
  </si>
  <si>
    <t>522805-06/  09-04-09</t>
  </si>
  <si>
    <t>Jh vCnqy gehn@ vCnqy gehe</t>
  </si>
  <si>
    <t>120] lqHkk"k uxj&amp;,] ikyh</t>
  </si>
  <si>
    <t>489020/   18-03-09</t>
  </si>
  <si>
    <t>18-06-09</t>
  </si>
  <si>
    <t>Jh eksgEen mej@ euoj [kkWa</t>
  </si>
  <si>
    <t>400] bUnzk dkWayksuh tko] ikyh</t>
  </si>
  <si>
    <t>fctyh nqdku</t>
  </si>
  <si>
    <t>068534/   07-03-09</t>
  </si>
  <si>
    <t xml:space="preserve">Jh eksglhu [k=h@ vgeíhu </t>
  </si>
  <si>
    <t>181] ukM+h eksgYyk] ikyh</t>
  </si>
  <si>
    <t>pIiy twrk O;kikj</t>
  </si>
  <si>
    <t>522803/   31-03-09</t>
  </si>
  <si>
    <t>Jh eksgEen ;quwl@ vCnwy ldwj</t>
  </si>
  <si>
    <t>Nhiksa dk pdyk] tSrkjf.k;ksa dk njoktk] lkstr flVh] ikyh</t>
  </si>
  <si>
    <t>crZu nqdku</t>
  </si>
  <si>
    <t>522810/    19-06-09   549001/    19-06-09</t>
  </si>
  <si>
    <t>19-09-09</t>
  </si>
  <si>
    <t>Jh eksgEen fldUnj@ eksgEen lkfdj</t>
  </si>
  <si>
    <t>tqEek efLtn jksM+] I;kjk pkSd] ikyh</t>
  </si>
  <si>
    <t>549002/   24-06-09</t>
  </si>
  <si>
    <t>24-09-09</t>
  </si>
  <si>
    <t>Jh eksgEen 'kjhQ@ 'kQh eksgEen</t>
  </si>
  <si>
    <t>gSnj dkWayksuh] ikyh</t>
  </si>
  <si>
    <t>vkWVk pDdh</t>
  </si>
  <si>
    <t>522807/   09-04-09</t>
  </si>
  <si>
    <t>Jh eks- tehyqZjgeku@ eks- gchcqjZgeku</t>
  </si>
  <si>
    <t>eksgYyk [kjkfn;ku] lkstr flVh] ikyh</t>
  </si>
  <si>
    <t>lkbZcj dSQs</t>
  </si>
  <si>
    <t>549005/ 14-10-09 549006/  22-10-09</t>
  </si>
  <si>
    <t>14-01-2010</t>
  </si>
  <si>
    <t xml:space="preserve">Jh fQjkst@ vCnqy gdhe </t>
  </si>
  <si>
    <t>[kSjkfn;ksa dk ckl] lkstr flVh] ikyh</t>
  </si>
  <si>
    <t>549009-10/       29-10-09</t>
  </si>
  <si>
    <t>29-01-2010</t>
  </si>
  <si>
    <t>Jh eksgEen 'kkfdj@ djhe c{k dqjS'kh</t>
  </si>
  <si>
    <t>cl LVs.M ds ikl] [kSjok] ftyk ikyh</t>
  </si>
  <si>
    <t>549012/     15-01-2010</t>
  </si>
  <si>
    <t>15-04-2010</t>
  </si>
  <si>
    <t>Jh jetku@ vCnqy jgeku</t>
  </si>
  <si>
    <t>eq-iks- [kSjok] ftyk ikyh</t>
  </si>
  <si>
    <t>rsy /kk.kk</t>
  </si>
  <si>
    <t>549013/     15-01-2010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</si>
  <si>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</si>
  <si>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</si>
  <si>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Jh eksgEen jetku@ eksgEen guhQ </t>
  </si>
  <si>
    <t>[kSjkfn;ksa dk eksgYyk] jk;iqj] ftyk ikyh</t>
  </si>
  <si>
    <t>dkjisUVj ;wfuV</t>
  </si>
  <si>
    <t>549017-18-19/  26-03-2010</t>
  </si>
  <si>
    <t>26-06-2010</t>
  </si>
  <si>
    <t>Jh lkfcj [kkWa@ bZ'kkd [kkWa</t>
  </si>
  <si>
    <t>fgEer uxj] tks/kiqfj;k xsV] lkstr flVh] ikyh</t>
  </si>
  <si>
    <t>twrk pIiy nqdku</t>
  </si>
  <si>
    <t>960783/    22-04-2010</t>
  </si>
  <si>
    <t>22-07-2010</t>
  </si>
  <si>
    <t>Jh eksgEen 'kjhQ @ bZLekbZy [kkWa</t>
  </si>
  <si>
    <t>30] urkok tko] tks/kiqfj;k xsV ds ckgj] lkstr flVh] ikyh</t>
  </si>
  <si>
    <t>617506/     11-05-2010  960791/    22-04-2010</t>
  </si>
  <si>
    <t>Jh vlye [kkWa@ dkle [kkWa</t>
  </si>
  <si>
    <t>tks/kiqfj;k xsV ds ckgj] fgEer uxj] lkstr flaVh] ikyh</t>
  </si>
  <si>
    <t>960755/     20-04-2010</t>
  </si>
  <si>
    <t>20/07/2010</t>
  </si>
  <si>
    <t>Jherh uQhlk@ fj;kt [kkWau</t>
  </si>
  <si>
    <t>36] uoy[kk jksM+] ikyh</t>
  </si>
  <si>
    <t>753464/    04-05-2010</t>
  </si>
  <si>
    <t>Jh uklhj [kkWa@ ih: [kkWa</t>
  </si>
  <si>
    <t>fgEer uxj] tks/kiqfj;k xsV ds ckgj] lkstr flVh] ikyh</t>
  </si>
  <si>
    <t>617474/   10-05-2010  960754/   20-04-2010</t>
  </si>
  <si>
    <t>Jherh jft;k ckuks@ jQhd eksgEen</t>
  </si>
  <si>
    <t>okMZ ua- 2] dPpk jkLrk jkuh ¼NksVh jkuh½ ftyk ikyh</t>
  </si>
  <si>
    <t>99875/       28-04-2010</t>
  </si>
  <si>
    <t>28/07/2010</t>
  </si>
  <si>
    <t>Jh :Lre 'kkg@ xuh 'kkg</t>
  </si>
  <si>
    <t>ihj lkgc dh iksy ds lkesu] dyjksa dk ckl] lkstr flVh] ftyk ikyh</t>
  </si>
  <si>
    <t>Ms;jh ¼HkSal½</t>
  </si>
  <si>
    <t>617531/     12-05-2010</t>
  </si>
  <si>
    <t>Jh eksgEen ;klhu@ eqerkt 'kkg</t>
  </si>
  <si>
    <t>cMs ehukjksa dh efLtn ds ikl] lkstr flaVh] ikyh</t>
  </si>
  <si>
    <t>961014/     13-05-2010</t>
  </si>
  <si>
    <t>13/08/2010</t>
  </si>
  <si>
    <t>Jh fulkj [kkWa@ vldj [kkWa</t>
  </si>
  <si>
    <t>eq-iks- nslwjh rg- nslwjh] ftyk ikyh</t>
  </si>
  <si>
    <t>408928/     11-05-2010</t>
  </si>
  <si>
    <t>Jh eksgEen bZ'kkd@ uwj eksgEen</t>
  </si>
  <si>
    <t>63378/       06-04-2010</t>
  </si>
  <si>
    <t>Jh eksgEen 'kjhQ osyhe@ xqykc [kkWa</t>
  </si>
  <si>
    <t>flikfg;ksa dk ckl] ekuiqj Hkkdjh] ikyh</t>
  </si>
  <si>
    <t>617884/     27-05-2010</t>
  </si>
  <si>
    <t>27/08/2010</t>
  </si>
  <si>
    <t xml:space="preserve">Jh eksgEen ljQjkt @ eksgEen bLekbZy </t>
  </si>
  <si>
    <t>34] eksehuksa dk ckl] ikyh</t>
  </si>
  <si>
    <t>575646, 44, 45/22-07-2010</t>
  </si>
  <si>
    <t>22-10-2010</t>
  </si>
  <si>
    <t>Jh eksgEen lÙkkj @ xuhth ?kkslh</t>
  </si>
  <si>
    <t xml:space="preserve">47] tkyksjh njoktk] rg- ftyk ikyh </t>
  </si>
  <si>
    <t>575647-48/  27-07-2010</t>
  </si>
  <si>
    <t>27-10-2010</t>
  </si>
  <si>
    <t>Jh 'kkchj [kkWa@ xQkj [kkWa</t>
  </si>
  <si>
    <t>fQjnks"k dkWayksuh] lqesjiqj jksM+] ikyh</t>
  </si>
  <si>
    <t>575701/    30-08-2010</t>
  </si>
  <si>
    <t>30-11-2010</t>
  </si>
  <si>
    <t>Jh guhQ [kkWa@ uthj [kkWa</t>
  </si>
  <si>
    <t>xzke [kkjMk] rg- jksgV] ftyk ikyh</t>
  </si>
  <si>
    <t>jsMesM xkjesUV</t>
  </si>
  <si>
    <t>575649/    27-07-2010</t>
  </si>
  <si>
    <t xml:space="preserve">Jh 'kgtkn@ T;kÅnhu </t>
  </si>
  <si>
    <t>151] ukMh eksgYyk] ikyh</t>
  </si>
  <si>
    <t>575703/     13-10-2010</t>
  </si>
  <si>
    <t>13-01-2011</t>
  </si>
  <si>
    <t>Jh pkUnw [kkWa@ uthj [kkWa</t>
  </si>
  <si>
    <t>xzke           [kkjMk rg- jksgV] ftyk ikyh</t>
  </si>
  <si>
    <t>diM+k Qsjh</t>
  </si>
  <si>
    <t>575704/     19-10-2010</t>
  </si>
  <si>
    <t>19-01-2011</t>
  </si>
  <si>
    <t>Jh eksgEen lyhe@ vCnqy 'kdqj</t>
  </si>
  <si>
    <t>25] taxhokM+k] ikyh</t>
  </si>
  <si>
    <t>Ms;j ¼HkSal½</t>
  </si>
  <si>
    <t>575706/    16-12-2010</t>
  </si>
  <si>
    <t>16-03-2011</t>
  </si>
  <si>
    <t>7.10.15</t>
  </si>
  <si>
    <t>107911728</t>
  </si>
  <si>
    <t>Heera Chand</t>
  </si>
  <si>
    <t>109438966</t>
  </si>
  <si>
    <t>109408728</t>
  </si>
  <si>
    <t>109409093</t>
  </si>
  <si>
    <t>China Kili</t>
  </si>
  <si>
    <t>50256582835</t>
  </si>
  <si>
    <t>109408790</t>
  </si>
  <si>
    <t>721 Jaitarani Darwaja Shiv Chowk Raipur</t>
  </si>
  <si>
    <t>S.S. College of Engineering Udaipur</t>
  </si>
  <si>
    <t>3.9.15</t>
  </si>
  <si>
    <t>24.9.15</t>
  </si>
  <si>
    <t>61144218646</t>
  </si>
  <si>
    <t>564610584413</t>
  </si>
  <si>
    <t>109423442</t>
  </si>
  <si>
    <t>Mukaddar Ali</t>
  </si>
  <si>
    <t>Septo Ka Bass, Raipur</t>
  </si>
  <si>
    <t>Shree Dadu Dayal School of Nursing Jodhpur</t>
  </si>
  <si>
    <t>Indian Nursing Council Delhi</t>
  </si>
  <si>
    <t xml:space="preserve">51107769931            </t>
  </si>
  <si>
    <t>606366911354</t>
  </si>
  <si>
    <t>109423602</t>
  </si>
  <si>
    <t>Zakir Hussain</t>
  </si>
  <si>
    <t>Main Bazar Raipur</t>
  </si>
  <si>
    <t>61152282952</t>
  </si>
  <si>
    <t>824207345316</t>
  </si>
  <si>
    <t>Shums Tak</t>
  </si>
  <si>
    <t>Aslam Tak</t>
  </si>
  <si>
    <t>Railway Station Ke Pass, Falna</t>
  </si>
  <si>
    <t>Regional College for Education Research &amp; Technology Jaipur</t>
  </si>
  <si>
    <t xml:space="preserve">MBA </t>
  </si>
  <si>
    <t>2 Years</t>
  </si>
  <si>
    <t>18.9.15</t>
  </si>
  <si>
    <t>26.10.15</t>
  </si>
  <si>
    <t>35260100000116</t>
  </si>
  <si>
    <t>946625368570</t>
  </si>
  <si>
    <t>109437133</t>
  </si>
  <si>
    <t>Abdul Salim</t>
  </si>
  <si>
    <t>Taj Mohammad</t>
  </si>
  <si>
    <t>Lahori House, Nimbheda Kala, The-Raipur, Dist-Pali</t>
  </si>
  <si>
    <t>Cloth Busniness</t>
  </si>
  <si>
    <t>61036937414</t>
  </si>
  <si>
    <t>920097385612</t>
  </si>
  <si>
    <t>109422065</t>
  </si>
  <si>
    <t>Askar Ali</t>
  </si>
  <si>
    <t>Imamo Ka chowk, Jaitaran</t>
  </si>
  <si>
    <t>Khdhya Material &amp; Kirana Shop</t>
  </si>
  <si>
    <t>45560100004352</t>
  </si>
  <si>
    <t>482237886635</t>
  </si>
  <si>
    <t>109410041</t>
  </si>
  <si>
    <t>Salma Bano Teli</t>
  </si>
  <si>
    <t>Mukhtiyar Khan</t>
  </si>
  <si>
    <t>Mu.Po. Kushalpura Tehsil.Raipur</t>
  </si>
  <si>
    <t>Detergent Powder &amp; Soap Udyog</t>
  </si>
  <si>
    <t>61011127465</t>
  </si>
  <si>
    <t>792898380517</t>
  </si>
  <si>
    <t>109422783</t>
  </si>
  <si>
    <t>Shahnaj</t>
  </si>
  <si>
    <t>Gani Mohammad</t>
  </si>
  <si>
    <t>61259097730</t>
  </si>
  <si>
    <t>886423598602</t>
  </si>
  <si>
    <t>109422780</t>
  </si>
  <si>
    <t>Seema Bano</t>
  </si>
  <si>
    <t>Sikaner Khan</t>
  </si>
  <si>
    <t>430 Septo Ka Bass, Jhutha Tehsil, Raipur</t>
  </si>
  <si>
    <t>61251713679</t>
  </si>
  <si>
    <t>560009529904</t>
  </si>
  <si>
    <t>109422782</t>
  </si>
  <si>
    <t>Tahir Ahamed</t>
  </si>
  <si>
    <t>Mukhtiyar Ali</t>
  </si>
  <si>
    <t>28 Purana Chudigar Mohalla, Pali</t>
  </si>
  <si>
    <t>23.10.15</t>
  </si>
  <si>
    <t>24.11.15</t>
  </si>
  <si>
    <t>09790100028364</t>
  </si>
  <si>
    <t>282214908932</t>
  </si>
  <si>
    <t>006857999</t>
  </si>
  <si>
    <t>Sundari</t>
  </si>
  <si>
    <t>Ganeshan</t>
  </si>
  <si>
    <t>366 Indra Colony Vistar Pali</t>
  </si>
  <si>
    <t>Halwai Shop</t>
  </si>
  <si>
    <t>61260889520</t>
  </si>
  <si>
    <t>455963887641</t>
  </si>
  <si>
    <t>109411369</t>
  </si>
  <si>
    <t>Krishna Dresses</t>
  </si>
  <si>
    <t>10.11.15</t>
  </si>
  <si>
    <t>109409064</t>
  </si>
  <si>
    <t>Samarth Electricals</t>
  </si>
  <si>
    <t>109409098</t>
  </si>
  <si>
    <t>Royal Raj Plastics</t>
  </si>
  <si>
    <t>109409095</t>
  </si>
  <si>
    <t>Mainuddin</t>
  </si>
  <si>
    <t>S.R. Traders</t>
  </si>
  <si>
    <t xml:space="preserve">51106874153      </t>
  </si>
  <si>
    <t>109408757</t>
  </si>
  <si>
    <t>Bharat Trading Corporation</t>
  </si>
  <si>
    <t>109409182</t>
  </si>
  <si>
    <t>Mohammad Ishhak</t>
  </si>
  <si>
    <t>109409355</t>
  </si>
  <si>
    <t>109422965</t>
  </si>
  <si>
    <t>109438893</t>
  </si>
  <si>
    <t>109409094</t>
  </si>
  <si>
    <t>109422269</t>
  </si>
  <si>
    <t>109409058</t>
  </si>
  <si>
    <t>109409059</t>
  </si>
  <si>
    <t>109409057</t>
  </si>
  <si>
    <t>Mohd. Sharif</t>
  </si>
  <si>
    <t>Term Loan</t>
  </si>
  <si>
    <t>11.12.15</t>
  </si>
  <si>
    <t>109410925</t>
  </si>
  <si>
    <t>109409062</t>
  </si>
  <si>
    <t>109408695</t>
  </si>
  <si>
    <t>61078321099</t>
  </si>
  <si>
    <t>Falna Tehsil Sumerpur, Pali</t>
  </si>
  <si>
    <t>Dr. M.G.R. Education &amp; Research Inst.</t>
  </si>
  <si>
    <t>University Chennai</t>
  </si>
  <si>
    <t>6.11.15</t>
  </si>
  <si>
    <t>20180136773</t>
  </si>
  <si>
    <t>810089902916</t>
  </si>
  <si>
    <t>109481452</t>
  </si>
  <si>
    <t>Wasim Akram</t>
  </si>
  <si>
    <t>153 Shiv Nagar, Pali</t>
  </si>
  <si>
    <t>Mai Khadija B.Sc Nursing College, Jodhpur</t>
  </si>
  <si>
    <t>R.U.H.S.</t>
  </si>
  <si>
    <t>61165284456</t>
  </si>
  <si>
    <t>883366754627</t>
  </si>
  <si>
    <t>104459377    108885707</t>
  </si>
  <si>
    <t>Shamim Bano</t>
  </si>
  <si>
    <t>Abdul Khan</t>
  </si>
  <si>
    <t>132, Marwar Junction, Dist-Pali</t>
  </si>
  <si>
    <t>Padam Shree Nursing Institute falna</t>
  </si>
  <si>
    <t>Govt. of Rajasthan, R.N.C. &amp; I.N.C.</t>
  </si>
  <si>
    <t>G.N.M.</t>
  </si>
  <si>
    <t>60210577163</t>
  </si>
  <si>
    <t>716433174554</t>
  </si>
  <si>
    <t>109387449</t>
  </si>
  <si>
    <t>Hussain Mohd.</t>
  </si>
  <si>
    <t>Lambiya Th. Jaitaran</t>
  </si>
  <si>
    <t>Lal Bahadur Shastri, Nursing Institute, Jodhpur</t>
  </si>
  <si>
    <t>61137664735</t>
  </si>
  <si>
    <t>949482309254</t>
  </si>
  <si>
    <t>109422895</t>
  </si>
  <si>
    <t xml:space="preserve">Sayra </t>
  </si>
  <si>
    <t>Mohammad Asif</t>
  </si>
  <si>
    <t>Purani Gali, Rangdiya Mohalla, Pali</t>
  </si>
  <si>
    <t xml:space="preserve">urban </t>
  </si>
  <si>
    <t>18.12.15</t>
  </si>
  <si>
    <t>001002008737</t>
  </si>
  <si>
    <t>270412266975</t>
  </si>
  <si>
    <t>109408911</t>
  </si>
  <si>
    <t>Nasir Khan</t>
  </si>
  <si>
    <t>Taju Khan</t>
  </si>
  <si>
    <t>Mal Godam Road, Sojat Road, Th. Sojat Dist-Pali</t>
  </si>
  <si>
    <t>Poultry Form</t>
  </si>
  <si>
    <t>25.1.16</t>
  </si>
  <si>
    <t>61162752394</t>
  </si>
  <si>
    <t>961800063102</t>
  </si>
  <si>
    <t>109475258</t>
  </si>
  <si>
    <t>8.1.16</t>
  </si>
  <si>
    <t>109409183</t>
  </si>
  <si>
    <t>Bartan Business</t>
  </si>
  <si>
    <t>840392524</t>
  </si>
  <si>
    <t>109438685</t>
  </si>
  <si>
    <t>109408793</t>
  </si>
  <si>
    <t>Papad Khichiya Kutir Udhyog</t>
  </si>
  <si>
    <t>109438967</t>
  </si>
  <si>
    <t>Packing Material</t>
  </si>
  <si>
    <t>109410915</t>
  </si>
  <si>
    <t>Sample Work (Cloth)</t>
  </si>
  <si>
    <t>109410861</t>
  </si>
  <si>
    <t>Shoes &amp; Sleepers Shop</t>
  </si>
  <si>
    <t>43242858</t>
  </si>
  <si>
    <t>Service Centre</t>
  </si>
  <si>
    <t>61260476782</t>
  </si>
  <si>
    <t>Cloth &amp; Silai Centre</t>
  </si>
  <si>
    <t>109409096</t>
  </si>
  <si>
    <t>Screen art Material</t>
  </si>
  <si>
    <t>109438895</t>
  </si>
  <si>
    <t xml:space="preserve"> Mohammad Sadik</t>
  </si>
  <si>
    <t>Sabir Mohd.</t>
  </si>
  <si>
    <t>Kirana and General Store</t>
  </si>
  <si>
    <t>620 Naiyo Ka Bass Lunava Th. Bali</t>
  </si>
  <si>
    <t>Hotel Buiness</t>
  </si>
  <si>
    <t>4445000100074737</t>
  </si>
  <si>
    <t>109409270</t>
  </si>
  <si>
    <t>15 b BUSI Ki Gali Pali</t>
  </si>
  <si>
    <t>109408971</t>
  </si>
  <si>
    <t>109409354</t>
  </si>
  <si>
    <t>313 Railway Station, Pali</t>
  </si>
  <si>
    <t>R.C. Memorial Nursing College, Falna</t>
  </si>
  <si>
    <t>23.12.15</t>
  </si>
  <si>
    <t>61164514357</t>
  </si>
  <si>
    <t>982746642485</t>
  </si>
  <si>
    <t>109411456</t>
  </si>
  <si>
    <t>Kamar Hussain</t>
  </si>
  <si>
    <t>35 Navalkha Road Pali</t>
  </si>
  <si>
    <t>Ventx and Chudi Business</t>
  </si>
  <si>
    <t>30.12.15</t>
  </si>
  <si>
    <t>23.2.16</t>
  </si>
  <si>
    <t>61263237129</t>
  </si>
  <si>
    <t>758964161662</t>
  </si>
  <si>
    <t>109550213</t>
  </si>
  <si>
    <t>Abdul Hakim</t>
  </si>
  <si>
    <t>120 Subhash Nagar Pali</t>
  </si>
  <si>
    <t>Readymade Garment</t>
  </si>
  <si>
    <t>591602010003852</t>
  </si>
  <si>
    <t>436848150997</t>
  </si>
  <si>
    <t xml:space="preserve">Amjad </t>
  </si>
  <si>
    <t>Yasin Ali</t>
  </si>
  <si>
    <t>M.P. Koselav Tehsil-Sumerpur</t>
  </si>
  <si>
    <t>61144974714</t>
  </si>
  <si>
    <t>564296116400</t>
  </si>
  <si>
    <t>Mohd. Aarif</t>
  </si>
  <si>
    <t>142 Garib Nawaz Colony, Pali</t>
  </si>
  <si>
    <t>Computer Typing Wroks</t>
  </si>
  <si>
    <t>2329101007350</t>
  </si>
  <si>
    <t>323721584647</t>
  </si>
  <si>
    <t>Mohd. Sharif Pinjara</t>
  </si>
  <si>
    <t>24 Pinjaro Ka Bas Pali</t>
  </si>
  <si>
    <t>Printing Press</t>
  </si>
  <si>
    <t>61072971087</t>
  </si>
  <si>
    <t>274268977700</t>
  </si>
  <si>
    <t xml:space="preserve">Imran </t>
  </si>
  <si>
    <t>Fakir Mohd.</t>
  </si>
  <si>
    <t>125 Indira Colony, Pali</t>
  </si>
  <si>
    <t>09790100028191</t>
  </si>
  <si>
    <t>728932205073</t>
  </si>
  <si>
    <t>Ahmed Sharif</t>
  </si>
  <si>
    <t>10 Pinjaro Ka Bas Pali</t>
  </si>
  <si>
    <t>09790100027131</t>
  </si>
  <si>
    <t>623832848964</t>
  </si>
  <si>
    <t>Vajir Khan</t>
  </si>
  <si>
    <t>Pratapgarh Bhimaliya Tehsil-Rani</t>
  </si>
  <si>
    <t>83001056885</t>
  </si>
  <si>
    <t>801628497246</t>
  </si>
  <si>
    <t>Abid Hussain</t>
  </si>
  <si>
    <t>Mohd. Ishak</t>
  </si>
  <si>
    <t>3 Buresha Ki Darga, Jangiwada, Pali</t>
  </si>
  <si>
    <t>Cotton Udhyog</t>
  </si>
  <si>
    <t>83027276110</t>
  </si>
  <si>
    <t>981278417703</t>
  </si>
  <si>
    <t>109495386  108887417</t>
  </si>
  <si>
    <t>Mohammad Habib</t>
  </si>
  <si>
    <t>Mohammad Hanif</t>
  </si>
  <si>
    <t>Kharidiyo Ka Main Bazar Raipur</t>
  </si>
  <si>
    <t>Handicrafts</t>
  </si>
  <si>
    <t>61156350689</t>
  </si>
  <si>
    <t>481035893658</t>
  </si>
  <si>
    <t>Iqbal Khan</t>
  </si>
  <si>
    <t>Ibu Khan</t>
  </si>
  <si>
    <t>Khundawas Post Rupawas Charnan Tehsil-Rohat</t>
  </si>
  <si>
    <t>Bartan shop</t>
  </si>
  <si>
    <t>6341717845</t>
  </si>
  <si>
    <t>675706255283</t>
  </si>
  <si>
    <t>Naseem Banu</t>
  </si>
  <si>
    <t>Mohd. Salim</t>
  </si>
  <si>
    <t>Cattlery Material</t>
  </si>
  <si>
    <t>51112558878</t>
  </si>
  <si>
    <t>826858455675</t>
  </si>
  <si>
    <t>358 Jagdama Colony, Naya Gaon Pali</t>
  </si>
  <si>
    <t>Mitti Ke Bartan</t>
  </si>
  <si>
    <t>61260618152</t>
  </si>
  <si>
    <t>810128023542</t>
  </si>
  <si>
    <t>Mohd. Ramjan</t>
  </si>
  <si>
    <t>34 Momino Ka Bass, Pali</t>
  </si>
  <si>
    <t>684301411387</t>
  </si>
  <si>
    <t>706903613345</t>
  </si>
  <si>
    <t>Mohammed Mehaboob</t>
  </si>
  <si>
    <t>9 Chippo Ki Dhal Pali</t>
  </si>
  <si>
    <t>33501233125</t>
  </si>
  <si>
    <t>508192588130</t>
  </si>
  <si>
    <t>Rafik Mohd.</t>
  </si>
  <si>
    <t>635 Indira colony Vistar Pali</t>
  </si>
  <si>
    <t>Swittch Board Cutting</t>
  </si>
  <si>
    <t>61287401705</t>
  </si>
  <si>
    <t>591070660923</t>
  </si>
  <si>
    <t>Rukasana</t>
  </si>
  <si>
    <t>Hasam Ali</t>
  </si>
  <si>
    <t>54 A Chudigar Mohalla Pali</t>
  </si>
  <si>
    <t>07101820008777</t>
  </si>
  <si>
    <t>811973855141</t>
  </si>
  <si>
    <t>Nadeem Ali</t>
  </si>
  <si>
    <t>Rajjab Ali</t>
  </si>
  <si>
    <t>36 Purana  Chudigar Mohalla Pali</t>
  </si>
  <si>
    <t>61173691959</t>
  </si>
  <si>
    <t>494311753867</t>
  </si>
  <si>
    <t>Mohammed Aasif</t>
  </si>
  <si>
    <t>sipahiyo Ka Mohalla Pawata Chowk Sojat City Pali</t>
  </si>
  <si>
    <t>Computer Job Work</t>
  </si>
  <si>
    <t>61093216927</t>
  </si>
  <si>
    <t>223566154265</t>
  </si>
  <si>
    <t>SALIM KHAN</t>
  </si>
  <si>
    <t>GANI KHAN</t>
  </si>
  <si>
    <t>14.3.16</t>
  </si>
  <si>
    <t>7361006900003063</t>
  </si>
  <si>
    <t>206213040708</t>
  </si>
  <si>
    <t>AYUB ALI</t>
  </si>
  <si>
    <t>BABU ALI</t>
  </si>
  <si>
    <t>2329101005324</t>
  </si>
  <si>
    <t>249192142282</t>
  </si>
  <si>
    <t>SHARIF AHMED</t>
  </si>
  <si>
    <t>KHUSHID AHMED</t>
  </si>
  <si>
    <t>45560100000690</t>
  </si>
  <si>
    <t>630823879142</t>
  </si>
  <si>
    <t>MAHMOOD HUSAIN</t>
  </si>
  <si>
    <t>IQBAL HUSAIN</t>
  </si>
  <si>
    <t>51110139289</t>
  </si>
  <si>
    <t>750463176907</t>
  </si>
  <si>
    <t>WASIM AKRAM</t>
  </si>
  <si>
    <t>MOHD. YUSUF</t>
  </si>
  <si>
    <t>0372104000035662</t>
  </si>
  <si>
    <t>670309934653</t>
  </si>
  <si>
    <t>MOHAMMED ALI</t>
  </si>
  <si>
    <t>BARKAT ALI</t>
  </si>
  <si>
    <t>6/A GOSI COLONY PALI</t>
  </si>
  <si>
    <t>61156567206</t>
  </si>
  <si>
    <t>511621063013</t>
  </si>
  <si>
    <t>HAKIM KHAN</t>
  </si>
  <si>
    <t>MIRU KHAN</t>
  </si>
  <si>
    <t>MELAWAS MARWAR JUNCTION</t>
  </si>
  <si>
    <t>Soap Shop</t>
  </si>
  <si>
    <t>21702191003916</t>
  </si>
  <si>
    <t>459548669334</t>
  </si>
  <si>
    <t>MOHAMMAD ISMAIL</t>
  </si>
  <si>
    <t>ABDUL HAKIM</t>
  </si>
  <si>
    <t xml:space="preserve">KAHRIDIYO KA MOHALLA BAGRI NAGAR TH. SOJAT </t>
  </si>
  <si>
    <t>Wooden Handicraft Work</t>
  </si>
  <si>
    <t>51062947212</t>
  </si>
  <si>
    <t>813994379005</t>
  </si>
  <si>
    <t>109558605  108003351</t>
  </si>
  <si>
    <t>MANJUR AHMED</t>
  </si>
  <si>
    <t>JAMIL AHMED</t>
  </si>
  <si>
    <t>233 MADARSA ISLAMIYA KE PASS HAIDER COLONY PALI</t>
  </si>
  <si>
    <t>Bangles Shop</t>
  </si>
  <si>
    <t>128310039091</t>
  </si>
  <si>
    <t>321690978593</t>
  </si>
  <si>
    <t>IMRAN</t>
  </si>
  <si>
    <t>SADIK MOHD.</t>
  </si>
  <si>
    <t>16 NAVLAKHA ROAD PALI</t>
  </si>
  <si>
    <t>Taxi Auto Parts</t>
  </si>
  <si>
    <t>83028125830</t>
  </si>
  <si>
    <t>683604838582</t>
  </si>
  <si>
    <t xml:space="preserve">PARVEJ </t>
  </si>
  <si>
    <t>33 SIPAHIYO KA BASS PALI</t>
  </si>
  <si>
    <t>83028125909</t>
  </si>
  <si>
    <t>593413160230</t>
  </si>
  <si>
    <t>AYUB KHAN</t>
  </si>
  <si>
    <t>SATTAR KHAN</t>
  </si>
  <si>
    <t>176 SIPAHIYO KA BASS SOJAT CITY</t>
  </si>
  <si>
    <t>11070026718</t>
  </si>
  <si>
    <t>675002132979</t>
  </si>
  <si>
    <t>MOHD. NAUSHAD ALAM SHAIKH</t>
  </si>
  <si>
    <t>NASIRUDDIN</t>
  </si>
  <si>
    <t>86 MOLANA AAJAD NAGAR PALI</t>
  </si>
  <si>
    <t>Optical Business</t>
  </si>
  <si>
    <t>20057366652</t>
  </si>
  <si>
    <t>423033729519</t>
  </si>
  <si>
    <t>MOHAMMAD VIRIS MEMON</t>
  </si>
  <si>
    <t>MOHD. IQBAL</t>
  </si>
  <si>
    <t xml:space="preserve">M.P. NANA TH. BALI </t>
  </si>
  <si>
    <t xml:space="preserve">Kirana Store </t>
  </si>
  <si>
    <t>61087465654</t>
  </si>
  <si>
    <t>408668151631</t>
  </si>
  <si>
    <t>MOHAMD JUNED</t>
  </si>
  <si>
    <t>MAKBOOL HUSSAIN</t>
  </si>
  <si>
    <t>61102878044</t>
  </si>
  <si>
    <t>294206630139</t>
  </si>
  <si>
    <t>FIROJ KHAN</t>
  </si>
  <si>
    <t>ABDUL AJIJ</t>
  </si>
  <si>
    <t>KHADI NADA SIPAHIYO KA BADA BASS JAITARAN</t>
  </si>
  <si>
    <t>Desiel Pump Machenic</t>
  </si>
  <si>
    <t>61087457199</t>
  </si>
  <si>
    <t>544929535786</t>
  </si>
  <si>
    <t>YASIN MOHAMMAD</t>
  </si>
  <si>
    <t>HAJI MOHD.</t>
  </si>
  <si>
    <t>MOYALO KA BASS JAWALI VAYA KHOOD TH. RANI</t>
  </si>
  <si>
    <t>Two Wheeler Shop</t>
  </si>
  <si>
    <t>61031422569</t>
  </si>
  <si>
    <t>245032471604</t>
  </si>
  <si>
    <t>SOKAT ALI</t>
  </si>
  <si>
    <t>72 TELI COLONY PALI</t>
  </si>
  <si>
    <t>54350100001768</t>
  </si>
  <si>
    <t>234409203876</t>
  </si>
  <si>
    <t>MOHD. SALIM</t>
  </si>
  <si>
    <t>ABDUL RAJAK</t>
  </si>
  <si>
    <t>SANJAY NAGAR PURADA ROAD SUMERPUR</t>
  </si>
  <si>
    <t>35270100008200</t>
  </si>
  <si>
    <t>803947981477</t>
  </si>
  <si>
    <t>MOHD. AASIF</t>
  </si>
  <si>
    <t>MOHD. RAMJAN</t>
  </si>
  <si>
    <t>26 JAI HIND POL KE PASS SOMNATH ROAD PALI</t>
  </si>
  <si>
    <t>Saari Les Suit</t>
  </si>
  <si>
    <t>51100634310</t>
  </si>
  <si>
    <t>229227023006</t>
  </si>
  <si>
    <t>SADDAM HUSAIN</t>
  </si>
  <si>
    <t>461 SUBHAS NAGAR PALI</t>
  </si>
  <si>
    <t>Photography &amp; Videography</t>
  </si>
  <si>
    <t>20245307081</t>
  </si>
  <si>
    <t>237355505413</t>
  </si>
  <si>
    <t>PRAVEEN BANO</t>
  </si>
  <si>
    <t>RAFIK AHMED</t>
  </si>
  <si>
    <t>163 VYAAPAARIYON KA MOHALLA JAITARAN</t>
  </si>
  <si>
    <t>61169646107</t>
  </si>
  <si>
    <t>792593525303</t>
  </si>
  <si>
    <t xml:space="preserve">SABIR </t>
  </si>
  <si>
    <t>BASIR KHAN</t>
  </si>
  <si>
    <t xml:space="preserve">VYAAPAARIYON KA BASS KHERWA TH. PALI </t>
  </si>
  <si>
    <t>127300101000615</t>
  </si>
  <si>
    <t>731107736803</t>
  </si>
  <si>
    <t>MOHD. ASLAM</t>
  </si>
  <si>
    <t>SABIR HUSSAIN</t>
  </si>
  <si>
    <t>126 KHARADIYO KA BASS SOJAT CITY</t>
  </si>
  <si>
    <t>Computer centre</t>
  </si>
  <si>
    <t>51038209353</t>
  </si>
  <si>
    <t>322551433788</t>
  </si>
  <si>
    <t>HUSSAIN KHAN</t>
  </si>
  <si>
    <t>DHULE KHAN</t>
  </si>
  <si>
    <t>M.P. PERWA TH. BALI</t>
  </si>
  <si>
    <t>Mirchi Masal Udhyog</t>
  </si>
  <si>
    <t>35260100002723</t>
  </si>
  <si>
    <t>304738585204</t>
  </si>
  <si>
    <t>SIKANDAR KHAN</t>
  </si>
  <si>
    <t>SULTAN KAHN</t>
  </si>
  <si>
    <t>57 SIPAHIYO KA BADA BASS JAITARAN</t>
  </si>
  <si>
    <t>Motor Process Repairing</t>
  </si>
  <si>
    <t>61069702701</t>
  </si>
  <si>
    <t>543538743495</t>
  </si>
  <si>
    <t>KAILASH CHAND</t>
  </si>
  <si>
    <t>ANANDI LAL</t>
  </si>
  <si>
    <t>JAT HOSTAL NAYAPURA ROAD JAITARAN</t>
  </si>
  <si>
    <t>JAIN</t>
  </si>
  <si>
    <t>45560100005339</t>
  </si>
  <si>
    <t>445350801239</t>
  </si>
  <si>
    <t>SAJID KHAN</t>
  </si>
  <si>
    <t>SATAR KHAN</t>
  </si>
  <si>
    <t>PAWTA CHOWK SIPAHIYO KA BASS SOJAT CITY</t>
  </si>
  <si>
    <t>45570100003269</t>
  </si>
  <si>
    <t>491913873013</t>
  </si>
  <si>
    <t>SHAMIM BANO</t>
  </si>
  <si>
    <t>MUNNA KHAN</t>
  </si>
  <si>
    <t>693 PURANI SABJI MANDI GALI SOJAT CITY</t>
  </si>
  <si>
    <t>685101502469</t>
  </si>
  <si>
    <t>468756318796</t>
  </si>
  <si>
    <t>SHAUKAT ALI</t>
  </si>
  <si>
    <t>MURAD ALI</t>
  </si>
  <si>
    <t>147 INDRA COLONY VISTAR PALI</t>
  </si>
  <si>
    <t>General store &amp; Photo state</t>
  </si>
  <si>
    <t>662810110000036</t>
  </si>
  <si>
    <t>586465032675</t>
  </si>
  <si>
    <t>Arashad Sidduqui</t>
  </si>
  <si>
    <t>Abdul Hafij</t>
  </si>
  <si>
    <t>Ajijpura Gumat Bari</t>
  </si>
  <si>
    <t>Bhains palan</t>
  </si>
  <si>
    <t>31.12.15</t>
  </si>
  <si>
    <t>29.3.16</t>
  </si>
  <si>
    <t>45570100002860</t>
  </si>
  <si>
    <t>907660617289</t>
  </si>
  <si>
    <t>03266986</t>
  </si>
  <si>
    <t>Sheru Khan</t>
  </si>
  <si>
    <t>Saleman Khan</t>
  </si>
  <si>
    <t>Nijam Colony Dholpur</t>
  </si>
  <si>
    <t>51980100005915</t>
  </si>
  <si>
    <t>232171864920</t>
  </si>
  <si>
    <t>Mohmmad Firoz</t>
  </si>
  <si>
    <t>Mohmmad Amin</t>
  </si>
  <si>
    <t>181 Naiyoa ki Gali, Jangivada, Pali</t>
  </si>
  <si>
    <t>Chuti Work</t>
  </si>
  <si>
    <t>128310031219</t>
  </si>
  <si>
    <t>936833258405</t>
  </si>
  <si>
    <t>03267064</t>
  </si>
  <si>
    <t>Dilashad Bano</t>
  </si>
  <si>
    <t>MaMasud Ali</t>
  </si>
  <si>
    <t>New Chudigar Mohalla, Pali</t>
  </si>
  <si>
    <t>Silai Center</t>
  </si>
  <si>
    <t>065401502157</t>
  </si>
  <si>
    <t>981547679318</t>
  </si>
  <si>
    <t>03266900</t>
  </si>
  <si>
    <t>Ms Shabana Bano</t>
  </si>
  <si>
    <t>Mohs. Saleem</t>
  </si>
  <si>
    <t>104 Mastan Baba Colony, Pali</t>
  </si>
  <si>
    <t>Silai Center &amp; Cloth Vikraya</t>
  </si>
  <si>
    <t>50127833131</t>
  </si>
  <si>
    <t>846894803021</t>
  </si>
  <si>
    <t>109339385</t>
  </si>
  <si>
    <t>Sameer</t>
  </si>
  <si>
    <t>Bundu Khan</t>
  </si>
  <si>
    <t>22 Ashapura Nagar, Raja Masjid ke Pass, Pali</t>
  </si>
  <si>
    <t>54350100001165</t>
  </si>
  <si>
    <t>526867000309</t>
  </si>
  <si>
    <t>109551014</t>
  </si>
  <si>
    <t>Mehboob Ali</t>
  </si>
  <si>
    <t>Anavar Ali</t>
  </si>
  <si>
    <t>19, Ramdev Road, Vivekanand Nagar, Pali</t>
  </si>
  <si>
    <t>Reydiment Garement</t>
  </si>
  <si>
    <t>61003370611</t>
  </si>
  <si>
    <t>302904004910</t>
  </si>
  <si>
    <t>109550453</t>
  </si>
  <si>
    <t>Abaraja Ali</t>
  </si>
  <si>
    <t>699, Muslmano ka Bas, Ghanerav, Tehsil Desuri, Pali</t>
  </si>
  <si>
    <t>83018216844</t>
  </si>
  <si>
    <t>349887711021</t>
  </si>
  <si>
    <t>03266656</t>
  </si>
  <si>
    <t>Mohmmad Mustakim</t>
  </si>
  <si>
    <t>Mo. ayub</t>
  </si>
  <si>
    <t>Chipon ka chakla, Maliyo ki Haveli ke Pass, Sojat City</t>
  </si>
  <si>
    <t>Cloth Feri Work</t>
  </si>
  <si>
    <t>7361000100018689</t>
  </si>
  <si>
    <t>716541990695</t>
  </si>
  <si>
    <t>03267037</t>
  </si>
  <si>
    <t>Irshad Dayar</t>
  </si>
  <si>
    <t>Ramjan Dayar</t>
  </si>
  <si>
    <t>Behind Police Station, Rani St. Rani, Pali</t>
  </si>
  <si>
    <t>684601500556</t>
  </si>
  <si>
    <t>366274947256</t>
  </si>
  <si>
    <t>109588005</t>
  </si>
  <si>
    <t>HASEENA  Bano</t>
  </si>
  <si>
    <t>YUNUS KHAN</t>
  </si>
  <si>
    <t>MASJID ROAD INDRA COLONY VISTAR PALI</t>
  </si>
  <si>
    <t>TERM LON</t>
  </si>
  <si>
    <t>31.3.16</t>
  </si>
  <si>
    <t>61235181008</t>
  </si>
  <si>
    <t>416180412833</t>
  </si>
  <si>
    <t>109550492</t>
  </si>
  <si>
    <t>Mo Ikbal</t>
  </si>
  <si>
    <t>RAMASIYA PALI</t>
  </si>
  <si>
    <t>01782191049851</t>
  </si>
  <si>
    <t>753778753576</t>
  </si>
  <si>
    <t>HURMAT BANU</t>
  </si>
  <si>
    <t>VALI MOHD.</t>
  </si>
  <si>
    <t>MOYALO KA BASS MELAWAS TH. MARWAR J.</t>
  </si>
  <si>
    <t>61307450573</t>
  </si>
  <si>
    <t>812255773213</t>
  </si>
  <si>
    <t>109551595</t>
  </si>
  <si>
    <t>SHANKAR KATHAT</t>
  </si>
  <si>
    <t>SALAKOT CHANG RAIPUR</t>
  </si>
  <si>
    <t>83004372728</t>
  </si>
  <si>
    <t>890761883760</t>
  </si>
  <si>
    <t>188477061</t>
  </si>
  <si>
    <t>ANWAR KHAN</t>
  </si>
  <si>
    <t>AKBAR KHAN</t>
  </si>
  <si>
    <t>RAMKAWAS THAKHAGHAR TH. SUMERPUR</t>
  </si>
  <si>
    <t>83021830713</t>
  </si>
  <si>
    <t>971189144300</t>
  </si>
  <si>
    <t>109415463</t>
  </si>
  <si>
    <t>MOHAMMED. YUNUS</t>
  </si>
  <si>
    <t>ABDUL KADAR</t>
  </si>
  <si>
    <t>115 SBI BANK KE PICHE FALNA</t>
  </si>
  <si>
    <t>35260100004064</t>
  </si>
  <si>
    <t>427641164859</t>
  </si>
  <si>
    <t>109532516</t>
  </si>
  <si>
    <t>6 BOOSI KI GALI PALI</t>
  </si>
  <si>
    <t>6036004104</t>
  </si>
  <si>
    <t>636851497256</t>
  </si>
  <si>
    <t>109539239</t>
  </si>
  <si>
    <t>AASHIYA BANU TAK</t>
  </si>
  <si>
    <t>MEHBOOB TAK</t>
  </si>
  <si>
    <t>34 RAJIV GANDHI COLONY PALI</t>
  </si>
  <si>
    <t>662810110000164</t>
  </si>
  <si>
    <t>778854588872</t>
  </si>
  <si>
    <t>109550400</t>
  </si>
  <si>
    <t>JAKIR KHAN</t>
  </si>
  <si>
    <t>1428 BUS STAND GHANERAO TH. DESURI DIST. PALI</t>
  </si>
  <si>
    <t>61066997752</t>
  </si>
  <si>
    <t>497235034116</t>
  </si>
  <si>
    <t>109532562</t>
  </si>
  <si>
    <t>MOHD. YUNUS</t>
  </si>
  <si>
    <t>ABDUL KAYYUM</t>
  </si>
  <si>
    <t>171 GARIB NAWAZ COLONY KHODIYA BALAJI ROAD PALI</t>
  </si>
  <si>
    <t>243801000001119</t>
  </si>
  <si>
    <t>951719934619</t>
  </si>
  <si>
    <t>109550899</t>
  </si>
  <si>
    <t>Modiyo Ki Gali, Jaitaran</t>
  </si>
  <si>
    <t>Politory Form</t>
  </si>
  <si>
    <t xml:space="preserve">             </t>
  </si>
  <si>
    <t>45560100001460</t>
  </si>
  <si>
    <t>334751712612</t>
  </si>
  <si>
    <t>104668085   109518080</t>
  </si>
  <si>
    <t>16 Garewal Jaw Pali</t>
  </si>
  <si>
    <t>Cycle Workers</t>
  </si>
  <si>
    <t>19.2.16</t>
  </si>
  <si>
    <t>778169677692</t>
  </si>
  <si>
    <t>109408974</t>
  </si>
  <si>
    <t>Misru Shah</t>
  </si>
  <si>
    <t>Paipliya Kallan Tehsil-Raipur</t>
  </si>
  <si>
    <t>Electronic</t>
  </si>
  <si>
    <t>Communication</t>
  </si>
  <si>
    <t>2329101008059</t>
  </si>
  <si>
    <t>Mohd. Husain</t>
  </si>
  <si>
    <t>Aksar Ali</t>
  </si>
  <si>
    <t>Imamo Ka chaowk, Jaitaran</t>
  </si>
  <si>
    <t>Arif Khan</t>
  </si>
  <si>
    <t>Hakim Khan</t>
  </si>
  <si>
    <t>Teliyo Ka Bass, Kantaliya, Pali</t>
  </si>
  <si>
    <t>Balaji Institute of Technology &amp; Engineering Sojat city</t>
  </si>
  <si>
    <t>Diploma Engg.</t>
  </si>
  <si>
    <t>15.2.12     1.3.16    24.1.14   26.5.14</t>
  </si>
  <si>
    <t xml:space="preserve">I </t>
  </si>
  <si>
    <t>61198596136</t>
  </si>
  <si>
    <t>333627359419</t>
  </si>
  <si>
    <t>109558629</t>
  </si>
  <si>
    <t>Shahrukh Khan</t>
  </si>
  <si>
    <t>Chnad Khan</t>
  </si>
  <si>
    <t>Khan Khatiyo Ka Bass, Raipur Marwar</t>
  </si>
  <si>
    <t>Suryadatta college of Management Infromation Research &amp; Technology Pune</t>
  </si>
  <si>
    <t>B.C.A.</t>
  </si>
  <si>
    <t>51106433731</t>
  </si>
  <si>
    <t>565154346449</t>
  </si>
  <si>
    <t>109516797</t>
  </si>
  <si>
    <t>Mohammad Rahil</t>
  </si>
  <si>
    <t>Masjid Ki Gali, Beda Tehsil, Bali, Dist-Pali</t>
  </si>
  <si>
    <t>Govt. Engineering College Bikaner</t>
  </si>
  <si>
    <t>51113520285</t>
  </si>
  <si>
    <t>866744507673</t>
  </si>
  <si>
    <t>109502988</t>
  </si>
  <si>
    <t>Salma Bano</t>
  </si>
  <si>
    <t>Jama Masjid Raipur</t>
  </si>
  <si>
    <t>Roop Rajat School of Nursing</t>
  </si>
  <si>
    <t>61169352231</t>
  </si>
  <si>
    <t>500144056909</t>
  </si>
  <si>
    <t>109425727</t>
  </si>
  <si>
    <t>Policy Number</t>
  </si>
  <si>
    <t xml:space="preserve">Kamarudin </t>
  </si>
  <si>
    <t>Meeru Khan</t>
  </si>
  <si>
    <t>Melawas, Pali Rajasthan-306103</t>
  </si>
  <si>
    <t>Ett Udyog</t>
  </si>
  <si>
    <t>13.12.15</t>
  </si>
  <si>
    <t>14.6.16</t>
  </si>
  <si>
    <t>61261291893</t>
  </si>
  <si>
    <t>918792040934</t>
  </si>
  <si>
    <t>03266758</t>
  </si>
  <si>
    <t>SADIK KHAN</t>
  </si>
  <si>
    <t>SULEMAN KHAN</t>
  </si>
  <si>
    <t>SONIGARO KA BASS NIMAJ</t>
  </si>
  <si>
    <t>Tel Ghani</t>
  </si>
  <si>
    <t>14.7.16</t>
  </si>
  <si>
    <t>31204792970</t>
  </si>
  <si>
    <t>245911424546</t>
  </si>
  <si>
    <t>104669607</t>
  </si>
  <si>
    <t>BARKART KHAN</t>
  </si>
  <si>
    <t>ALLADIN KHAN</t>
  </si>
  <si>
    <t xml:space="preserve">13 RAMDEV MANDIR PADSALLA KALLA </t>
  </si>
  <si>
    <t>TILS BUSSINESS</t>
  </si>
  <si>
    <t>01782191036066</t>
  </si>
  <si>
    <t>721821454895</t>
  </si>
  <si>
    <t>103571515</t>
  </si>
  <si>
    <t>ANWER KHAN</t>
  </si>
  <si>
    <t>DAUD KHAN</t>
  </si>
  <si>
    <t>PADSALLA KALLA TH.PALI</t>
  </si>
  <si>
    <t>KIRANA STORE</t>
  </si>
  <si>
    <t>61268925529</t>
  </si>
  <si>
    <t>706716657437</t>
  </si>
  <si>
    <t>03276071</t>
  </si>
  <si>
    <t xml:space="preserve">ARSHAD HUSSAIN </t>
  </si>
  <si>
    <t>IQBAL HUSSAIN</t>
  </si>
  <si>
    <t>PHULAD PALI MARVER JUN.</t>
  </si>
  <si>
    <t>POLTRI FARM</t>
  </si>
  <si>
    <t>51108930139</t>
  </si>
  <si>
    <t>271228336481</t>
  </si>
  <si>
    <t>109561852</t>
  </si>
  <si>
    <t>JAKIR HUSSAIN</t>
  </si>
  <si>
    <t>SHABIR MOH.</t>
  </si>
  <si>
    <t xml:space="preserve">NEW FULLAD TE. MARVER </t>
  </si>
  <si>
    <t>KAPDA BUSS.</t>
  </si>
  <si>
    <t>61288551874</t>
  </si>
  <si>
    <t>230968953023</t>
  </si>
  <si>
    <t>109561853</t>
  </si>
  <si>
    <t>MOHAMAD YASIN</t>
  </si>
  <si>
    <t>MOHD.HANIF</t>
  </si>
  <si>
    <t>13 ASHAPURA NGAR PALI</t>
  </si>
  <si>
    <t>PHOTO STATE</t>
  </si>
  <si>
    <t>811955198</t>
  </si>
  <si>
    <t>5641550099916</t>
  </si>
  <si>
    <t>109552759</t>
  </si>
  <si>
    <t xml:space="preserve"> MEHBOOBALI</t>
  </si>
  <si>
    <t>SAFI MOHD.</t>
  </si>
  <si>
    <t>M.P. BIRATIYA KHURD VAYA BAR TH. RAIPUR DIS. PALI</t>
  </si>
  <si>
    <t>20290972462</t>
  </si>
  <si>
    <t>7649918550827</t>
  </si>
  <si>
    <t>109516988</t>
  </si>
  <si>
    <t>ASLAM KHAN</t>
  </si>
  <si>
    <t>MAHADEV GALI FALNA STATION TH.BALI</t>
  </si>
  <si>
    <t>LAKDI FURNITURE</t>
  </si>
  <si>
    <t>30-31.12.15</t>
  </si>
  <si>
    <t>25.7.16</t>
  </si>
  <si>
    <t>20204561035</t>
  </si>
  <si>
    <t>248996930393</t>
  </si>
  <si>
    <t>3279030</t>
  </si>
  <si>
    <t>KALU KHAN</t>
  </si>
  <si>
    <t>AHMED KHAN</t>
  </si>
  <si>
    <t>350 DURGA COLONY PALI</t>
  </si>
  <si>
    <t>CHODI UDYOG</t>
  </si>
  <si>
    <t>6318756362</t>
  </si>
  <si>
    <t>432844033224</t>
  </si>
  <si>
    <t>109626981</t>
  </si>
  <si>
    <t>MOHD.SATTAR</t>
  </si>
  <si>
    <t>GAFUR KHAN</t>
  </si>
  <si>
    <t>BHIMANA ROAD NANA TH.BALI DIS.PALI</t>
  </si>
  <si>
    <t>TYRE SERVICE</t>
  </si>
  <si>
    <t>83036434214</t>
  </si>
  <si>
    <t>38295294492</t>
  </si>
  <si>
    <t>109551013</t>
  </si>
  <si>
    <t>KAMAR HUSSAIN</t>
  </si>
  <si>
    <t>GULAM NABI</t>
  </si>
  <si>
    <t>35 NAVLAKHA ROAD PALI</t>
  </si>
  <si>
    <t>TERM LOAN</t>
  </si>
  <si>
    <t>10.2.17</t>
  </si>
  <si>
    <t>KHURSHID AHMED</t>
  </si>
  <si>
    <t>YAPARIYO KA MOHALLA JAITARAN</t>
  </si>
  <si>
    <t>109517492</t>
  </si>
  <si>
    <t>MOHD. SHARIF</t>
  </si>
  <si>
    <t>JAMALUDDIN</t>
  </si>
  <si>
    <t>24 PINJARO KA BASS PALI</t>
  </si>
  <si>
    <t>102722457</t>
  </si>
  <si>
    <t>28 PINJARO KA BASS PALI</t>
  </si>
  <si>
    <t>109539375</t>
  </si>
  <si>
    <t>MOHD. ALI</t>
  </si>
  <si>
    <t>109550479</t>
  </si>
  <si>
    <t>109476078</t>
  </si>
  <si>
    <t>AHMED SHARIF</t>
  </si>
  <si>
    <t>10 PINJARO KA BASS PALI</t>
  </si>
  <si>
    <t>101056438</t>
  </si>
  <si>
    <t>MOHD. YASIN</t>
  </si>
  <si>
    <t>MOHD. HANIF</t>
  </si>
  <si>
    <t>564155099916</t>
  </si>
  <si>
    <t>MEHMBOOB ALI</t>
  </si>
  <si>
    <t>SHAFI MOHD.</t>
  </si>
  <si>
    <t>BIRATIYA KHURD TH. RAIPUR</t>
  </si>
  <si>
    <t>764991850827</t>
  </si>
  <si>
    <t>109516986,109605000</t>
  </si>
  <si>
    <t>VAJIR KHAN</t>
  </si>
  <si>
    <t>PRATAPGARH BHIMALIYA TH. RANI</t>
  </si>
  <si>
    <t>109550491</t>
  </si>
  <si>
    <t>ABID HUSSAIN</t>
  </si>
  <si>
    <t>MOHD. ISHAK</t>
  </si>
  <si>
    <t>3 BHURESHA KI DARGA JANGIWADA PALI</t>
  </si>
  <si>
    <t>IQBAL KHAN</t>
  </si>
  <si>
    <t>IBU KHAN</t>
  </si>
  <si>
    <t>KHUNDAWAS POST RUPAWAS CHARNAN TH. ROHAT</t>
  </si>
  <si>
    <t>109336255</t>
  </si>
  <si>
    <t>MOHD. FIROJ</t>
  </si>
  <si>
    <t>MOHD. AAMIN</t>
  </si>
  <si>
    <t>181 NAIEO KI GALI JANGIWADA PALI</t>
  </si>
  <si>
    <t>3267064</t>
  </si>
  <si>
    <t>109550548</t>
  </si>
  <si>
    <t>MOHD. NAUSHAD</t>
  </si>
  <si>
    <t>108164043</t>
  </si>
  <si>
    <t>34 MOMINO KA BASS PALI</t>
  </si>
  <si>
    <t>109550175</t>
  </si>
  <si>
    <t>YASIN MOHD.</t>
  </si>
  <si>
    <t>103367363</t>
  </si>
  <si>
    <t>109550274</t>
  </si>
  <si>
    <t>ABDUL RAJJAK</t>
  </si>
  <si>
    <t>109493390</t>
  </si>
  <si>
    <t>SADDAM HUSSAIN</t>
  </si>
  <si>
    <t>108026052</t>
  </si>
  <si>
    <t>MOHD. MEHBOOB</t>
  </si>
  <si>
    <t>9 CHHIPO KI DHAL PALI</t>
  </si>
  <si>
    <t>109539579</t>
  </si>
  <si>
    <t>AASIYA TAK</t>
  </si>
  <si>
    <t>PARVEEN BANO</t>
  </si>
  <si>
    <t>109517488</t>
  </si>
  <si>
    <t>RAFIK MOHD.</t>
  </si>
  <si>
    <t>635 INDRA COLONY VISTAR PALI</t>
  </si>
  <si>
    <t>109539735</t>
  </si>
  <si>
    <t>SABIR KHAN</t>
  </si>
  <si>
    <t>109539129</t>
  </si>
  <si>
    <t>109532601</t>
  </si>
  <si>
    <t>NADEEM ALI</t>
  </si>
  <si>
    <t>RAJJAB ALI</t>
  </si>
  <si>
    <t>36 PURANA CHUDIGAR MOHALLA PALI</t>
  </si>
  <si>
    <t>108172467</t>
  </si>
  <si>
    <t>109517495</t>
  </si>
  <si>
    <t>KELASH CHAND</t>
  </si>
  <si>
    <t>AANDILAL</t>
  </si>
  <si>
    <t>107918196</t>
  </si>
  <si>
    <t>109558596</t>
  </si>
  <si>
    <t>MURAD BUX</t>
  </si>
  <si>
    <t>109550567</t>
  </si>
  <si>
    <t>B.H.M.S. Sinha Homeopathetic Medical College Darbhanga Bihar</t>
  </si>
  <si>
    <t>30.6.16</t>
  </si>
  <si>
    <t>Sohel Khan</t>
  </si>
  <si>
    <t>Ismail Khan</t>
  </si>
  <si>
    <t>V.P. Dhakdi Th. Soajt Dist. Pali</t>
  </si>
  <si>
    <t>S.M.S. B.Sc Nursing College, Beawar</t>
  </si>
  <si>
    <t>Rajasthan University of Health Sciences, Jaipur</t>
  </si>
  <si>
    <t>B.SC Nursing</t>
  </si>
  <si>
    <t>15.2.16</t>
  </si>
  <si>
    <t>84202310000063</t>
  </si>
  <si>
    <t>520146162784</t>
  </si>
  <si>
    <t>007001947</t>
  </si>
  <si>
    <t>IMRAN KHAN</t>
  </si>
  <si>
    <t>SHAFIKUR RAHMAN</t>
  </si>
  <si>
    <t>LAL JI KI DHANI KAISSERPURA ROAD RAS TH. JAITARAN</t>
  </si>
  <si>
    <t>APPEX INSTITUTE</t>
  </si>
  <si>
    <t>R.T.UNI.KOTA</t>
  </si>
  <si>
    <t>B.TECH.</t>
  </si>
  <si>
    <t>4 YEAR</t>
  </si>
  <si>
    <t>20.7.16</t>
  </si>
  <si>
    <t>61191085561</t>
  </si>
  <si>
    <t>981635435104</t>
  </si>
  <si>
    <t>188831816</t>
  </si>
  <si>
    <t>WASEEM AKRAM</t>
  </si>
  <si>
    <t>SALIM MOHAMMAD</t>
  </si>
  <si>
    <t>153, SHIV NAGAR PALI RAJASTHAN 306401</t>
  </si>
  <si>
    <t>MAI KHADIJA B.SC. NURSING COLLEGE JODHPUR</t>
  </si>
  <si>
    <t>RAJASTHAN UNIVERSITY OF HEALTH SCIENCES, JAIPUR</t>
  </si>
  <si>
    <t>B.SC NURSING</t>
  </si>
  <si>
    <t>3 YEAR</t>
  </si>
  <si>
    <t>16.12.16</t>
  </si>
  <si>
    <t>104459377      108885707</t>
  </si>
  <si>
    <t>NAJNEEN</t>
  </si>
  <si>
    <t>MASUM ALI</t>
  </si>
  <si>
    <t>313, STATION BHATWADA PALI,PALI MARWAR RAJASTHAN, 306401</t>
  </si>
  <si>
    <t>R.C.MEMORIAL NURSING COLLEGE  JADRI ROAD FALNA PALI</t>
  </si>
  <si>
    <t>SADDAM HUSSIAN</t>
  </si>
  <si>
    <t>KUMMARO KA JAV, FALNA PALI, RAJASTHAN 306116</t>
  </si>
  <si>
    <t>DR.M.G.R. EDUCATIONAL AND RESEARCH INSTITUTE UNIVERSITY</t>
  </si>
  <si>
    <t>B.TECH -MECHANICAL ENGINEERING</t>
  </si>
  <si>
    <t>12.12.15</t>
  </si>
  <si>
    <t>AJAZ MOHAMMAD KHAN</t>
  </si>
  <si>
    <t>ANWAR KHAN SILAWAT</t>
  </si>
  <si>
    <t>JAMA MASJID KE PICHE RAIPUR ,PALI RAJASTHAN 306304</t>
  </si>
  <si>
    <t>SATYAM INSTITUTE OF TECHNOLOGY BEAWAR</t>
  </si>
  <si>
    <t>BOARD OF TECHNICAL EDUCATION, RAJASTHAN,JODHPUR</t>
  </si>
  <si>
    <t>B.TECH CIVIL ENGINEERING</t>
  </si>
  <si>
    <t>109517848</t>
  </si>
  <si>
    <t>SHAMEEM BANO</t>
  </si>
  <si>
    <t>ABDUL KHAN</t>
  </si>
  <si>
    <t>NAGEENA MASJID KE PASS MARWAR JUNCTION PALI, RAJASTHAN 306001</t>
  </si>
  <si>
    <t>PADAM SHREE NURSING INSTITUTE FALNA PALI</t>
  </si>
  <si>
    <t>RAJASTHAN NURSING COUNCIL JAIPUR</t>
  </si>
  <si>
    <t xml:space="preserve">GENERAL NURSING AND MIDWIFERY 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</si>
  <si>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</si>
  <si>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</si>
  <si>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</si>
  <si>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</si>
  <si>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</si>
  <si>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</si>
  <si>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</si>
  <si>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IRFAN MOHD.</t>
  </si>
  <si>
    <t>MUSLIM BASTI DUNDHLA MARWAR JUNCTION</t>
  </si>
  <si>
    <t>RANG ROGAN WORK</t>
  </si>
  <si>
    <t>8.3.17</t>
  </si>
  <si>
    <t>6.6.17</t>
  </si>
  <si>
    <t>61069067767</t>
  </si>
  <si>
    <t>281124094304</t>
  </si>
  <si>
    <t>109801049</t>
  </si>
  <si>
    <t>MANJUR AHMAD</t>
  </si>
  <si>
    <t>NOOR MOHD.</t>
  </si>
  <si>
    <t>185 NADI MOHALLA PALI</t>
  </si>
  <si>
    <t>BELIM BARTAN</t>
  </si>
  <si>
    <t>61153584407</t>
  </si>
  <si>
    <t>576399074118</t>
  </si>
  <si>
    <t>109745522</t>
  </si>
  <si>
    <t>IRFAN KHAN</t>
  </si>
  <si>
    <t>GAFFAR KHAN</t>
  </si>
  <si>
    <t>MASJID KE PASS RAIPUR</t>
  </si>
  <si>
    <t>WELDING WORKS</t>
  </si>
  <si>
    <t>61130161432</t>
  </si>
  <si>
    <t>369420048257</t>
  </si>
  <si>
    <t>109768076</t>
  </si>
  <si>
    <t>SERAJ KHAN</t>
  </si>
  <si>
    <t>ABDUL WAHAB</t>
  </si>
  <si>
    <t>SIPAHIYO KA BADA BASS JAITARAN</t>
  </si>
  <si>
    <t>ELECTRIC SHOP</t>
  </si>
  <si>
    <t>61289047116</t>
  </si>
  <si>
    <t>744061756935</t>
  </si>
  <si>
    <t>109801047</t>
  </si>
  <si>
    <t>MOHD. KHAN</t>
  </si>
  <si>
    <t>5 SIPAHIYO KA BASS JAITARAN</t>
  </si>
  <si>
    <t>61118174073</t>
  </si>
  <si>
    <t>512382041924</t>
  </si>
  <si>
    <t>109767774</t>
  </si>
  <si>
    <t>JAKERA</t>
  </si>
  <si>
    <t>HAJI ABDUL SATTAR</t>
  </si>
  <si>
    <t>35 MOMINO KA BASS PALI</t>
  </si>
  <si>
    <t>RADIMADE GARMENT</t>
  </si>
  <si>
    <t>127300101003502</t>
  </si>
  <si>
    <t>839749288309</t>
  </si>
  <si>
    <t>109800609</t>
  </si>
  <si>
    <t>MOHSIN KHAN</t>
  </si>
  <si>
    <t>SARIF KHAN</t>
  </si>
  <si>
    <t>15 MOMINO KA BASS SUMERPUR</t>
  </si>
  <si>
    <t>CLOTH BUSINESS</t>
  </si>
  <si>
    <t>20315348135</t>
  </si>
  <si>
    <t>740011653013</t>
  </si>
  <si>
    <t>109801136</t>
  </si>
  <si>
    <t xml:space="preserve">DIPIKA </t>
  </si>
  <si>
    <t>PRASHANN KUMAR JAIN</t>
  </si>
  <si>
    <t>9 KILANG POL PALI</t>
  </si>
  <si>
    <t>GARIMA MUKHWAS</t>
  </si>
  <si>
    <t>61234089900</t>
  </si>
  <si>
    <t>361140963219</t>
  </si>
  <si>
    <t>109800792</t>
  </si>
  <si>
    <t>MOHD. NADEEM KHAN</t>
  </si>
  <si>
    <t>JAHIR MOHD.</t>
  </si>
  <si>
    <t>38 RAGANIYA MOHALLA PALI</t>
  </si>
  <si>
    <t>TENT HOUSE</t>
  </si>
  <si>
    <t>51113789699</t>
  </si>
  <si>
    <t>538565864851</t>
  </si>
  <si>
    <t>108161086</t>
  </si>
  <si>
    <t>PARKASH JAIN</t>
  </si>
  <si>
    <t>GHWARCHAND JAIN</t>
  </si>
  <si>
    <t xml:space="preserve">MANDAWAS TH. ROHAT </t>
  </si>
  <si>
    <t>01782191027330</t>
  </si>
  <si>
    <t>718489565854</t>
  </si>
  <si>
    <t>103598192</t>
  </si>
  <si>
    <t>MOHD. AYUB</t>
  </si>
  <si>
    <t>PREM NAGAR COLONY PIPALIYA KALLAN</t>
  </si>
  <si>
    <t>KIRANA BUSINESS</t>
  </si>
  <si>
    <t>61092640868</t>
  </si>
  <si>
    <t>564952351440</t>
  </si>
  <si>
    <t>109278455</t>
  </si>
  <si>
    <t>AAKAS SHIRMAAL</t>
  </si>
  <si>
    <t>UTTAMCHAND</t>
  </si>
  <si>
    <t>133 TILIK MARG PALI</t>
  </si>
  <si>
    <t>ELECTRIC CABLE</t>
  </si>
  <si>
    <t>61047425845</t>
  </si>
  <si>
    <t>484569830208</t>
  </si>
  <si>
    <t>103570914</t>
  </si>
  <si>
    <t>MOHD. YUSUF SOLANKI</t>
  </si>
  <si>
    <t>JAWARADEEN SOLANKI</t>
  </si>
  <si>
    <t>123 TELIYO KA BASS SARDARSAMND</t>
  </si>
  <si>
    <t>DENTAL HOSPITAL</t>
  </si>
  <si>
    <t>61055009404</t>
  </si>
  <si>
    <t>600469207396</t>
  </si>
  <si>
    <t>109742340</t>
  </si>
  <si>
    <t>MOHD. IMRAN</t>
  </si>
  <si>
    <t>ABDUL LATIF</t>
  </si>
  <si>
    <t>LAKOHTIYA CHOWK JAITARAN</t>
  </si>
  <si>
    <t>45560100005963</t>
  </si>
  <si>
    <t>543995198196</t>
  </si>
  <si>
    <t>109768834</t>
  </si>
  <si>
    <t>MOHD. AARIF</t>
  </si>
  <si>
    <t>MOHD. SADDIK</t>
  </si>
  <si>
    <t>NIYARIYO KI MASJID KE PASS JAITARAN</t>
  </si>
  <si>
    <t>IRON WORK</t>
  </si>
  <si>
    <t>61157067870</t>
  </si>
  <si>
    <t>941514499769</t>
  </si>
  <si>
    <t>109800699</t>
  </si>
  <si>
    <t>SOKHAT ALI</t>
  </si>
  <si>
    <t>FATEH MOHD.</t>
  </si>
  <si>
    <t>IMMAO KA CHOWK JAITARAN</t>
  </si>
  <si>
    <t>61170065718</t>
  </si>
  <si>
    <t>335701211563</t>
  </si>
  <si>
    <t>109800700</t>
  </si>
  <si>
    <t>SORABH BOKADIYA</t>
  </si>
  <si>
    <t>SURENDRA KUAMR</t>
  </si>
  <si>
    <t>69 JODHPURIYA BASS PALI</t>
  </si>
  <si>
    <t>09790100025360</t>
  </si>
  <si>
    <t>404850375742</t>
  </si>
  <si>
    <t>109356460</t>
  </si>
  <si>
    <t>AAMNA BEGUM PAWAR</t>
  </si>
  <si>
    <t>242 NEW SHATRI NAGAR PALI</t>
  </si>
  <si>
    <t>662810110000814</t>
  </si>
  <si>
    <t>306334132873</t>
  </si>
  <si>
    <t>109801283</t>
  </si>
  <si>
    <t>MOSIN</t>
  </si>
  <si>
    <t>GULAM RASUL</t>
  </si>
  <si>
    <t>FURNITURE WORK</t>
  </si>
  <si>
    <t>61215728748</t>
  </si>
  <si>
    <t>413715066773</t>
  </si>
  <si>
    <t>109768121</t>
  </si>
  <si>
    <t>SAMSUDEEN</t>
  </si>
  <si>
    <t>3 AAZAD BASTI BALI</t>
  </si>
  <si>
    <t>MAKAN NIRMAN WORK</t>
  </si>
  <si>
    <t>11005041939</t>
  </si>
  <si>
    <t>441447375797</t>
  </si>
  <si>
    <t>109837505</t>
  </si>
  <si>
    <t>INSAF KHAN</t>
  </si>
  <si>
    <t>710 GHANDI CHOWK CHACHODI</t>
  </si>
  <si>
    <t>TRIPAL BUSSINESS</t>
  </si>
  <si>
    <t>3.8.17</t>
  </si>
  <si>
    <t>9.8.17</t>
  </si>
  <si>
    <t>702901011001310</t>
  </si>
  <si>
    <t>894996648283</t>
  </si>
  <si>
    <t>109662035</t>
  </si>
  <si>
    <t>RAISA BANO</t>
  </si>
  <si>
    <t>MEHBOOB ALI</t>
  </si>
  <si>
    <t>M.P. LUNAWA TH. BALI</t>
  </si>
  <si>
    <t>CLOTHS BUSSINESS</t>
  </si>
  <si>
    <t>51109228367</t>
  </si>
  <si>
    <t>943916394958</t>
  </si>
  <si>
    <t>109746318</t>
  </si>
  <si>
    <t>RAFIK KHAN</t>
  </si>
  <si>
    <t>CYCLE SHOP</t>
  </si>
  <si>
    <t>704902010002426</t>
  </si>
  <si>
    <t>339586889678</t>
  </si>
  <si>
    <t>109615103</t>
  </si>
  <si>
    <t>RONAK JAIN</t>
  </si>
  <si>
    <t>RAJENDRA KUMAR</t>
  </si>
  <si>
    <t>124 TILAK MARG PALI</t>
  </si>
  <si>
    <t>61165755029</t>
  </si>
  <si>
    <t>235495708565</t>
  </si>
  <si>
    <t>109801147</t>
  </si>
  <si>
    <t>JABRUDEEN</t>
  </si>
  <si>
    <t>NABU KHAN</t>
  </si>
  <si>
    <t>INDRA COLONY VISTAR MASJID KE PASS PALI</t>
  </si>
  <si>
    <t>TOWEL SELLER</t>
  </si>
  <si>
    <t>61087852531</t>
  </si>
  <si>
    <t>596556301824</t>
  </si>
  <si>
    <t>007249749</t>
  </si>
  <si>
    <t>MOHD. HUSEN</t>
  </si>
  <si>
    <t>29 CHIPO KA BASS PALI</t>
  </si>
  <si>
    <t>54350100003807</t>
  </si>
  <si>
    <t>319176483475</t>
  </si>
  <si>
    <t>109871058</t>
  </si>
  <si>
    <t>MERAJUDEEN</t>
  </si>
  <si>
    <t>MOHD. SABIR</t>
  </si>
  <si>
    <t>KHARADIYO KA BASS NAVLAKHA ROAD PALI</t>
  </si>
  <si>
    <t>BANGLES WORK</t>
  </si>
  <si>
    <t>54350100003957</t>
  </si>
  <si>
    <t>446789362240</t>
  </si>
  <si>
    <t>109870217</t>
  </si>
  <si>
    <t>IFTIKHAR HUSSAIN</t>
  </si>
  <si>
    <t>MAKBUL AHMED</t>
  </si>
  <si>
    <t>187 MASJID KE PASS JANGIWADA PALI</t>
  </si>
  <si>
    <t>E-MITRA</t>
  </si>
  <si>
    <t>51043243514</t>
  </si>
  <si>
    <t>752357998850</t>
  </si>
  <si>
    <t>107794633</t>
  </si>
  <si>
    <t>YAKUB KHAN</t>
  </si>
  <si>
    <t>119 MASTAN BABA COLONY PALI</t>
  </si>
  <si>
    <t>61238996776</t>
  </si>
  <si>
    <t>568886826316</t>
  </si>
  <si>
    <t>109801048</t>
  </si>
  <si>
    <t>VIKRAM KHOKHAR</t>
  </si>
  <si>
    <t>DOULAT KHOKHAR</t>
  </si>
  <si>
    <t>1490 MAL GODAM SOJAT ROAD</t>
  </si>
  <si>
    <t>COMPUTER</t>
  </si>
  <si>
    <t>61069245766</t>
  </si>
  <si>
    <t>839968026546</t>
  </si>
  <si>
    <t>109849969</t>
  </si>
  <si>
    <t>TALIB HUSSAIN</t>
  </si>
  <si>
    <t>ABDUL SATTAR</t>
  </si>
  <si>
    <t>197 EWS COLONY SUMERPUR</t>
  </si>
  <si>
    <t>BATTRY INVERTOR BUSSINESS</t>
  </si>
  <si>
    <t>61071530167</t>
  </si>
  <si>
    <t>369378216690</t>
  </si>
  <si>
    <t>109848668  109267230</t>
  </si>
  <si>
    <t>132 NAIO KA BASS KHETAWAS TH. PALI</t>
  </si>
  <si>
    <t>BANGLES CUTTING WORK</t>
  </si>
  <si>
    <t>51113789757</t>
  </si>
  <si>
    <t>917014391460</t>
  </si>
  <si>
    <t>109745031</t>
  </si>
  <si>
    <t>SAKIL MOHD.</t>
  </si>
  <si>
    <t>YUSUF MOHD.</t>
  </si>
  <si>
    <t>KHATIKO KA BASS JANGIWADA PALI</t>
  </si>
  <si>
    <t>54350100002779</t>
  </si>
  <si>
    <t>565987391198</t>
  </si>
  <si>
    <t>109745287</t>
  </si>
  <si>
    <t>RAFIK</t>
  </si>
  <si>
    <t>CHHOTU KHAN</t>
  </si>
  <si>
    <t>AJIM COLONY JAITARAN</t>
  </si>
  <si>
    <t>MOTOR REPARING</t>
  </si>
  <si>
    <t>61339955930</t>
  </si>
  <si>
    <t>658960630862</t>
  </si>
  <si>
    <t>109768122</t>
  </si>
  <si>
    <t>MOHD. SAFI</t>
  </si>
  <si>
    <t>14 BOOSI KI GALI PALI</t>
  </si>
  <si>
    <t>6234504099</t>
  </si>
  <si>
    <t>705608285330</t>
  </si>
  <si>
    <t>109871057</t>
  </si>
  <si>
    <t>IRSAAD KHAN</t>
  </si>
  <si>
    <t>MOHD. RAFIK</t>
  </si>
  <si>
    <t>JODHPURIYA GATE KE PASS SOJAT CITY</t>
  </si>
  <si>
    <t>RADIMADE GARMENTS</t>
  </si>
  <si>
    <t>61048494921</t>
  </si>
  <si>
    <t>714630128831</t>
  </si>
  <si>
    <t>007250053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</si>
  <si>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</si>
  <si>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</si>
  <si>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MUSLIM</t>
  </si>
  <si>
    <t>MALE</t>
  </si>
  <si>
    <t>RURAL</t>
  </si>
  <si>
    <t>30.3.18</t>
  </si>
  <si>
    <t>URBAN</t>
  </si>
  <si>
    <t>FEMALE</t>
  </si>
  <si>
    <t>Education Loan</t>
  </si>
  <si>
    <t>Aadhar No.</t>
  </si>
  <si>
    <t>MUKDAR ALI BEIHARI</t>
  </si>
  <si>
    <t>IBRAHIM KHAN</t>
  </si>
  <si>
    <t>WARD NO. 5 SEPATO KA BASS JHOONTHA PALI RAJ. 306304</t>
  </si>
  <si>
    <t>SHREE DADU DAYAL SCHOOL OF NURSING JODHPUR</t>
  </si>
  <si>
    <t>RAJASTHAN NURSING COUNCIL, JAIPUR</t>
  </si>
  <si>
    <t>3.5 YEAR</t>
  </si>
  <si>
    <t>51107769931</t>
  </si>
  <si>
    <t>19 DUNGRATO KA BAS RAIPUR MARWAR PALI RAJ. 306304</t>
  </si>
  <si>
    <t>MAYURAKSHI SCHOOL OF NURSING, JODHPUR</t>
  </si>
  <si>
    <t>GEN. NURSING AND MIDWIFERY</t>
  </si>
  <si>
    <t>1.3.16</t>
  </si>
  <si>
    <t>109423670</t>
  </si>
  <si>
    <t>MOHAMMAD RAHIL</t>
  </si>
  <si>
    <t>MOHAMMAD AYUB</t>
  </si>
  <si>
    <t>MASJID GALI BERA PALI RAJ. 306126</t>
  </si>
  <si>
    <t>GOVT. ENGINEERING COLLEGE BIKANER</t>
  </si>
  <si>
    <t>RAJASTHAN TECHNICAL UNIVERSITY KOTA</t>
  </si>
  <si>
    <t>NILOFAR</t>
  </si>
  <si>
    <t>MOHD. SULTAN KHAN</t>
  </si>
  <si>
    <t>DESHWALI SIPAHIYO KA BASS SOJAT PALI RAJ. 306104</t>
  </si>
  <si>
    <t>MAI KHADIJA B.SC. NURSING COLLEGE</t>
  </si>
  <si>
    <t>RAJASTHAN UNIVERSITY OF HEALTH SCIENCE, JAIPUR</t>
  </si>
  <si>
    <t>B.SC. NURSING</t>
  </si>
  <si>
    <t>7.7.17</t>
  </si>
  <si>
    <t>12.7.17</t>
  </si>
  <si>
    <t>36625231772</t>
  </si>
  <si>
    <t>360472316545</t>
  </si>
  <si>
    <t>109740822  109742932</t>
  </si>
  <si>
    <t>SOHEL KHAN</t>
  </si>
  <si>
    <t>ISMAIL KHAN</t>
  </si>
  <si>
    <t>GAFUR JI KI GALI DHAKRI PALI RAJ. 306104</t>
  </si>
  <si>
    <t>S.M.S. B.SC. NURSING COLLEGE] BEWAR AJMER</t>
  </si>
  <si>
    <t>13.7.17</t>
  </si>
  <si>
    <t>25.7.17</t>
  </si>
  <si>
    <t>JAVED MOHD.</t>
  </si>
  <si>
    <t>SADDIK MOHD.</t>
  </si>
  <si>
    <t>234 AASHPURA NAGAR KHODIYA BALAJI KE PASS PALI</t>
  </si>
  <si>
    <t>K.S. MEMORIAL COLLEGE OF NURSING</t>
  </si>
  <si>
    <t>1.8.17</t>
  </si>
  <si>
    <t>61164962296</t>
  </si>
  <si>
    <t>991000749585</t>
  </si>
  <si>
    <t>109801160</t>
  </si>
  <si>
    <t>MOHD. JUNED</t>
  </si>
  <si>
    <t>POST OFFICE ROAD HANUMAN MANDIR KE PASS SUMERPUR</t>
  </si>
  <si>
    <t>CLG INSTITUTE OF ENGINEERING &amp; TECHNOLOGY</t>
  </si>
  <si>
    <t>RAJASTHAN TECHNICAL UNIVERSITY, KOTA</t>
  </si>
  <si>
    <t>51110120631</t>
  </si>
  <si>
    <t>921770129685</t>
  </si>
  <si>
    <t>109745136</t>
  </si>
  <si>
    <t>MOHD. FARHAN</t>
  </si>
  <si>
    <t xml:space="preserve">MUJIBUR RAHMAN </t>
  </si>
  <si>
    <t>MUSLIM MOHALLA BAGRI NAGAR</t>
  </si>
  <si>
    <t>61199997965</t>
  </si>
  <si>
    <t>405456347852</t>
  </si>
  <si>
    <t>109745432</t>
  </si>
  <si>
    <t>SAHID ARMAN</t>
  </si>
  <si>
    <t>ASLAM SHER KHAN</t>
  </si>
  <si>
    <t>JUTHA RAIPUR</t>
  </si>
  <si>
    <t xml:space="preserve">S.M.S. B.SC. NURSING COLLGE, BEAWAR </t>
  </si>
  <si>
    <t>61155219862</t>
  </si>
  <si>
    <t>574493135251</t>
  </si>
  <si>
    <t>109768097</t>
  </si>
  <si>
    <t>MOHD. ISMAIL</t>
  </si>
  <si>
    <t>115 SHIV NAGAR MANDIYA ROAD PALI</t>
  </si>
  <si>
    <t>61204786791</t>
  </si>
  <si>
    <t>618517783390</t>
  </si>
  <si>
    <t>109551113</t>
  </si>
  <si>
    <t>INSAF</t>
  </si>
  <si>
    <t>TAZ MOHD.</t>
  </si>
  <si>
    <t>118 INDRA COLONY VISTAR PALI</t>
  </si>
  <si>
    <t>61154115230</t>
  </si>
  <si>
    <t>329029804705</t>
  </si>
  <si>
    <t>109745092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</si>
  <si>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</si>
  <si>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INAYAT ALI</t>
  </si>
  <si>
    <t>BASHIR ALI</t>
  </si>
  <si>
    <t>DHARAMSHALA KI GALI SOJAT MARG SOJAT ROAD PALI 306103</t>
  </si>
  <si>
    <t>8.5.18</t>
  </si>
  <si>
    <t>10.5.18</t>
  </si>
  <si>
    <t>685101049191</t>
  </si>
  <si>
    <t>455009893543</t>
  </si>
  <si>
    <t>109176342  109176343  109176345</t>
  </si>
  <si>
    <t>ISMAIL GOURI</t>
  </si>
  <si>
    <t>ISLAMUDIN GAURI</t>
  </si>
  <si>
    <t>166, SHIV COLONY PALI PALI MARWAR RAJ. 306401</t>
  </si>
  <si>
    <t>COMPUTER MACHINARY PHOTO FRAME &amp; CEMRA</t>
  </si>
  <si>
    <t>2329101006779</t>
  </si>
  <si>
    <t>973188140152</t>
  </si>
  <si>
    <t>101791817</t>
  </si>
  <si>
    <t>RIJWAN ALI</t>
  </si>
  <si>
    <t>FAIYAJ ALI</t>
  </si>
  <si>
    <t>10 SIPAHIYO KA BAS, PALI MARWAR 306401</t>
  </si>
  <si>
    <t>01782282008086</t>
  </si>
  <si>
    <t>889093130315</t>
  </si>
  <si>
    <t>101791864</t>
  </si>
  <si>
    <t>SHOUKAT ALI</t>
  </si>
  <si>
    <t>04 NEAR BHURESHAH KI DARGAH JANGIWARA PALI RAJ</t>
  </si>
  <si>
    <t>520291038973461</t>
  </si>
  <si>
    <t>595384434052</t>
  </si>
  <si>
    <t>101791809</t>
  </si>
  <si>
    <t>USMAN</t>
  </si>
  <si>
    <t>YUSUF KHA</t>
  </si>
  <si>
    <t>50 BHATO KA BAS RAMASIA HEMAWAS PALI 306401</t>
  </si>
  <si>
    <t>AUTO PARTS</t>
  </si>
  <si>
    <t>01782191054923</t>
  </si>
  <si>
    <t>882788884097</t>
  </si>
  <si>
    <t>101792386</t>
  </si>
  <si>
    <t>MOHD. AMIN</t>
  </si>
  <si>
    <t>191, NADI MOHALLA PALI MARWAR RAJ. 306401</t>
  </si>
  <si>
    <t>POTS BUSSINESS</t>
  </si>
  <si>
    <t>09790100033482</t>
  </si>
  <si>
    <t>283675208145</t>
  </si>
  <si>
    <t>101791862</t>
  </si>
  <si>
    <t>BUNDU KHAN</t>
  </si>
  <si>
    <t>89, BHURESHAH KI DARGAH JANGIVADA PALI MARWAR 306401</t>
  </si>
  <si>
    <t>BANGLES BUSSINESS</t>
  </si>
  <si>
    <t>520291038963278</t>
  </si>
  <si>
    <t>507031200197</t>
  </si>
  <si>
    <t>101791808</t>
  </si>
  <si>
    <t>AJIM KHAN</t>
  </si>
  <si>
    <t>180, MEGAWALO KA BAS GARWARA PALI RAJ. 306421</t>
  </si>
  <si>
    <t>TYRE TUBE PACHING WORKS</t>
  </si>
  <si>
    <t>8.6.18</t>
  </si>
  <si>
    <t>20.6.18</t>
  </si>
  <si>
    <t>61028579820</t>
  </si>
  <si>
    <t>820553041012</t>
  </si>
  <si>
    <t>109897640</t>
  </si>
  <si>
    <t>15.5.18</t>
  </si>
  <si>
    <t>23.5.18</t>
  </si>
  <si>
    <t xml:space="preserve">MUSLIM </t>
  </si>
  <si>
    <t>23.7.18</t>
  </si>
  <si>
    <t>24.7.18</t>
  </si>
  <si>
    <t xml:space="preserve">SHOUKAT </t>
  </si>
  <si>
    <t xml:space="preserve">ISLAMUDIN </t>
  </si>
  <si>
    <t>2.8.18</t>
  </si>
  <si>
    <t>6.8.18</t>
  </si>
  <si>
    <t>M.P. Ghatwada, Tehsil- Rohat, Dist- Pali</t>
  </si>
  <si>
    <t xml:space="preserve">Tyre Tube Patching Works </t>
  </si>
  <si>
    <t>15.10.18</t>
  </si>
  <si>
    <t>17.12.18</t>
  </si>
  <si>
    <t>Junaid Ahmed Qureshi</t>
  </si>
  <si>
    <t>Nisar Ahmed</t>
  </si>
  <si>
    <t>M.N. HomeoPathic Medical College &amp; Research Institute</t>
  </si>
  <si>
    <t>Dr. S.R. Rajasthan Ayurved University</t>
  </si>
  <si>
    <t>5.5 Year</t>
  </si>
  <si>
    <t>11.4.18</t>
  </si>
  <si>
    <t>12.4.18</t>
  </si>
  <si>
    <t>61237550542</t>
  </si>
  <si>
    <t>413377384390</t>
  </si>
  <si>
    <t>109948543</t>
  </si>
  <si>
    <t>3.8.18</t>
  </si>
  <si>
    <t>AJAJ MOHAMMAD</t>
  </si>
  <si>
    <t>SARDAR ALI</t>
  </si>
  <si>
    <t xml:space="preserve">SHIV CHOKI KE PASS JAITARAN PALI RAJ. </t>
  </si>
  <si>
    <t xml:space="preserve">PALI </t>
  </si>
  <si>
    <t>SMS B.SC. NURSING COLLEGE BEWAR</t>
  </si>
  <si>
    <t>13.06.18</t>
  </si>
  <si>
    <t>61091721476</t>
  </si>
  <si>
    <t>787556869690</t>
  </si>
  <si>
    <t>109767965</t>
  </si>
</sst>
</file>

<file path=xl/styles.xml><?xml version="1.0" encoding="utf-8"?>
<styleSheet xmlns="http://schemas.openxmlformats.org/spreadsheetml/2006/main">
  <fonts count="9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color indexed="8"/>
      <name val="DevLys 010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theme="1"/>
      <name val="DevLys 010"/>
    </font>
    <font>
      <sz val="11"/>
      <color theme="1"/>
      <name val="Arial"/>
      <family val="2"/>
    </font>
    <font>
      <sz val="11"/>
      <color theme="1"/>
      <name val="Kruti Dev 010"/>
    </font>
    <font>
      <sz val="11"/>
      <name val="Kruti Dev 010"/>
    </font>
    <font>
      <sz val="7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b/>
      <sz val="14"/>
      <name val="Times New Roman"/>
      <family val="1"/>
    </font>
    <font>
      <sz val="11"/>
      <color rgb="FF000000"/>
      <name val="DevLys 010"/>
    </font>
    <font>
      <sz val="11"/>
      <color rgb="FF000000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DevLys 010"/>
    </font>
    <font>
      <sz val="13"/>
      <color rgb="FF000000"/>
      <name val="Kruti Dev 010"/>
    </font>
    <font>
      <sz val="13"/>
      <color theme="1"/>
      <name val="Kruti Dev 010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Kruti Dev 010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Kruti Dev 010"/>
    </font>
    <font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1"/>
      <name val="DevLys 010"/>
    </font>
    <font>
      <b/>
      <sz val="11"/>
      <name val="Arial"/>
      <family val="2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jun"/>
    </font>
    <font>
      <b/>
      <sz val="12"/>
      <name val="Times New Roman"/>
      <family val="1"/>
    </font>
    <font>
      <sz val="12"/>
      <name val="DevLys 010"/>
    </font>
    <font>
      <sz val="9"/>
      <name val="DevLys 010"/>
    </font>
    <font>
      <sz val="13"/>
      <name val="DevLys 010"/>
    </font>
    <font>
      <b/>
      <sz val="13"/>
      <name val="DevLys 010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758">
    <xf numFmtId="0" fontId="0" fillId="0" borderId="0" xfId="0"/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4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right" vertical="top" wrapText="1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2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20" fillId="0" borderId="1" xfId="0" applyFont="1" applyBorder="1" applyAlignment="1">
      <alignment vertical="top"/>
    </xf>
    <xf numFmtId="0" fontId="24" fillId="2" borderId="1" xfId="0" applyFont="1" applyFill="1" applyBorder="1" applyAlignment="1">
      <alignment vertical="top"/>
    </xf>
    <xf numFmtId="0" fontId="24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20" fillId="0" borderId="2" xfId="0" applyFont="1" applyBorder="1" applyAlignment="1">
      <alignment vertical="top"/>
    </xf>
    <xf numFmtId="0" fontId="24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right" vertical="top" wrapText="1"/>
    </xf>
    <xf numFmtId="14" fontId="0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10" fillId="2" borderId="1" xfId="0" quotePrefix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14" fontId="0" fillId="0" borderId="1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14" fontId="25" fillId="0" borderId="1" xfId="0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34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center" vertical="top" wrapText="1"/>
    </xf>
    <xf numFmtId="14" fontId="25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34" fillId="2" borderId="1" xfId="0" quotePrefix="1" applyFont="1" applyFill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left" vertical="top" wrapText="1"/>
    </xf>
    <xf numFmtId="1" fontId="36" fillId="0" borderId="1" xfId="0" applyNumberFormat="1" applyFont="1" applyBorder="1" applyAlignment="1">
      <alignment horizontal="center" vertical="top" wrapText="1"/>
    </xf>
    <xf numFmtId="14" fontId="32" fillId="0" borderId="1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0" fontId="34" fillId="3" borderId="1" xfId="0" applyFont="1" applyFill="1" applyBorder="1" applyAlignment="1">
      <alignment vertical="top" wrapText="1"/>
    </xf>
    <xf numFmtId="0" fontId="3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0" fillId="0" borderId="0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43" fillId="0" borderId="1" xfId="0" applyFont="1" applyBorder="1" applyAlignment="1">
      <alignment vertical="top"/>
    </xf>
    <xf numFmtId="0" fontId="43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0" fontId="36" fillId="0" borderId="2" xfId="0" applyFont="1" applyBorder="1" applyAlignment="1">
      <alignment vertical="top"/>
    </xf>
    <xf numFmtId="0" fontId="44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 wrapText="1"/>
    </xf>
    <xf numFmtId="14" fontId="32" fillId="0" borderId="1" xfId="0" applyNumberFormat="1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horizontal="center" vertical="top"/>
    </xf>
    <xf numFmtId="14" fontId="3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right" vertical="top" wrapText="1"/>
    </xf>
    <xf numFmtId="0" fontId="37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36" fillId="5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center" vertical="top" wrapText="1"/>
    </xf>
    <xf numFmtId="49" fontId="36" fillId="0" borderId="1" xfId="0" applyNumberFormat="1" applyFont="1" applyBorder="1" applyAlignment="1">
      <alignment horizontal="justify" vertical="top" wrapText="1"/>
    </xf>
    <xf numFmtId="49" fontId="36" fillId="0" borderId="1" xfId="0" applyNumberFormat="1" applyFont="1" applyBorder="1" applyAlignment="1">
      <alignment vertical="top" wrapText="1"/>
    </xf>
    <xf numFmtId="0" fontId="3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justify" vertical="top" wrapText="1"/>
    </xf>
    <xf numFmtId="0" fontId="29" fillId="2" borderId="1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32" fillId="2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36" fillId="0" borderId="1" xfId="0" applyFont="1" applyBorder="1" applyAlignment="1">
      <alignment horizontal="right" vertical="top" wrapText="1"/>
    </xf>
    <xf numFmtId="0" fontId="18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47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0" fontId="37" fillId="0" borderId="1" xfId="0" applyFont="1" applyBorder="1" applyAlignment="1">
      <alignment horizontal="justify" vertical="top" wrapText="1"/>
    </xf>
    <xf numFmtId="0" fontId="36" fillId="0" borderId="0" xfId="0" applyFont="1" applyAlignment="1">
      <alignment vertical="top"/>
    </xf>
    <xf numFmtId="0" fontId="25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justify" vertical="top" wrapText="1"/>
    </xf>
    <xf numFmtId="49" fontId="37" fillId="2" borderId="1" xfId="0" applyNumberFormat="1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center" vertical="top" wrapText="1"/>
    </xf>
    <xf numFmtId="49" fontId="36" fillId="0" borderId="2" xfId="0" applyNumberFormat="1" applyFont="1" applyBorder="1" applyAlignment="1">
      <alignment vertical="top" wrapText="1"/>
    </xf>
    <xf numFmtId="0" fontId="36" fillId="2" borderId="1" xfId="0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left" vertical="top" wrapText="1"/>
    </xf>
    <xf numFmtId="0" fontId="44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left" vertical="top" wrapText="1"/>
    </xf>
    <xf numFmtId="0" fontId="39" fillId="2" borderId="1" xfId="0" applyFont="1" applyFill="1" applyBorder="1" applyAlignment="1">
      <alignment horizontal="center" vertical="top" wrapText="1"/>
    </xf>
    <xf numFmtId="49" fontId="29" fillId="2" borderId="1" xfId="0" applyNumberFormat="1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vertical="top" wrapText="1"/>
    </xf>
    <xf numFmtId="49" fontId="37" fillId="2" borderId="1" xfId="0" applyNumberFormat="1" applyFont="1" applyFill="1" applyBorder="1" applyAlignment="1">
      <alignment vertical="top" wrapText="1"/>
    </xf>
    <xf numFmtId="0" fontId="36" fillId="0" borderId="1" xfId="1" applyFont="1" applyFill="1" applyBorder="1" applyAlignment="1" applyProtection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49" fontId="36" fillId="2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36" fillId="2" borderId="1" xfId="0" applyFont="1" applyFill="1" applyBorder="1" applyAlignment="1">
      <alignment horizontal="justify" vertical="top" wrapText="1"/>
    </xf>
    <xf numFmtId="49" fontId="0" fillId="0" borderId="1" xfId="0" applyNumberFormat="1" applyFont="1" applyBorder="1" applyAlignment="1">
      <alignment vertical="top" wrapText="1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2" fillId="0" borderId="0" xfId="0" applyFont="1"/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Border="1"/>
    <xf numFmtId="0" fontId="26" fillId="0" borderId="16" xfId="0" applyFont="1" applyBorder="1" applyAlignment="1">
      <alignment horizontal="center" vertical="top" wrapText="1"/>
    </xf>
    <xf numFmtId="0" fontId="0" fillId="0" borderId="0" xfId="0" applyBorder="1"/>
    <xf numFmtId="0" fontId="42" fillId="0" borderId="8" xfId="0" applyFont="1" applyBorder="1" applyAlignment="1">
      <alignment vertical="top" wrapText="1"/>
    </xf>
    <xf numFmtId="0" fontId="42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60" fillId="0" borderId="25" xfId="0" applyFont="1" applyBorder="1" applyAlignment="1">
      <alignment vertical="top"/>
    </xf>
    <xf numFmtId="0" fontId="60" fillId="0" borderId="15" xfId="0" applyFont="1" applyBorder="1" applyAlignment="1">
      <alignment vertical="top"/>
    </xf>
    <xf numFmtId="1" fontId="61" fillId="0" borderId="1" xfId="0" applyNumberFormat="1" applyFont="1" applyBorder="1" applyAlignment="1">
      <alignment horizontal="left"/>
    </xf>
    <xf numFmtId="1" fontId="61" fillId="0" borderId="1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2" xfId="0" applyNumberFormat="1" applyFont="1" applyBorder="1" applyAlignment="1">
      <alignment horizontal="center"/>
    </xf>
    <xf numFmtId="1" fontId="62" fillId="0" borderId="26" xfId="0" applyNumberFormat="1" applyFont="1" applyBorder="1"/>
    <xf numFmtId="1" fontId="61" fillId="0" borderId="3" xfId="0" applyNumberFormat="1" applyFont="1" applyFill="1" applyBorder="1" applyAlignment="1">
      <alignment horizontal="center"/>
    </xf>
    <xf numFmtId="1" fontId="61" fillId="0" borderId="1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2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7" fillId="0" borderId="13" xfId="0" applyFont="1" applyBorder="1"/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2" fillId="0" borderId="13" xfId="0" applyFont="1" applyBorder="1"/>
    <xf numFmtId="0" fontId="42" fillId="0" borderId="0" xfId="0" applyFont="1" applyBorder="1"/>
    <xf numFmtId="0" fontId="67" fillId="0" borderId="0" xfId="0" applyFont="1"/>
    <xf numFmtId="0" fontId="0" fillId="0" borderId="13" xfId="0" applyBorder="1"/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69" fillId="0" borderId="15" xfId="0" applyFont="1" applyBorder="1" applyAlignment="1">
      <alignment vertical="top"/>
    </xf>
    <xf numFmtId="0" fontId="60" fillId="0" borderId="32" xfId="0" applyFont="1" applyBorder="1" applyAlignment="1">
      <alignment vertical="top"/>
    </xf>
    <xf numFmtId="0" fontId="2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8" fillId="0" borderId="33" xfId="0" applyFont="1" applyBorder="1" applyAlignment="1">
      <alignment vertical="top" wrapText="1"/>
    </xf>
    <xf numFmtId="0" fontId="68" fillId="0" borderId="34" xfId="0" applyFont="1" applyBorder="1" applyAlignment="1">
      <alignment vertical="top" wrapText="1"/>
    </xf>
    <xf numFmtId="0" fontId="70" fillId="0" borderId="28" xfId="0" applyFont="1" applyBorder="1" applyAlignment="1">
      <alignment horizontal="left"/>
    </xf>
    <xf numFmtId="0" fontId="7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0" fontId="0" fillId="0" borderId="35" xfId="0" applyBorder="1"/>
    <xf numFmtId="0" fontId="72" fillId="0" borderId="1" xfId="0" applyFont="1" applyFill="1" applyBorder="1" applyAlignment="1">
      <alignment horizontal="center"/>
    </xf>
    <xf numFmtId="0" fontId="72" fillId="0" borderId="36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26" fillId="0" borderId="1" xfId="0" applyFont="1" applyFill="1" applyBorder="1" applyAlignment="1">
      <alignment vertical="top" wrapText="1"/>
    </xf>
    <xf numFmtId="0" fontId="42" fillId="0" borderId="1" xfId="0" applyFont="1" applyBorder="1"/>
    <xf numFmtId="0" fontId="73" fillId="0" borderId="1" xfId="0" applyFont="1" applyBorder="1" applyAlignment="1"/>
    <xf numFmtId="1" fontId="73" fillId="0" borderId="1" xfId="0" applyNumberFormat="1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1" fontId="73" fillId="0" borderId="22" xfId="0" applyNumberFormat="1" applyFont="1" applyBorder="1" applyAlignment="1">
      <alignment vertical="top" wrapText="1"/>
    </xf>
    <xf numFmtId="0" fontId="73" fillId="0" borderId="3" xfId="0" applyFont="1" applyBorder="1" applyAlignment="1"/>
    <xf numFmtId="2" fontId="73" fillId="0" borderId="1" xfId="0" applyNumberFormat="1" applyFont="1" applyBorder="1" applyAlignment="1">
      <alignment vertical="top" wrapText="1"/>
    </xf>
    <xf numFmtId="0" fontId="74" fillId="0" borderId="1" xfId="0" applyFont="1" applyBorder="1" applyAlignment="1"/>
    <xf numFmtId="0" fontId="74" fillId="0" borderId="22" xfId="0" applyFont="1" applyBorder="1" applyAlignment="1"/>
    <xf numFmtId="0" fontId="73" fillId="0" borderId="0" xfId="0" applyFont="1" applyAlignment="1"/>
    <xf numFmtId="0" fontId="73" fillId="0" borderId="35" xfId="0" applyFont="1" applyBorder="1" applyAlignment="1"/>
    <xf numFmtId="0" fontId="73" fillId="0" borderId="36" xfId="0" applyFont="1" applyBorder="1" applyAlignment="1"/>
    <xf numFmtId="0" fontId="57" fillId="0" borderId="28" xfId="0" applyFont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73" fillId="0" borderId="3" xfId="0" applyFont="1" applyBorder="1" applyAlignment="1">
      <alignment vertical="top" wrapText="1"/>
    </xf>
    <xf numFmtId="14" fontId="73" fillId="0" borderId="1" xfId="0" quotePrefix="1" applyNumberFormat="1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4" fillId="0" borderId="22" xfId="0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3" fillId="0" borderId="0" xfId="0" quotePrefix="1" applyFont="1" applyAlignment="1">
      <alignment vertical="top" wrapText="1"/>
    </xf>
    <xf numFmtId="14" fontId="73" fillId="0" borderId="0" xfId="0" applyNumberFormat="1" applyFont="1" applyAlignment="1">
      <alignment vertical="top" wrapText="1"/>
    </xf>
    <xf numFmtId="0" fontId="73" fillId="0" borderId="35" xfId="0" applyFont="1" applyBorder="1" applyAlignment="1">
      <alignment vertical="top" wrapText="1"/>
    </xf>
    <xf numFmtId="0" fontId="73" fillId="0" borderId="36" xfId="0" applyFont="1" applyBorder="1" applyAlignment="1">
      <alignment vertical="top" wrapText="1"/>
    </xf>
    <xf numFmtId="0" fontId="74" fillId="0" borderId="0" xfId="0" applyFont="1" applyAlignment="1">
      <alignment vertical="top"/>
    </xf>
    <xf numFmtId="0" fontId="75" fillId="0" borderId="0" xfId="0" applyFont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14" fontId="73" fillId="0" borderId="1" xfId="0" applyNumberFormat="1" applyFont="1" applyBorder="1" applyAlignment="1">
      <alignment vertical="top" wrapText="1"/>
    </xf>
    <xf numFmtId="1" fontId="74" fillId="0" borderId="1" xfId="0" applyNumberFormat="1" applyFont="1" applyBorder="1" applyAlignment="1">
      <alignment vertical="top" wrapText="1"/>
    </xf>
    <xf numFmtId="1" fontId="73" fillId="0" borderId="1" xfId="0" applyNumberFormat="1" applyFont="1" applyBorder="1" applyAlignment="1"/>
    <xf numFmtId="0" fontId="74" fillId="0" borderId="1" xfId="0" applyFont="1" applyBorder="1" applyAlignment="1">
      <alignment vertical="top" wrapText="1"/>
    </xf>
    <xf numFmtId="1" fontId="74" fillId="0" borderId="2" xfId="0" applyNumberFormat="1" applyFont="1" applyBorder="1" applyAlignment="1">
      <alignment vertical="top" wrapText="1"/>
    </xf>
    <xf numFmtId="1" fontId="74" fillId="0" borderId="3" xfId="0" applyNumberFormat="1" applyFont="1" applyBorder="1" applyAlignment="1">
      <alignment vertical="top" wrapText="1"/>
    </xf>
    <xf numFmtId="0" fontId="78" fillId="0" borderId="0" xfId="0" applyFont="1"/>
    <xf numFmtId="0" fontId="57" fillId="0" borderId="13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42" fillId="0" borderId="30" xfId="0" applyFont="1" applyBorder="1" applyAlignment="1">
      <alignment vertical="top" wrapText="1"/>
    </xf>
    <xf numFmtId="0" fontId="72" fillId="0" borderId="1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57" fillId="0" borderId="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74" fillId="0" borderId="2" xfId="0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0" fontId="80" fillId="0" borderId="0" xfId="0" applyFont="1"/>
    <xf numFmtId="0" fontId="57" fillId="0" borderId="0" xfId="0" applyFont="1" applyAlignment="1">
      <alignment wrapText="1"/>
    </xf>
    <xf numFmtId="0" fontId="21" fillId="0" borderId="0" xfId="0" applyFont="1"/>
    <xf numFmtId="0" fontId="42" fillId="0" borderId="0" xfId="0" applyFont="1" applyAlignment="1">
      <alignment wrapText="1"/>
    </xf>
    <xf numFmtId="0" fontId="72" fillId="0" borderId="3" xfId="0" applyFont="1" applyBorder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81" fillId="0" borderId="7" xfId="0" applyFont="1" applyBorder="1" applyAlignment="1">
      <alignment vertical="top" wrapText="1"/>
    </xf>
    <xf numFmtId="0" fontId="7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42" fillId="0" borderId="1" xfId="0" applyFont="1" applyBorder="1" applyAlignment="1">
      <alignment vertical="top"/>
    </xf>
    <xf numFmtId="0" fontId="73" fillId="0" borderId="3" xfId="0" applyFont="1" applyBorder="1" applyAlignment="1">
      <alignment vertical="top"/>
    </xf>
    <xf numFmtId="1" fontId="68" fillId="0" borderId="3" xfId="0" applyNumberFormat="1" applyFont="1" applyBorder="1" applyAlignment="1">
      <alignment horizontal="right" vertical="top" wrapText="1"/>
    </xf>
    <xf numFmtId="1" fontId="82" fillId="0" borderId="1" xfId="0" applyNumberFormat="1" applyFont="1" applyBorder="1" applyAlignment="1">
      <alignment vertical="top" wrapText="1"/>
    </xf>
    <xf numFmtId="0" fontId="73" fillId="0" borderId="1" xfId="0" applyFont="1" applyBorder="1" applyAlignment="1">
      <alignment vertical="top"/>
    </xf>
    <xf numFmtId="0" fontId="73" fillId="0" borderId="1" xfId="0" applyFont="1" applyBorder="1" applyAlignment="1">
      <alignment horizontal="center" vertical="top"/>
    </xf>
    <xf numFmtId="0" fontId="74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42" fillId="0" borderId="1" xfId="0" applyFont="1" applyFill="1" applyBorder="1" applyAlignment="1">
      <alignment vertical="top" wrapText="1"/>
    </xf>
    <xf numFmtId="0" fontId="68" fillId="0" borderId="1" xfId="0" applyFont="1" applyBorder="1" applyAlignment="1">
      <alignment horizontal="right" vertical="top" wrapText="1"/>
    </xf>
    <xf numFmtId="0" fontId="73" fillId="0" borderId="1" xfId="0" applyFont="1" applyBorder="1" applyAlignment="1">
      <alignment horizontal="center" vertical="top" wrapText="1"/>
    </xf>
    <xf numFmtId="0" fontId="73" fillId="0" borderId="1" xfId="0" quotePrefix="1" applyFont="1" applyBorder="1" applyAlignment="1">
      <alignment vertical="top" wrapText="1"/>
    </xf>
    <xf numFmtId="0" fontId="73" fillId="0" borderId="2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14" fontId="73" fillId="0" borderId="0" xfId="0" applyNumberFormat="1" applyFont="1" applyBorder="1" applyAlignment="1">
      <alignment vertical="top" wrapText="1"/>
    </xf>
    <xf numFmtId="14" fontId="82" fillId="0" borderId="0" xfId="0" applyNumberFormat="1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68" fillId="0" borderId="3" xfId="0" applyFont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83" fillId="0" borderId="1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vertical="top" wrapText="1"/>
    </xf>
    <xf numFmtId="0" fontId="84" fillId="0" borderId="3" xfId="0" applyFont="1" applyBorder="1" applyAlignment="1">
      <alignment vertical="top" wrapText="1"/>
    </xf>
    <xf numFmtId="1" fontId="61" fillId="0" borderId="1" xfId="0" applyNumberFormat="1" applyFont="1" applyBorder="1" applyAlignment="1">
      <alignment vertical="top" wrapText="1"/>
    </xf>
    <xf numFmtId="0" fontId="84" fillId="0" borderId="1" xfId="0" applyFont="1" applyBorder="1" applyAlignment="1">
      <alignment vertical="top" wrapText="1"/>
    </xf>
    <xf numFmtId="1" fontId="85" fillId="0" borderId="1" xfId="0" applyNumberFormat="1" applyFont="1" applyFill="1" applyBorder="1" applyAlignment="1">
      <alignment horizontal="center" vertical="top" wrapText="1"/>
    </xf>
    <xf numFmtId="1" fontId="85" fillId="0" borderId="1" xfId="0" applyNumberFormat="1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8" fillId="0" borderId="13" xfId="0" applyFont="1" applyBorder="1" applyAlignment="1">
      <alignment horizontal="left"/>
    </xf>
    <xf numFmtId="0" fontId="26" fillId="0" borderId="8" xfId="0" applyFont="1" applyBorder="1" applyAlignment="1">
      <alignment horizontal="center" vertical="top" wrapText="1"/>
    </xf>
    <xf numFmtId="0" fontId="73" fillId="0" borderId="1" xfId="0" applyFont="1" applyBorder="1" applyAlignment="1">
      <alignment horizontal="center"/>
    </xf>
    <xf numFmtId="1" fontId="68" fillId="0" borderId="11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0" fontId="68" fillId="0" borderId="11" xfId="0" applyFont="1" applyBorder="1" applyAlignment="1">
      <alignment horizontal="right" vertical="top" wrapText="1"/>
    </xf>
    <xf numFmtId="0" fontId="68" fillId="0" borderId="3" xfId="0" applyFont="1" applyBorder="1" applyAlignment="1">
      <alignment horizontal="right" vertical="top" wrapText="1"/>
    </xf>
    <xf numFmtId="0" fontId="73" fillId="0" borderId="11" xfId="0" applyFont="1" applyBorder="1" applyAlignment="1">
      <alignment vertical="top" wrapText="1"/>
    </xf>
    <xf numFmtId="0" fontId="57" fillId="0" borderId="38" xfId="0" applyFont="1" applyBorder="1" applyAlignment="1">
      <alignment vertical="top" wrapText="1"/>
    </xf>
    <xf numFmtId="0" fontId="42" fillId="0" borderId="34" xfId="0" applyFont="1" applyBorder="1" applyAlignment="1">
      <alignment vertical="top" wrapText="1"/>
    </xf>
    <xf numFmtId="0" fontId="68" fillId="0" borderId="34" xfId="0" applyFont="1" applyBorder="1" applyAlignment="1">
      <alignment horizontal="right" vertical="top" wrapText="1"/>
    </xf>
    <xf numFmtId="0" fontId="73" fillId="0" borderId="34" xfId="0" applyFont="1" applyBorder="1" applyAlignment="1">
      <alignment vertical="top" wrapText="1"/>
    </xf>
    <xf numFmtId="0" fontId="57" fillId="0" borderId="39" xfId="0" applyFont="1" applyBorder="1" applyAlignment="1">
      <alignment vertical="top" wrapText="1"/>
    </xf>
    <xf numFmtId="0" fontId="42" fillId="0" borderId="40" xfId="0" applyFont="1" applyBorder="1" applyAlignment="1">
      <alignment vertical="top" wrapText="1"/>
    </xf>
    <xf numFmtId="0" fontId="68" fillId="0" borderId="40" xfId="0" applyFont="1" applyBorder="1" applyAlignment="1">
      <alignment horizontal="right" vertical="top" wrapText="1"/>
    </xf>
    <xf numFmtId="0" fontId="68" fillId="0" borderId="40" xfId="0" applyFont="1" applyBorder="1" applyAlignment="1">
      <alignment vertical="top" wrapText="1"/>
    </xf>
    <xf numFmtId="0" fontId="73" fillId="0" borderId="40" xfId="0" applyFont="1" applyBorder="1" applyAlignment="1">
      <alignment vertical="top" wrapText="1"/>
    </xf>
    <xf numFmtId="0" fontId="42" fillId="0" borderId="38" xfId="0" applyFont="1" applyBorder="1" applyAlignment="1">
      <alignment vertical="top" wrapText="1"/>
    </xf>
    <xf numFmtId="0" fontId="68" fillId="0" borderId="38" xfId="0" applyFont="1" applyBorder="1" applyAlignment="1">
      <alignment horizontal="right" vertical="top" wrapText="1"/>
    </xf>
    <xf numFmtId="0" fontId="73" fillId="0" borderId="38" xfId="0" applyFont="1" applyBorder="1" applyAlignment="1">
      <alignment vertical="top" wrapText="1"/>
    </xf>
    <xf numFmtId="0" fontId="42" fillId="0" borderId="39" xfId="0" applyFont="1" applyBorder="1" applyAlignment="1">
      <alignment vertical="top" wrapText="1"/>
    </xf>
    <xf numFmtId="0" fontId="68" fillId="0" borderId="39" xfId="0" applyFont="1" applyBorder="1" applyAlignment="1">
      <alignment horizontal="right" vertical="top" wrapText="1"/>
    </xf>
    <xf numFmtId="0" fontId="73" fillId="0" borderId="39" xfId="0" applyFont="1" applyBorder="1" applyAlignment="1">
      <alignment vertical="top" wrapText="1"/>
    </xf>
    <xf numFmtId="0" fontId="86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top"/>
    </xf>
    <xf numFmtId="0" fontId="78" fillId="0" borderId="13" xfId="0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13" xfId="0" applyFont="1" applyBorder="1" applyAlignment="1">
      <alignment vertical="top"/>
    </xf>
    <xf numFmtId="0" fontId="42" fillId="0" borderId="2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Border="1" applyAlignment="1">
      <alignment vertical="top"/>
    </xf>
    <xf numFmtId="0" fontId="57" fillId="0" borderId="1" xfId="0" applyFont="1" applyBorder="1" applyAlignment="1">
      <alignment vertical="top" wrapText="1"/>
    </xf>
    <xf numFmtId="0" fontId="42" fillId="0" borderId="1" xfId="0" quotePrefix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60" fillId="0" borderId="1" xfId="0" applyFont="1" applyBorder="1" applyAlignment="1">
      <alignment vertical="top"/>
    </xf>
    <xf numFmtId="0" fontId="69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0" fontId="72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center" vertical="top"/>
    </xf>
    <xf numFmtId="0" fontId="72" fillId="0" borderId="1" xfId="0" applyFont="1" applyBorder="1" applyAlignment="1">
      <alignment horizontal="center" vertical="top"/>
    </xf>
    <xf numFmtId="2" fontId="72" fillId="0" borderId="1" xfId="0" applyNumberFormat="1" applyFont="1" applyBorder="1" applyAlignment="1">
      <alignment horizontal="center" vertical="top"/>
    </xf>
    <xf numFmtId="0" fontId="72" fillId="0" borderId="2" xfId="0" applyFont="1" applyBorder="1" applyAlignment="1">
      <alignment horizontal="center" vertical="top"/>
    </xf>
    <xf numFmtId="0" fontId="72" fillId="0" borderId="1" xfId="0" applyFont="1" applyFill="1" applyBorder="1" applyAlignment="1">
      <alignment horizontal="center" vertical="top"/>
    </xf>
    <xf numFmtId="1" fontId="68" fillId="0" borderId="0" xfId="0" applyNumberFormat="1" applyFont="1" applyBorder="1" applyAlignment="1">
      <alignment vertical="top" wrapText="1"/>
    </xf>
    <xf numFmtId="0" fontId="74" fillId="0" borderId="35" xfId="0" applyFont="1" applyBorder="1" applyAlignment="1">
      <alignment vertical="top" wrapText="1"/>
    </xf>
    <xf numFmtId="0" fontId="74" fillId="0" borderId="1" xfId="0" applyFont="1" applyBorder="1" applyAlignment="1">
      <alignment vertical="top"/>
    </xf>
    <xf numFmtId="0" fontId="68" fillId="0" borderId="1" xfId="0" applyFont="1" applyBorder="1" applyAlignment="1">
      <alignment vertical="top"/>
    </xf>
    <xf numFmtId="0" fontId="87" fillId="0" borderId="34" xfId="0" applyFont="1" applyBorder="1" applyAlignment="1">
      <alignment vertical="top" wrapText="1"/>
    </xf>
    <xf numFmtId="0" fontId="68" fillId="0" borderId="38" xfId="0" applyFont="1" applyBorder="1" applyAlignment="1">
      <alignment vertical="top" wrapText="1"/>
    </xf>
    <xf numFmtId="0" fontId="87" fillId="0" borderId="40" xfId="0" applyFont="1" applyBorder="1" applyAlignment="1">
      <alignment vertical="top" wrapText="1"/>
    </xf>
    <xf numFmtId="0" fontId="68" fillId="0" borderId="39" xfId="0" applyFont="1" applyBorder="1" applyAlignment="1">
      <alignment vertical="top" wrapText="1"/>
    </xf>
    <xf numFmtId="14" fontId="82" fillId="0" borderId="1" xfId="0" applyNumberFormat="1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88" fillId="0" borderId="0" xfId="0" applyFont="1" applyBorder="1" applyAlignment="1">
      <alignment vertical="top" wrapText="1"/>
    </xf>
    <xf numFmtId="0" fontId="87" fillId="0" borderId="38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87" fillId="0" borderId="0" xfId="0" applyFont="1" applyAlignment="1">
      <alignment vertical="top" wrapText="1"/>
    </xf>
    <xf numFmtId="14" fontId="0" fillId="0" borderId="0" xfId="0" quotePrefix="1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1" fontId="62" fillId="0" borderId="1" xfId="0" applyNumberFormat="1" applyFont="1" applyFill="1" applyBorder="1" applyAlignment="1">
      <alignment vertical="top" wrapText="1"/>
    </xf>
    <xf numFmtId="1" fontId="62" fillId="0" borderId="1" xfId="0" applyNumberFormat="1" applyFont="1" applyFill="1" applyBorder="1" applyAlignment="1">
      <alignment horizontal="center" vertical="top" wrapText="1"/>
    </xf>
    <xf numFmtId="0" fontId="62" fillId="0" borderId="2" xfId="0" applyFont="1" applyFill="1" applyBorder="1" applyAlignment="1">
      <alignment vertical="top" wrapText="1"/>
    </xf>
    <xf numFmtId="0" fontId="62" fillId="0" borderId="35" xfId="0" applyFont="1" applyFill="1" applyBorder="1" applyAlignment="1">
      <alignment vertical="top" wrapText="1"/>
    </xf>
    <xf numFmtId="0" fontId="78" fillId="0" borderId="0" xfId="0" applyFont="1" applyBorder="1" applyAlignment="1">
      <alignment vertical="top"/>
    </xf>
    <xf numFmtId="0" fontId="57" fillId="0" borderId="1" xfId="0" quotePrefix="1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justify" vertical="top" wrapText="1"/>
    </xf>
    <xf numFmtId="1" fontId="73" fillId="0" borderId="1" xfId="0" applyNumberFormat="1" applyFont="1" applyBorder="1" applyAlignment="1">
      <alignment vertical="top"/>
    </xf>
    <xf numFmtId="0" fontId="74" fillId="0" borderId="1" xfId="0" applyFont="1" applyBorder="1" applyAlignment="1">
      <alignment horizontal="center" vertical="top" wrapText="1"/>
    </xf>
    <xf numFmtId="0" fontId="87" fillId="0" borderId="38" xfId="0" applyFont="1" applyBorder="1" applyAlignment="1">
      <alignment horizontal="right" vertical="top" wrapText="1"/>
    </xf>
    <xf numFmtId="0" fontId="75" fillId="0" borderId="38" xfId="0" applyFont="1" applyBorder="1" applyAlignment="1">
      <alignment vertical="top" wrapText="1"/>
    </xf>
    <xf numFmtId="0" fontId="74" fillId="0" borderId="1" xfId="0" quotePrefix="1" applyFont="1" applyBorder="1" applyAlignment="1">
      <alignment vertical="top" wrapText="1"/>
    </xf>
    <xf numFmtId="0" fontId="87" fillId="0" borderId="39" xfId="0" applyFont="1" applyBorder="1" applyAlignment="1">
      <alignment horizontal="right" vertical="top" wrapText="1"/>
    </xf>
    <xf numFmtId="0" fontId="87" fillId="0" borderId="39" xfId="0" applyFont="1" applyBorder="1" applyAlignment="1">
      <alignment vertical="top" wrapText="1"/>
    </xf>
    <xf numFmtId="0" fontId="75" fillId="0" borderId="39" xfId="0" applyFont="1" applyBorder="1" applyAlignment="1">
      <alignment vertical="top" wrapText="1"/>
    </xf>
    <xf numFmtId="14" fontId="74" fillId="0" borderId="1" xfId="0" applyNumberFormat="1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14" fontId="84" fillId="0" borderId="0" xfId="0" applyNumberFormat="1" applyFont="1" applyBorder="1" applyAlignment="1">
      <alignment vertical="top" wrapText="1"/>
    </xf>
    <xf numFmtId="14" fontId="84" fillId="0" borderId="0" xfId="0" quotePrefix="1" applyNumberFormat="1" applyFont="1" applyBorder="1" applyAlignment="1">
      <alignment vertical="top" wrapText="1"/>
    </xf>
    <xf numFmtId="0" fontId="57" fillId="0" borderId="1" xfId="0" applyFont="1" applyFill="1" applyBorder="1" applyAlignment="1">
      <alignment vertical="top" wrapText="1"/>
    </xf>
    <xf numFmtId="0" fontId="81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81" fillId="0" borderId="1" xfId="0" applyFont="1" applyBorder="1" applyAlignment="1">
      <alignment horizontal="center" vertical="top" wrapText="1"/>
    </xf>
    <xf numFmtId="0" fontId="81" fillId="0" borderId="1" xfId="0" applyFont="1" applyBorder="1" applyAlignment="1">
      <alignment horizontal="center" vertical="top"/>
    </xf>
    <xf numFmtId="0" fontId="80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81" fillId="0" borderId="2" xfId="0" applyFont="1" applyBorder="1" applyAlignment="1">
      <alignment horizontal="center" vertical="top" wrapText="1"/>
    </xf>
    <xf numFmtId="14" fontId="68" fillId="0" borderId="0" xfId="0" applyNumberFormat="1" applyFont="1" applyBorder="1" applyAlignment="1">
      <alignment vertical="top" wrapText="1"/>
    </xf>
    <xf numFmtId="14" fontId="68" fillId="0" borderId="0" xfId="0" quotePrefix="1" applyNumberFormat="1" applyFont="1" applyBorder="1" applyAlignment="1">
      <alignment vertical="top" wrapText="1"/>
    </xf>
    <xf numFmtId="14" fontId="68" fillId="0" borderId="0" xfId="0" applyNumberFormat="1" applyFont="1" applyBorder="1" applyAlignment="1">
      <alignment horizontal="left" vertical="top" wrapText="1"/>
    </xf>
    <xf numFmtId="1" fontId="72" fillId="0" borderId="1" xfId="0" applyNumberFormat="1" applyFont="1" applyBorder="1" applyAlignment="1">
      <alignment horizontal="center" vertical="top"/>
    </xf>
    <xf numFmtId="0" fontId="89" fillId="0" borderId="1" xfId="0" applyFont="1" applyBorder="1" applyAlignment="1">
      <alignment vertical="top" wrapText="1"/>
    </xf>
    <xf numFmtId="0" fontId="89" fillId="0" borderId="1" xfId="0" applyFont="1" applyBorder="1" applyAlignment="1">
      <alignment horizontal="justify" vertical="top" wrapText="1"/>
    </xf>
    <xf numFmtId="0" fontId="75" fillId="0" borderId="1" xfId="0" applyFont="1" applyBorder="1" applyAlignment="1">
      <alignment vertical="top" wrapText="1"/>
    </xf>
    <xf numFmtId="0" fontId="90" fillId="0" borderId="0" xfId="0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14" fontId="74" fillId="0" borderId="0" xfId="0" applyNumberFormat="1" applyFont="1" applyBorder="1" applyAlignment="1">
      <alignment vertical="top" wrapText="1"/>
    </xf>
    <xf numFmtId="0" fontId="87" fillId="0" borderId="0" xfId="0" applyFont="1" applyBorder="1" applyAlignment="1">
      <alignment horizontal="justify" vertical="top" wrapText="1"/>
    </xf>
    <xf numFmtId="14" fontId="68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91" fillId="0" borderId="1" xfId="0" applyFont="1" applyBorder="1" applyAlignment="1">
      <alignment horizontal="center" vertical="top" wrapText="1"/>
    </xf>
    <xf numFmtId="0" fontId="92" fillId="0" borderId="1" xfId="0" applyFont="1" applyBorder="1" applyAlignment="1">
      <alignment horizontal="righ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 wrapText="1"/>
    </xf>
    <xf numFmtId="0" fontId="22" fillId="0" borderId="1" xfId="1" applyFont="1" applyFill="1" applyBorder="1" applyAlignment="1" applyProtection="1">
      <alignment horizontal="center" vertical="top" wrapText="1"/>
    </xf>
    <xf numFmtId="0" fontId="91" fillId="2" borderId="1" xfId="0" applyFont="1" applyFill="1" applyBorder="1" applyAlignment="1">
      <alignment horizontal="center" vertical="top" wrapText="1"/>
    </xf>
    <xf numFmtId="0" fontId="9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 applyProtection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29" fillId="5" borderId="1" xfId="0" applyFont="1" applyFill="1" applyBorder="1" applyAlignment="1">
      <alignment horizontal="left" vertical="top" wrapText="1"/>
    </xf>
    <xf numFmtId="0" fontId="91" fillId="5" borderId="1" xfId="0" applyFont="1" applyFill="1" applyBorder="1" applyAlignment="1">
      <alignment horizontal="left" vertical="top" wrapText="1"/>
    </xf>
    <xf numFmtId="49" fontId="29" fillId="5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32" fillId="2" borderId="1" xfId="0" applyFont="1" applyFill="1" applyBorder="1"/>
    <xf numFmtId="0" fontId="0" fillId="2" borderId="4" xfId="0" applyFont="1" applyFill="1" applyBorder="1" applyAlignment="1">
      <alignment vertical="top"/>
    </xf>
    <xf numFmtId="49" fontId="0" fillId="2" borderId="4" xfId="0" applyNumberFormat="1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top" wrapText="1"/>
    </xf>
    <xf numFmtId="0" fontId="93" fillId="0" borderId="1" xfId="0" applyFont="1" applyFill="1" applyBorder="1" applyAlignment="1">
      <alignment horizontal="center" vertical="top"/>
    </xf>
    <xf numFmtId="0" fontId="93" fillId="0" borderId="1" xfId="0" applyFont="1" applyFill="1" applyBorder="1" applyAlignment="1">
      <alignment horizontal="center" vertical="top" wrapText="1"/>
    </xf>
    <xf numFmtId="49" fontId="93" fillId="0" borderId="1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1" fontId="0" fillId="0" borderId="0" xfId="0" applyNumberFormat="1"/>
    <xf numFmtId="0" fontId="68" fillId="0" borderId="8" xfId="0" applyFont="1" applyFill="1" applyBorder="1" applyAlignment="1">
      <alignment horizontal="right" vertical="top" wrapText="1"/>
    </xf>
    <xf numFmtId="1" fontId="0" fillId="0" borderId="8" xfId="0" applyNumberFormat="1" applyFont="1" applyFill="1" applyBorder="1" applyAlignment="1">
      <alignment horizontal="right" vertical="top" wrapText="1"/>
    </xf>
    <xf numFmtId="0" fontId="9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29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93" fillId="2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2" fontId="26" fillId="0" borderId="16" xfId="0" applyNumberFormat="1" applyFont="1" applyBorder="1" applyAlignment="1">
      <alignment horizontal="center" vertical="top" wrapText="1"/>
    </xf>
    <xf numFmtId="2" fontId="26" fillId="0" borderId="8" xfId="0" applyNumberFormat="1" applyFont="1" applyBorder="1" applyAlignment="1">
      <alignment horizontal="center" vertical="top" wrapText="1"/>
    </xf>
    <xf numFmtId="2" fontId="26" fillId="0" borderId="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1" fontId="26" fillId="0" borderId="16" xfId="0" applyNumberFormat="1" applyFont="1" applyBorder="1" applyAlignment="1">
      <alignment horizontal="center" vertical="top" wrapText="1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7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center" vertical="top" wrapText="1"/>
    </xf>
    <xf numFmtId="0" fontId="42" fillId="0" borderId="3" xfId="0" applyFont="1" applyBorder="1" applyAlignment="1">
      <alignment vertical="top" wrapText="1"/>
    </xf>
    <xf numFmtId="1" fontId="31" fillId="0" borderId="16" xfId="0" applyNumberFormat="1" applyFont="1" applyBorder="1" applyAlignment="1">
      <alignment horizontal="center" vertical="top" wrapText="1"/>
    </xf>
    <xf numFmtId="1" fontId="31" fillId="0" borderId="8" xfId="0" applyNumberFormat="1" applyFont="1" applyBorder="1" applyAlignment="1">
      <alignment horizontal="center" vertical="top" wrapText="1"/>
    </xf>
    <xf numFmtId="1" fontId="31" fillId="0" borderId="7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2" fontId="26" fillId="0" borderId="4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2" fontId="26" fillId="0" borderId="1" xfId="0" applyNumberFormat="1" applyFont="1" applyBorder="1" applyAlignment="1">
      <alignment horizontal="center" vertical="top" wrapText="1"/>
    </xf>
    <xf numFmtId="0" fontId="81" fillId="0" borderId="4" xfId="0" applyFont="1" applyBorder="1" applyAlignment="1">
      <alignment horizontal="center" vertical="top" wrapText="1"/>
    </xf>
    <xf numFmtId="0" fontId="81" fillId="0" borderId="8" xfId="0" applyFont="1" applyBorder="1" applyAlignment="1">
      <alignment horizontal="center" vertical="top" wrapText="1"/>
    </xf>
    <xf numFmtId="0" fontId="81" fillId="0" borderId="7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8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1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2" fillId="0" borderId="1" xfId="0" applyFont="1" applyBorder="1" applyAlignment="1">
      <alignment horizontal="center" vertical="top" wrapText="1"/>
    </xf>
    <xf numFmtId="2" fontId="81" fillId="0" borderId="1" xfId="0" applyNumberFormat="1" applyFont="1" applyBorder="1" applyAlignment="1">
      <alignment horizontal="center" vertical="top" wrapText="1"/>
    </xf>
    <xf numFmtId="0" fontId="81" fillId="0" borderId="1" xfId="0" applyFont="1" applyBorder="1" applyAlignment="1">
      <alignment horizontal="center" vertical="top"/>
    </xf>
    <xf numFmtId="0" fontId="85" fillId="0" borderId="1" xfId="0" applyFont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 textRotation="90" wrapText="1"/>
    </xf>
    <xf numFmtId="0" fontId="24" fillId="0" borderId="7" xfId="0" applyFont="1" applyFill="1" applyBorder="1" applyAlignment="1">
      <alignment horizontal="center" vertical="top" textRotation="90" wrapText="1"/>
    </xf>
    <xf numFmtId="0" fontId="13" fillId="0" borderId="0" xfId="0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textRotation="90" wrapText="1"/>
    </xf>
    <xf numFmtId="0" fontId="24" fillId="0" borderId="7" xfId="0" applyFont="1" applyBorder="1" applyAlignment="1">
      <alignment horizontal="center" vertical="top" textRotation="90" wrapText="1"/>
    </xf>
    <xf numFmtId="0" fontId="23" fillId="0" borderId="4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 textRotation="90"/>
    </xf>
    <xf numFmtId="0" fontId="24" fillId="0" borderId="7" xfId="0" applyFont="1" applyFill="1" applyBorder="1" applyAlignment="1">
      <alignment horizontal="center" vertical="top" textRotation="90"/>
    </xf>
    <xf numFmtId="0" fontId="24" fillId="0" borderId="4" xfId="0" applyFont="1" applyBorder="1" applyAlignment="1">
      <alignment horizontal="center" vertical="top" textRotation="88" wrapText="1"/>
    </xf>
    <xf numFmtId="0" fontId="24" fillId="0" borderId="7" xfId="0" applyFont="1" applyBorder="1" applyAlignment="1">
      <alignment horizontal="center" vertical="top" textRotation="88" wrapText="1"/>
    </xf>
    <xf numFmtId="0" fontId="19" fillId="0" borderId="4" xfId="0" applyFont="1" applyFill="1" applyBorder="1" applyAlignment="1">
      <alignment horizontal="center" vertical="top" textRotation="90"/>
    </xf>
    <xf numFmtId="0" fontId="19" fillId="0" borderId="7" xfId="0" applyFont="1" applyFill="1" applyBorder="1" applyAlignment="1">
      <alignment horizontal="center" vertical="top" textRotation="90"/>
    </xf>
    <xf numFmtId="0" fontId="20" fillId="0" borderId="4" xfId="0" applyFont="1" applyBorder="1" applyAlignment="1">
      <alignment horizontal="center" vertical="top" textRotation="90" wrapText="1"/>
    </xf>
    <xf numFmtId="0" fontId="25" fillId="0" borderId="7" xfId="0" applyFont="1" applyBorder="1" applyAlignment="1">
      <alignment vertical="top"/>
    </xf>
    <xf numFmtId="0" fontId="20" fillId="0" borderId="5" xfId="0" applyFont="1" applyBorder="1" applyAlignment="1">
      <alignment horizontal="center" vertical="top" textRotation="90" wrapText="1"/>
    </xf>
    <xf numFmtId="0" fontId="20" fillId="0" borderId="9" xfId="0" applyFont="1" applyBorder="1" applyAlignment="1">
      <alignment horizontal="center" vertical="top" textRotation="90" wrapText="1"/>
    </xf>
    <xf numFmtId="0" fontId="24" fillId="0" borderId="1" xfId="0" applyFont="1" applyBorder="1" applyAlignment="1">
      <alignment horizontal="center" vertical="top" textRotation="90"/>
    </xf>
    <xf numFmtId="0" fontId="24" fillId="2" borderId="6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95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93" fillId="2" borderId="1" xfId="0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vertical="top"/>
    </xf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96" fillId="2" borderId="1" xfId="0" applyFont="1" applyFill="1" applyBorder="1" applyAlignment="1">
      <alignment horizontal="left" vertical="top" wrapText="1"/>
    </xf>
    <xf numFmtId="0" fontId="93" fillId="2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49" fontId="45" fillId="2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25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1" fontId="0" fillId="2" borderId="7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right" vertical="top" wrapText="1"/>
    </xf>
    <xf numFmtId="0" fontId="32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603" t="s">
        <v>2126</v>
      </c>
      <c r="B1" s="603"/>
      <c r="C1" s="603"/>
      <c r="D1" s="603"/>
      <c r="E1" s="603"/>
      <c r="F1" s="603"/>
      <c r="G1" s="603"/>
      <c r="H1" s="603"/>
      <c r="I1" s="603"/>
      <c r="J1" s="249"/>
      <c r="K1" s="249"/>
      <c r="L1" s="250"/>
      <c r="M1" s="249"/>
      <c r="N1" s="249"/>
      <c r="O1" s="249"/>
      <c r="P1" s="249"/>
      <c r="Q1" s="251"/>
      <c r="R1" s="251"/>
      <c r="S1" s="251"/>
      <c r="T1" s="251"/>
      <c r="U1" s="251"/>
      <c r="V1" s="251"/>
      <c r="W1" s="251"/>
      <c r="X1" s="251"/>
      <c r="Y1" s="251"/>
      <c r="Z1" s="252"/>
      <c r="AA1" s="251"/>
      <c r="AB1" s="251"/>
      <c r="AC1" s="251"/>
      <c r="AD1" s="251"/>
      <c r="AE1" s="251"/>
      <c r="AF1" s="251"/>
      <c r="AG1" s="251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4" t="s">
        <v>2127</v>
      </c>
      <c r="CU1" s="255"/>
      <c r="CV1" s="249"/>
      <c r="CW1" s="249"/>
    </row>
    <row r="2" spans="1:101" ht="19.5" thickBot="1">
      <c r="A2" s="604" t="s">
        <v>2128</v>
      </c>
      <c r="B2" s="604"/>
      <c r="C2" s="604"/>
      <c r="D2" s="604"/>
      <c r="E2" s="604"/>
      <c r="F2" s="604"/>
      <c r="G2" s="604"/>
      <c r="H2" s="604"/>
      <c r="I2" s="604"/>
      <c r="J2" s="256"/>
      <c r="K2" s="256"/>
      <c r="L2" s="257"/>
      <c r="M2" s="256"/>
      <c r="N2" s="256"/>
      <c r="O2" s="256"/>
      <c r="P2" s="256"/>
      <c r="Q2" s="258"/>
      <c r="R2" s="258"/>
      <c r="S2" s="258"/>
      <c r="T2" s="258"/>
      <c r="U2" s="258"/>
      <c r="V2" s="258"/>
      <c r="W2" s="258"/>
      <c r="X2" s="258"/>
      <c r="Y2" s="258"/>
      <c r="Z2" s="259"/>
      <c r="AA2" s="258"/>
      <c r="AB2" s="258"/>
      <c r="AC2" s="258"/>
      <c r="AD2" s="258"/>
      <c r="AE2" s="258"/>
      <c r="AF2" s="258"/>
      <c r="AG2" s="258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1"/>
      <c r="CU2" s="261"/>
      <c r="CV2" s="260"/>
      <c r="CW2" s="260"/>
    </row>
    <row r="3" spans="1:101" ht="16.5" thickBot="1">
      <c r="A3" s="605" t="s">
        <v>2129</v>
      </c>
      <c r="B3" s="607">
        <v>10</v>
      </c>
      <c r="C3" s="591" t="s">
        <v>2130</v>
      </c>
      <c r="D3" s="607" t="s">
        <v>2131</v>
      </c>
      <c r="E3" s="607" t="s">
        <v>2132</v>
      </c>
      <c r="F3" s="607" t="s">
        <v>2133</v>
      </c>
      <c r="G3" s="262"/>
      <c r="H3" s="609" t="s">
        <v>2134</v>
      </c>
      <c r="I3" s="607" t="s">
        <v>2135</v>
      </c>
      <c r="J3" s="591" t="s">
        <v>2136</v>
      </c>
      <c r="K3" s="591" t="s">
        <v>2137</v>
      </c>
      <c r="L3" s="594" t="s">
        <v>2138</v>
      </c>
      <c r="M3" s="597" t="s">
        <v>2139</v>
      </c>
      <c r="N3" s="598"/>
      <c r="O3" s="599"/>
      <c r="P3" s="591" t="s">
        <v>2140</v>
      </c>
      <c r="Q3" s="589" t="s">
        <v>2141</v>
      </c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90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63"/>
      <c r="CU3" s="263"/>
    </row>
    <row r="4" spans="1:101" ht="15.75" thickBot="1">
      <c r="A4" s="606"/>
      <c r="B4" s="608"/>
      <c r="C4" s="592"/>
      <c r="D4" s="608"/>
      <c r="E4" s="608"/>
      <c r="F4" s="608"/>
      <c r="G4" s="264"/>
      <c r="H4" s="610"/>
      <c r="I4" s="608"/>
      <c r="J4" s="592"/>
      <c r="K4" s="592"/>
      <c r="L4" s="595"/>
      <c r="M4" s="600"/>
      <c r="N4" s="601"/>
      <c r="O4" s="602"/>
      <c r="P4" s="592"/>
      <c r="Q4" s="584" t="s">
        <v>574</v>
      </c>
      <c r="R4" s="584"/>
      <c r="S4" s="584"/>
      <c r="T4" s="584"/>
      <c r="U4" s="584"/>
      <c r="V4" s="584" t="s">
        <v>940</v>
      </c>
      <c r="W4" s="584"/>
      <c r="X4" s="584"/>
      <c r="Y4" s="584"/>
      <c r="Z4" s="584" t="s">
        <v>928</v>
      </c>
      <c r="AA4" s="584"/>
      <c r="AB4" s="584"/>
      <c r="AC4" s="584"/>
      <c r="AD4" s="584" t="s">
        <v>2142</v>
      </c>
      <c r="AE4" s="584"/>
      <c r="AF4" s="584"/>
      <c r="AG4" s="585"/>
      <c r="AH4" s="584" t="s">
        <v>2143</v>
      </c>
      <c r="AI4" s="584"/>
      <c r="AJ4" s="584"/>
      <c r="AK4" s="585"/>
      <c r="AL4" s="584" t="s">
        <v>2144</v>
      </c>
      <c r="AM4" s="584"/>
      <c r="AN4" s="584"/>
      <c r="AO4" s="585"/>
      <c r="AP4" s="584" t="s">
        <v>2145</v>
      </c>
      <c r="AQ4" s="584"/>
      <c r="AR4" s="584"/>
      <c r="AS4" s="585"/>
      <c r="AT4" s="584" t="s">
        <v>2146</v>
      </c>
      <c r="AU4" s="584"/>
      <c r="AV4" s="584"/>
      <c r="AW4" s="585"/>
      <c r="AX4" s="584" t="s">
        <v>2147</v>
      </c>
      <c r="AY4" s="584"/>
      <c r="AZ4" s="584"/>
      <c r="BA4" s="585"/>
      <c r="BB4" s="584" t="s">
        <v>2148</v>
      </c>
      <c r="BC4" s="584"/>
      <c r="BD4" s="584"/>
      <c r="BE4" s="585"/>
      <c r="BF4" s="584" t="s">
        <v>2149</v>
      </c>
      <c r="BG4" s="584"/>
      <c r="BH4" s="584"/>
      <c r="BI4" s="585"/>
      <c r="BJ4" s="584" t="s">
        <v>2150</v>
      </c>
      <c r="BK4" s="584"/>
      <c r="BL4" s="584"/>
      <c r="BM4" s="585"/>
      <c r="BN4" s="584" t="s">
        <v>2151</v>
      </c>
      <c r="BO4" s="584"/>
      <c r="BP4" s="584"/>
      <c r="BQ4" s="585"/>
      <c r="BR4" s="584" t="s">
        <v>2152</v>
      </c>
      <c r="BS4" s="584"/>
      <c r="BT4" s="584"/>
      <c r="BU4" s="585"/>
      <c r="BV4" s="584" t="s">
        <v>2153</v>
      </c>
      <c r="BW4" s="584"/>
      <c r="BX4" s="584"/>
      <c r="BY4" s="585"/>
      <c r="BZ4" s="584" t="s">
        <v>2154</v>
      </c>
      <c r="CA4" s="584"/>
      <c r="CB4" s="584"/>
      <c r="CC4" s="585"/>
      <c r="CD4" s="584" t="s">
        <v>2155</v>
      </c>
      <c r="CE4" s="584"/>
      <c r="CF4" s="584"/>
      <c r="CG4" s="585"/>
      <c r="CH4" s="584" t="s">
        <v>2156</v>
      </c>
      <c r="CI4" s="584"/>
      <c r="CJ4" s="584"/>
      <c r="CK4" s="585"/>
      <c r="CL4" s="584" t="s">
        <v>2157</v>
      </c>
      <c r="CM4" s="584"/>
      <c r="CN4" s="584"/>
      <c r="CO4" s="585"/>
      <c r="CP4" s="584" t="s">
        <v>2158</v>
      </c>
      <c r="CQ4" s="584"/>
      <c r="CR4" s="584"/>
      <c r="CS4" s="585"/>
      <c r="CT4" s="586" t="s">
        <v>2159</v>
      </c>
      <c r="CU4" s="587"/>
      <c r="CV4" s="587"/>
      <c r="CW4" s="588"/>
    </row>
    <row r="5" spans="1:101">
      <c r="A5" s="606"/>
      <c r="B5" s="608"/>
      <c r="C5" s="593"/>
      <c r="D5" s="608"/>
      <c r="E5" s="608"/>
      <c r="F5" s="608"/>
      <c r="G5" s="265"/>
      <c r="H5" s="611"/>
      <c r="I5" s="608"/>
      <c r="J5" s="593"/>
      <c r="K5" s="593"/>
      <c r="L5" s="596"/>
      <c r="M5" s="266" t="s">
        <v>2160</v>
      </c>
      <c r="N5" s="267" t="s">
        <v>2161</v>
      </c>
      <c r="O5" s="267" t="s">
        <v>2162</v>
      </c>
      <c r="P5" s="593"/>
      <c r="Q5" s="268" t="s">
        <v>2163</v>
      </c>
      <c r="R5" s="268" t="s">
        <v>2164</v>
      </c>
      <c r="S5" s="269" t="s">
        <v>2161</v>
      </c>
      <c r="T5" s="269" t="s">
        <v>2162</v>
      </c>
      <c r="U5" s="267" t="s">
        <v>2160</v>
      </c>
      <c r="V5" s="268" t="s">
        <v>2164</v>
      </c>
      <c r="W5" s="269" t="s">
        <v>2165</v>
      </c>
      <c r="X5" s="269" t="s">
        <v>2162</v>
      </c>
      <c r="Y5" s="267" t="s">
        <v>2160</v>
      </c>
      <c r="Z5" s="268" t="s">
        <v>2164</v>
      </c>
      <c r="AA5" s="269" t="s">
        <v>2165</v>
      </c>
      <c r="AB5" s="269" t="s">
        <v>2162</v>
      </c>
      <c r="AC5" s="267" t="s">
        <v>2160</v>
      </c>
      <c r="AD5" s="268" t="s">
        <v>2164</v>
      </c>
      <c r="AE5" s="269" t="s">
        <v>2165</v>
      </c>
      <c r="AF5" s="269" t="s">
        <v>2162</v>
      </c>
      <c r="AG5" s="270" t="s">
        <v>2160</v>
      </c>
      <c r="AH5" s="268" t="s">
        <v>2164</v>
      </c>
      <c r="AI5" s="269" t="s">
        <v>2165</v>
      </c>
      <c r="AJ5" s="269" t="s">
        <v>2162</v>
      </c>
      <c r="AK5" s="270" t="s">
        <v>2160</v>
      </c>
      <c r="AL5" s="268" t="s">
        <v>2164</v>
      </c>
      <c r="AM5" s="269" t="s">
        <v>2165</v>
      </c>
      <c r="AN5" s="269" t="s">
        <v>2162</v>
      </c>
      <c r="AO5" s="270" t="s">
        <v>2160</v>
      </c>
      <c r="AP5" s="268" t="s">
        <v>2164</v>
      </c>
      <c r="AQ5" s="269" t="s">
        <v>2165</v>
      </c>
      <c r="AR5" s="269" t="s">
        <v>2162</v>
      </c>
      <c r="AS5" s="270" t="s">
        <v>2160</v>
      </c>
      <c r="AT5" s="268" t="s">
        <v>2164</v>
      </c>
      <c r="AU5" s="269" t="s">
        <v>2165</v>
      </c>
      <c r="AV5" s="269" t="s">
        <v>2162</v>
      </c>
      <c r="AW5" s="270" t="s">
        <v>2160</v>
      </c>
      <c r="AX5" s="268" t="s">
        <v>2164</v>
      </c>
      <c r="AY5" s="269" t="s">
        <v>2165</v>
      </c>
      <c r="AZ5" s="269" t="s">
        <v>2162</v>
      </c>
      <c r="BA5" s="270" t="s">
        <v>2160</v>
      </c>
      <c r="BB5" s="268" t="s">
        <v>2164</v>
      </c>
      <c r="BC5" s="269" t="s">
        <v>2165</v>
      </c>
      <c r="BD5" s="269" t="s">
        <v>2162</v>
      </c>
      <c r="BE5" s="270" t="s">
        <v>2160</v>
      </c>
      <c r="BF5" s="268" t="s">
        <v>2164</v>
      </c>
      <c r="BG5" s="269" t="s">
        <v>2165</v>
      </c>
      <c r="BH5" s="269" t="s">
        <v>2162</v>
      </c>
      <c r="BI5" s="270" t="s">
        <v>2160</v>
      </c>
      <c r="BJ5" s="268" t="s">
        <v>2164</v>
      </c>
      <c r="BK5" s="269" t="s">
        <v>2165</v>
      </c>
      <c r="BL5" s="269" t="s">
        <v>2162</v>
      </c>
      <c r="BM5" s="270" t="s">
        <v>2160</v>
      </c>
      <c r="BN5" s="268" t="s">
        <v>2164</v>
      </c>
      <c r="BO5" s="269" t="s">
        <v>2165</v>
      </c>
      <c r="BP5" s="269" t="s">
        <v>2162</v>
      </c>
      <c r="BQ5" s="270" t="s">
        <v>2160</v>
      </c>
      <c r="BR5" s="268" t="s">
        <v>2164</v>
      </c>
      <c r="BS5" s="269" t="s">
        <v>2165</v>
      </c>
      <c r="BT5" s="269" t="s">
        <v>2162</v>
      </c>
      <c r="BU5" s="270" t="s">
        <v>2160</v>
      </c>
      <c r="BV5" s="268" t="s">
        <v>2164</v>
      </c>
      <c r="BW5" s="269" t="s">
        <v>2165</v>
      </c>
      <c r="BX5" s="269" t="s">
        <v>2162</v>
      </c>
      <c r="BY5" s="270" t="s">
        <v>2160</v>
      </c>
      <c r="BZ5" s="268" t="s">
        <v>2164</v>
      </c>
      <c r="CA5" s="269" t="s">
        <v>2165</v>
      </c>
      <c r="CB5" s="269" t="s">
        <v>2162</v>
      </c>
      <c r="CC5" s="270" t="s">
        <v>2160</v>
      </c>
      <c r="CD5" s="268" t="s">
        <v>2164</v>
      </c>
      <c r="CE5" s="269" t="s">
        <v>2165</v>
      </c>
      <c r="CF5" s="269" t="s">
        <v>2162</v>
      </c>
      <c r="CG5" s="270" t="s">
        <v>2160</v>
      </c>
      <c r="CH5" s="268" t="s">
        <v>2164</v>
      </c>
      <c r="CI5" s="269" t="s">
        <v>2165</v>
      </c>
      <c r="CJ5" s="269" t="s">
        <v>2162</v>
      </c>
      <c r="CK5" s="270" t="s">
        <v>2160</v>
      </c>
      <c r="CL5" s="268" t="s">
        <v>2164</v>
      </c>
      <c r="CM5" s="269" t="s">
        <v>2165</v>
      </c>
      <c r="CN5" s="269" t="s">
        <v>2162</v>
      </c>
      <c r="CO5" s="270" t="s">
        <v>2160</v>
      </c>
      <c r="CP5" s="268" t="s">
        <v>2164</v>
      </c>
      <c r="CQ5" s="269" t="s">
        <v>2165</v>
      </c>
      <c r="CR5" s="269" t="s">
        <v>2162</v>
      </c>
      <c r="CS5" s="271" t="s">
        <v>2160</v>
      </c>
      <c r="CT5" s="272" t="s">
        <v>5</v>
      </c>
      <c r="CU5" s="273" t="s">
        <v>2166</v>
      </c>
      <c r="CV5" s="274" t="s">
        <v>75</v>
      </c>
      <c r="CW5" s="274" t="s">
        <v>2166</v>
      </c>
    </row>
    <row r="6" spans="1:101">
      <c r="A6" s="275">
        <v>1</v>
      </c>
      <c r="B6" s="276">
        <v>2</v>
      </c>
      <c r="C6" s="276"/>
      <c r="D6" s="276">
        <v>3</v>
      </c>
      <c r="E6" s="276">
        <v>4</v>
      </c>
      <c r="F6" s="276">
        <v>5</v>
      </c>
      <c r="G6" s="276"/>
      <c r="H6" s="276">
        <v>6</v>
      </c>
      <c r="I6" s="276">
        <v>7</v>
      </c>
      <c r="J6" s="276">
        <v>8</v>
      </c>
      <c r="K6" s="276"/>
      <c r="L6" s="276">
        <v>9</v>
      </c>
      <c r="M6" s="276">
        <v>10</v>
      </c>
      <c r="N6" s="276"/>
      <c r="O6" s="276"/>
      <c r="P6" s="276">
        <v>11</v>
      </c>
      <c r="Q6" s="276">
        <v>6</v>
      </c>
      <c r="R6" s="276">
        <v>7</v>
      </c>
      <c r="S6" s="276">
        <v>8</v>
      </c>
      <c r="T6" s="276">
        <v>9</v>
      </c>
      <c r="U6" s="276">
        <v>10</v>
      </c>
      <c r="V6" s="276">
        <v>11</v>
      </c>
      <c r="W6" s="276">
        <v>12</v>
      </c>
      <c r="X6" s="276">
        <v>13</v>
      </c>
      <c r="Y6" s="276">
        <v>14</v>
      </c>
      <c r="Z6" s="276">
        <v>15</v>
      </c>
      <c r="AA6" s="276">
        <v>16</v>
      </c>
      <c r="AB6" s="276">
        <v>17</v>
      </c>
      <c r="AC6" s="276">
        <v>18</v>
      </c>
      <c r="AD6" s="276">
        <v>19</v>
      </c>
      <c r="AE6" s="276">
        <v>20</v>
      </c>
      <c r="AF6" s="276">
        <v>21</v>
      </c>
      <c r="AG6" s="277">
        <v>22</v>
      </c>
      <c r="AH6" s="276">
        <v>19</v>
      </c>
      <c r="AI6" s="276">
        <v>20</v>
      </c>
      <c r="AJ6" s="276">
        <v>21</v>
      </c>
      <c r="AK6" s="277">
        <v>22</v>
      </c>
      <c r="AL6" s="276">
        <v>19</v>
      </c>
      <c r="AM6" s="276">
        <v>20</v>
      </c>
      <c r="AN6" s="276">
        <v>21</v>
      </c>
      <c r="AO6" s="277">
        <v>22</v>
      </c>
      <c r="AP6" s="276">
        <v>19</v>
      </c>
      <c r="AQ6" s="276">
        <v>20</v>
      </c>
      <c r="AR6" s="276">
        <v>21</v>
      </c>
      <c r="AS6" s="277">
        <v>22</v>
      </c>
      <c r="AT6" s="276">
        <v>19</v>
      </c>
      <c r="AU6" s="276">
        <v>20</v>
      </c>
      <c r="AV6" s="276">
        <v>21</v>
      </c>
      <c r="AW6" s="277">
        <v>22</v>
      </c>
      <c r="AX6" s="276">
        <v>19</v>
      </c>
      <c r="AY6" s="276">
        <v>20</v>
      </c>
      <c r="AZ6" s="276">
        <v>21</v>
      </c>
      <c r="BA6" s="277">
        <v>22</v>
      </c>
      <c r="BB6" s="276">
        <v>19</v>
      </c>
      <c r="BC6" s="276">
        <v>20</v>
      </c>
      <c r="BD6" s="276">
        <v>21</v>
      </c>
      <c r="BE6" s="277">
        <v>22</v>
      </c>
      <c r="BF6" s="276">
        <v>19</v>
      </c>
      <c r="BG6" s="276">
        <v>20</v>
      </c>
      <c r="BH6" s="276">
        <v>21</v>
      </c>
      <c r="BI6" s="277">
        <v>22</v>
      </c>
      <c r="BJ6" s="276">
        <v>19</v>
      </c>
      <c r="BK6" s="276">
        <v>20</v>
      </c>
      <c r="BL6" s="276">
        <v>21</v>
      </c>
      <c r="BM6" s="277">
        <v>22</v>
      </c>
      <c r="BN6" s="276">
        <v>19</v>
      </c>
      <c r="BO6" s="276">
        <v>20</v>
      </c>
      <c r="BP6" s="276">
        <v>21</v>
      </c>
      <c r="BQ6" s="277">
        <v>22</v>
      </c>
      <c r="BR6" s="276">
        <v>19</v>
      </c>
      <c r="BS6" s="276">
        <v>20</v>
      </c>
      <c r="BT6" s="276">
        <v>21</v>
      </c>
      <c r="BU6" s="277">
        <v>22</v>
      </c>
      <c r="BV6" s="276">
        <v>19</v>
      </c>
      <c r="BW6" s="276">
        <v>20</v>
      </c>
      <c r="BX6" s="276">
        <v>21</v>
      </c>
      <c r="BY6" s="277">
        <v>22</v>
      </c>
      <c r="BZ6" s="276">
        <v>19</v>
      </c>
      <c r="CA6" s="276">
        <v>20</v>
      </c>
      <c r="CB6" s="276">
        <v>21</v>
      </c>
      <c r="CC6" s="277">
        <v>22</v>
      </c>
      <c r="CD6" s="276">
        <v>19</v>
      </c>
      <c r="CE6" s="276">
        <v>20</v>
      </c>
      <c r="CF6" s="276">
        <v>21</v>
      </c>
      <c r="CG6" s="277">
        <v>22</v>
      </c>
      <c r="CH6" s="276">
        <v>19</v>
      </c>
      <c r="CI6" s="276">
        <v>20</v>
      </c>
      <c r="CJ6" s="276">
        <v>21</v>
      </c>
      <c r="CK6" s="277">
        <v>22</v>
      </c>
      <c r="CL6" s="276">
        <v>19</v>
      </c>
      <c r="CM6" s="276">
        <v>20</v>
      </c>
      <c r="CN6" s="276">
        <v>21</v>
      </c>
      <c r="CO6" s="277">
        <v>22</v>
      </c>
      <c r="CP6" s="276">
        <v>19</v>
      </c>
      <c r="CQ6" s="276">
        <v>20</v>
      </c>
      <c r="CR6" s="276">
        <v>21</v>
      </c>
      <c r="CS6" s="278">
        <v>22</v>
      </c>
      <c r="CT6" s="279">
        <v>8</v>
      </c>
      <c r="CU6" s="280">
        <v>9</v>
      </c>
      <c r="CV6" s="281">
        <v>10</v>
      </c>
      <c r="CW6" s="281">
        <v>11</v>
      </c>
    </row>
    <row r="8" spans="1:101">
      <c r="C8" t="s">
        <v>2167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64"/>
  <sheetViews>
    <sheetView topLeftCell="F1" workbookViewId="0">
      <selection activeCell="T43" sqref="T43:U48"/>
    </sheetView>
  </sheetViews>
  <sheetFormatPr defaultRowHeight="15"/>
  <sheetData>
    <row r="1" spans="1:25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</row>
    <row r="2" spans="1:25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</row>
    <row r="3" spans="1:25" ht="18.75">
      <c r="A3" s="665" t="s">
        <v>112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</row>
    <row r="4" spans="1:25" ht="18.75">
      <c r="A4" s="53"/>
      <c r="B4" s="54"/>
      <c r="C4" s="55"/>
      <c r="D4" s="55"/>
      <c r="E4" s="56"/>
      <c r="F4" s="57"/>
      <c r="G4" s="58"/>
      <c r="H4" s="59"/>
      <c r="I4" s="59"/>
      <c r="J4" s="59"/>
      <c r="K4" s="58"/>
      <c r="L4" s="59"/>
      <c r="M4" s="59"/>
      <c r="N4" s="58"/>
      <c r="O4" s="60"/>
      <c r="P4" s="61"/>
      <c r="Q4" s="62"/>
      <c r="R4" s="63"/>
      <c r="S4" s="64"/>
      <c r="T4" s="64"/>
      <c r="U4" s="64"/>
      <c r="V4" s="64"/>
      <c r="W4" s="65"/>
      <c r="X4" s="51"/>
      <c r="Y4" s="65"/>
    </row>
    <row r="5" spans="1:25">
      <c r="A5" s="666" t="s">
        <v>113</v>
      </c>
      <c r="B5" s="668" t="s">
        <v>114</v>
      </c>
      <c r="C5" s="670" t="s">
        <v>115</v>
      </c>
      <c r="D5" s="670" t="s">
        <v>116</v>
      </c>
      <c r="E5" s="672" t="s">
        <v>117</v>
      </c>
      <c r="F5" s="674" t="s">
        <v>118</v>
      </c>
      <c r="G5" s="677" t="s">
        <v>119</v>
      </c>
      <c r="H5" s="677" t="s">
        <v>120</v>
      </c>
      <c r="I5" s="677" t="s">
        <v>121</v>
      </c>
      <c r="J5" s="677" t="s">
        <v>122</v>
      </c>
      <c r="K5" s="663" t="s">
        <v>123</v>
      </c>
      <c r="L5" s="679" t="s">
        <v>124</v>
      </c>
      <c r="M5" s="663" t="s">
        <v>125</v>
      </c>
      <c r="N5" s="679" t="s">
        <v>126</v>
      </c>
      <c r="O5" s="683" t="s">
        <v>127</v>
      </c>
      <c r="P5" s="685" t="s">
        <v>128</v>
      </c>
      <c r="Q5" s="687" t="s">
        <v>129</v>
      </c>
      <c r="R5" s="689" t="s">
        <v>130</v>
      </c>
      <c r="S5" s="690" t="s">
        <v>131</v>
      </c>
      <c r="T5" s="693" t="s">
        <v>132</v>
      </c>
      <c r="U5" s="693" t="s">
        <v>133</v>
      </c>
      <c r="V5" s="693" t="s">
        <v>134</v>
      </c>
      <c r="W5" s="674" t="s">
        <v>135</v>
      </c>
      <c r="X5" s="695" t="s">
        <v>136</v>
      </c>
      <c r="Y5" s="681" t="s">
        <v>137</v>
      </c>
    </row>
    <row r="6" spans="1:25" hidden="1">
      <c r="A6" s="667"/>
      <c r="B6" s="669"/>
      <c r="C6" s="671"/>
      <c r="D6" s="671"/>
      <c r="E6" s="673"/>
      <c r="F6" s="675"/>
      <c r="G6" s="678"/>
      <c r="H6" s="678"/>
      <c r="I6" s="678"/>
      <c r="J6" s="678"/>
      <c r="K6" s="664"/>
      <c r="L6" s="680"/>
      <c r="M6" s="664"/>
      <c r="N6" s="680"/>
      <c r="O6" s="684"/>
      <c r="P6" s="686"/>
      <c r="Q6" s="688"/>
      <c r="R6" s="689"/>
      <c r="S6" s="691"/>
      <c r="T6" s="694"/>
      <c r="U6" s="694"/>
      <c r="V6" s="694"/>
      <c r="W6" s="676"/>
      <c r="X6" s="696"/>
      <c r="Y6" s="682"/>
    </row>
    <row r="7" spans="1:25" hidden="1">
      <c r="A7" s="66"/>
      <c r="B7" s="67"/>
      <c r="C7" s="68"/>
      <c r="D7" s="68"/>
      <c r="E7" s="69"/>
      <c r="F7" s="676"/>
      <c r="G7" s="70"/>
      <c r="H7" s="70"/>
      <c r="I7" s="70"/>
      <c r="J7" s="70"/>
      <c r="K7" s="70"/>
      <c r="L7" s="70"/>
      <c r="M7" s="70"/>
      <c r="N7" s="70"/>
      <c r="O7" s="71"/>
      <c r="P7" s="66"/>
      <c r="Q7" s="72"/>
      <c r="R7" s="68"/>
      <c r="S7" s="692"/>
      <c r="T7" s="67"/>
      <c r="U7" s="67"/>
      <c r="V7" s="67"/>
      <c r="W7" s="68"/>
      <c r="X7" s="73"/>
      <c r="Y7" s="68"/>
    </row>
    <row r="8" spans="1:25" ht="30" hidden="1">
      <c r="A8" s="1">
        <v>1</v>
      </c>
      <c r="B8" s="2" t="s">
        <v>0</v>
      </c>
      <c r="C8" s="3"/>
      <c r="D8" s="4">
        <v>1</v>
      </c>
      <c r="E8" s="5" t="s">
        <v>1</v>
      </c>
      <c r="F8" s="6">
        <v>55000</v>
      </c>
      <c r="G8" s="7" t="s">
        <v>2</v>
      </c>
      <c r="H8" s="7" t="s">
        <v>2</v>
      </c>
      <c r="I8" s="7" t="s">
        <v>2</v>
      </c>
      <c r="J8" s="7" t="s">
        <v>3</v>
      </c>
      <c r="K8" s="7" t="s">
        <v>3</v>
      </c>
      <c r="L8" s="7" t="s">
        <v>2</v>
      </c>
      <c r="M8" s="8"/>
      <c r="N8" s="8"/>
      <c r="O8" s="8"/>
      <c r="P8" s="1" t="s">
        <v>4</v>
      </c>
      <c r="Q8" s="9" t="s">
        <v>5</v>
      </c>
      <c r="R8" s="1"/>
      <c r="S8" s="10">
        <v>40000</v>
      </c>
      <c r="T8" s="11">
        <v>34000</v>
      </c>
      <c r="U8" s="11">
        <v>4000</v>
      </c>
      <c r="V8" s="11">
        <v>2000</v>
      </c>
      <c r="W8" s="12" t="s">
        <v>6</v>
      </c>
      <c r="X8" s="12">
        <v>570213</v>
      </c>
      <c r="Y8" s="1">
        <v>20</v>
      </c>
    </row>
    <row r="9" spans="1:25" ht="30" hidden="1">
      <c r="A9" s="1">
        <v>2</v>
      </c>
      <c r="B9" s="2" t="s">
        <v>7</v>
      </c>
      <c r="C9" s="3">
        <v>1</v>
      </c>
      <c r="D9" s="3"/>
      <c r="E9" s="5" t="s">
        <v>1</v>
      </c>
      <c r="F9" s="6">
        <v>40000</v>
      </c>
      <c r="G9" s="7" t="s">
        <v>2</v>
      </c>
      <c r="H9" s="7" t="s">
        <v>2</v>
      </c>
      <c r="I9" s="7" t="s">
        <v>2</v>
      </c>
      <c r="J9" s="7" t="s">
        <v>3</v>
      </c>
      <c r="K9" s="7" t="s">
        <v>3</v>
      </c>
      <c r="L9" s="7" t="s">
        <v>2</v>
      </c>
      <c r="M9" s="8"/>
      <c r="N9" s="8"/>
      <c r="O9" s="8"/>
      <c r="P9" s="1" t="s">
        <v>4</v>
      </c>
      <c r="Q9" s="9" t="s">
        <v>5</v>
      </c>
      <c r="R9" s="1"/>
      <c r="S9" s="10">
        <v>40000</v>
      </c>
      <c r="T9" s="11">
        <v>34000</v>
      </c>
      <c r="U9" s="11">
        <v>4000</v>
      </c>
      <c r="V9" s="11">
        <v>2000</v>
      </c>
      <c r="W9" s="12" t="s">
        <v>6</v>
      </c>
      <c r="X9" s="12">
        <v>570214</v>
      </c>
      <c r="Y9" s="1">
        <v>20</v>
      </c>
    </row>
    <row r="10" spans="1:25" hidden="1">
      <c r="A10" s="1">
        <v>3</v>
      </c>
      <c r="B10" s="2" t="s">
        <v>8</v>
      </c>
      <c r="C10" s="3">
        <v>1</v>
      </c>
      <c r="D10" s="3"/>
      <c r="E10" s="5" t="s">
        <v>9</v>
      </c>
      <c r="F10" s="6">
        <v>40000</v>
      </c>
      <c r="G10" s="7" t="s">
        <v>2</v>
      </c>
      <c r="H10" s="7" t="s">
        <v>2</v>
      </c>
      <c r="I10" s="7" t="s">
        <v>2</v>
      </c>
      <c r="J10" s="7" t="s">
        <v>3</v>
      </c>
      <c r="K10" s="7" t="s">
        <v>3</v>
      </c>
      <c r="L10" s="7" t="s">
        <v>2</v>
      </c>
      <c r="M10" s="8"/>
      <c r="N10" s="8"/>
      <c r="O10" s="8"/>
      <c r="P10" s="1" t="s">
        <v>4</v>
      </c>
      <c r="Q10" s="9" t="s">
        <v>5</v>
      </c>
      <c r="R10" s="1"/>
      <c r="S10" s="10">
        <v>40000</v>
      </c>
      <c r="T10" s="11">
        <v>34000</v>
      </c>
      <c r="U10" s="11">
        <v>4000</v>
      </c>
      <c r="V10" s="11">
        <v>2000</v>
      </c>
      <c r="W10" s="12" t="s">
        <v>6</v>
      </c>
      <c r="X10" s="12">
        <v>570215</v>
      </c>
      <c r="Y10" s="1">
        <v>20</v>
      </c>
    </row>
    <row r="11" spans="1:25" ht="30" hidden="1">
      <c r="A11" s="1">
        <v>4</v>
      </c>
      <c r="B11" s="2" t="s">
        <v>10</v>
      </c>
      <c r="C11" s="3"/>
      <c r="D11" s="4">
        <v>1</v>
      </c>
      <c r="E11" s="5" t="s">
        <v>11</v>
      </c>
      <c r="F11" s="6">
        <v>55000</v>
      </c>
      <c r="G11" s="7" t="s">
        <v>2</v>
      </c>
      <c r="H11" s="7" t="s">
        <v>2</v>
      </c>
      <c r="I11" s="7" t="s">
        <v>2</v>
      </c>
      <c r="J11" s="7" t="s">
        <v>12</v>
      </c>
      <c r="K11" s="7" t="s">
        <v>12</v>
      </c>
      <c r="L11" s="7" t="s">
        <v>2</v>
      </c>
      <c r="M11" s="8"/>
      <c r="N11" s="8"/>
      <c r="O11" s="8"/>
      <c r="P11" s="1" t="s">
        <v>4</v>
      </c>
      <c r="Q11" s="9" t="s">
        <v>5</v>
      </c>
      <c r="R11" s="1"/>
      <c r="S11" s="10">
        <v>50000</v>
      </c>
      <c r="T11" s="11">
        <v>42500</v>
      </c>
      <c r="U11" s="11">
        <v>5000</v>
      </c>
      <c r="V11" s="11">
        <v>2500</v>
      </c>
      <c r="W11" s="12" t="s">
        <v>6</v>
      </c>
      <c r="X11" s="12">
        <v>570216</v>
      </c>
      <c r="Y11" s="1">
        <v>20</v>
      </c>
    </row>
    <row r="12" spans="1:25" ht="30" hidden="1">
      <c r="A12" s="1">
        <v>5</v>
      </c>
      <c r="B12" s="2" t="s">
        <v>13</v>
      </c>
      <c r="C12" s="3"/>
      <c r="D12" s="4">
        <v>1</v>
      </c>
      <c r="E12" s="5" t="s">
        <v>14</v>
      </c>
      <c r="F12" s="6">
        <v>55000</v>
      </c>
      <c r="G12" s="7" t="s">
        <v>2</v>
      </c>
      <c r="H12" s="7" t="s">
        <v>2</v>
      </c>
      <c r="I12" s="7" t="s">
        <v>2</v>
      </c>
      <c r="J12" s="7" t="s">
        <v>15</v>
      </c>
      <c r="K12" s="7" t="s">
        <v>15</v>
      </c>
      <c r="L12" s="7" t="s">
        <v>2</v>
      </c>
      <c r="M12" s="8"/>
      <c r="N12" s="8"/>
      <c r="O12" s="8"/>
      <c r="P12" s="1" t="s">
        <v>4</v>
      </c>
      <c r="Q12" s="9" t="s">
        <v>5</v>
      </c>
      <c r="R12" s="1"/>
      <c r="S12" s="10">
        <v>30000</v>
      </c>
      <c r="T12" s="11">
        <v>25500</v>
      </c>
      <c r="U12" s="11">
        <v>3000</v>
      </c>
      <c r="V12" s="11">
        <v>1500</v>
      </c>
      <c r="W12" s="12" t="s">
        <v>6</v>
      </c>
      <c r="X12" s="12">
        <v>570217</v>
      </c>
      <c r="Y12" s="1">
        <v>20</v>
      </c>
    </row>
    <row r="13" spans="1:25" ht="30" hidden="1">
      <c r="A13" s="1">
        <v>6</v>
      </c>
      <c r="B13" s="2" t="s">
        <v>16</v>
      </c>
      <c r="C13" s="3"/>
      <c r="D13" s="4">
        <v>1</v>
      </c>
      <c r="E13" s="5" t="s">
        <v>17</v>
      </c>
      <c r="F13" s="6">
        <v>55000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8"/>
      <c r="N13" s="8"/>
      <c r="O13" s="8"/>
      <c r="P13" s="1" t="s">
        <v>4</v>
      </c>
      <c r="Q13" s="9" t="s">
        <v>5</v>
      </c>
      <c r="R13" s="1"/>
      <c r="S13" s="10">
        <v>40000</v>
      </c>
      <c r="T13" s="11">
        <v>34000</v>
      </c>
      <c r="U13" s="11">
        <v>4000</v>
      </c>
      <c r="V13" s="11">
        <v>2000</v>
      </c>
      <c r="W13" s="12" t="s">
        <v>6</v>
      </c>
      <c r="X13" s="12">
        <v>570218</v>
      </c>
      <c r="Y13" s="1">
        <v>20</v>
      </c>
    </row>
    <row r="14" spans="1:25" ht="30" hidden="1">
      <c r="A14" s="1">
        <v>7</v>
      </c>
      <c r="B14" s="2" t="s">
        <v>18</v>
      </c>
      <c r="C14" s="3"/>
      <c r="D14" s="4">
        <v>1</v>
      </c>
      <c r="E14" s="5" t="s">
        <v>19</v>
      </c>
      <c r="F14" s="6">
        <v>55000</v>
      </c>
      <c r="G14" s="7" t="s">
        <v>2</v>
      </c>
      <c r="H14" s="7" t="s">
        <v>2</v>
      </c>
      <c r="I14" s="7" t="s">
        <v>2</v>
      </c>
      <c r="J14" s="7" t="s">
        <v>2</v>
      </c>
      <c r="K14" s="7" t="s">
        <v>2</v>
      </c>
      <c r="L14" s="7" t="s">
        <v>2</v>
      </c>
      <c r="M14" s="8"/>
      <c r="N14" s="8"/>
      <c r="O14" s="8"/>
      <c r="P14" s="1" t="s">
        <v>4</v>
      </c>
      <c r="Q14" s="9" t="s">
        <v>5</v>
      </c>
      <c r="R14" s="1"/>
      <c r="S14" s="10">
        <v>21052.631578947367</v>
      </c>
      <c r="T14" s="11">
        <v>17894.73684210526</v>
      </c>
      <c r="U14" s="11">
        <v>2105.2631578947367</v>
      </c>
      <c r="V14" s="11">
        <v>1052.6315789473683</v>
      </c>
      <c r="W14" s="12" t="s">
        <v>6</v>
      </c>
      <c r="X14" s="12">
        <v>570219</v>
      </c>
      <c r="Y14" s="1">
        <v>20</v>
      </c>
    </row>
    <row r="15" spans="1:25" ht="30" hidden="1">
      <c r="A15" s="1">
        <v>8</v>
      </c>
      <c r="B15" s="2" t="s">
        <v>20</v>
      </c>
      <c r="C15" s="3">
        <v>1</v>
      </c>
      <c r="D15" s="3"/>
      <c r="E15" s="5" t="s">
        <v>14</v>
      </c>
      <c r="F15" s="6">
        <v>40000</v>
      </c>
      <c r="G15" s="7" t="s">
        <v>2</v>
      </c>
      <c r="H15" s="7" t="s">
        <v>2</v>
      </c>
      <c r="I15" s="7" t="s">
        <v>2</v>
      </c>
      <c r="J15" s="7" t="s">
        <v>3</v>
      </c>
      <c r="K15" s="7" t="s">
        <v>3</v>
      </c>
      <c r="L15" s="7" t="s">
        <v>2</v>
      </c>
      <c r="M15" s="8"/>
      <c r="N15" s="8"/>
      <c r="O15" s="8"/>
      <c r="P15" s="1" t="s">
        <v>4</v>
      </c>
      <c r="Q15" s="9" t="s">
        <v>5</v>
      </c>
      <c r="R15" s="1"/>
      <c r="S15" s="10">
        <v>3947.3684210526312</v>
      </c>
      <c r="T15" s="11">
        <v>3355.2631578947367</v>
      </c>
      <c r="U15" s="11">
        <v>394.73684210526312</v>
      </c>
      <c r="V15" s="11">
        <v>197.36842105263156</v>
      </c>
      <c r="W15" s="12" t="s">
        <v>6</v>
      </c>
      <c r="X15" s="12">
        <v>570220</v>
      </c>
      <c r="Y15" s="1">
        <v>20</v>
      </c>
    </row>
    <row r="16" spans="1:25" ht="30" hidden="1">
      <c r="A16" s="1">
        <v>9</v>
      </c>
      <c r="B16" s="2" t="s">
        <v>21</v>
      </c>
      <c r="C16" s="3">
        <v>1</v>
      </c>
      <c r="D16" s="3"/>
      <c r="E16" s="5" t="s">
        <v>11</v>
      </c>
      <c r="F16" s="6">
        <v>40000</v>
      </c>
      <c r="G16" s="7" t="s">
        <v>2</v>
      </c>
      <c r="H16" s="7" t="s">
        <v>2</v>
      </c>
      <c r="I16" s="7" t="s">
        <v>2</v>
      </c>
      <c r="J16" s="7" t="s">
        <v>3</v>
      </c>
      <c r="K16" s="7" t="s">
        <v>3</v>
      </c>
      <c r="L16" s="7" t="s">
        <v>2</v>
      </c>
      <c r="M16" s="8"/>
      <c r="N16" s="8"/>
      <c r="O16" s="8"/>
      <c r="P16" s="1" t="s">
        <v>4</v>
      </c>
      <c r="Q16" s="9" t="s">
        <v>5</v>
      </c>
      <c r="R16" s="1"/>
      <c r="S16" s="10">
        <v>30000</v>
      </c>
      <c r="T16" s="11">
        <v>25500</v>
      </c>
      <c r="U16" s="11">
        <v>3000</v>
      </c>
      <c r="V16" s="11">
        <v>1500</v>
      </c>
      <c r="W16" s="12" t="s">
        <v>6</v>
      </c>
      <c r="X16" s="12">
        <v>570221</v>
      </c>
      <c r="Y16" s="1">
        <v>20</v>
      </c>
    </row>
    <row r="17" spans="1:25" ht="30" hidden="1">
      <c r="A17" s="1">
        <v>10</v>
      </c>
      <c r="B17" s="2" t="s">
        <v>22</v>
      </c>
      <c r="C17" s="3">
        <v>1</v>
      </c>
      <c r="D17" s="3"/>
      <c r="E17" s="5" t="s">
        <v>11</v>
      </c>
      <c r="F17" s="6">
        <v>40000</v>
      </c>
      <c r="G17" s="7" t="s">
        <v>2</v>
      </c>
      <c r="H17" s="7" t="s">
        <v>2</v>
      </c>
      <c r="I17" s="7" t="s">
        <v>2</v>
      </c>
      <c r="J17" s="7" t="s">
        <v>3</v>
      </c>
      <c r="K17" s="7" t="s">
        <v>3</v>
      </c>
      <c r="L17" s="7" t="s">
        <v>2</v>
      </c>
      <c r="M17" s="8"/>
      <c r="N17" s="8"/>
      <c r="O17" s="8"/>
      <c r="P17" s="1" t="s">
        <v>4</v>
      </c>
      <c r="Q17" s="9" t="s">
        <v>5</v>
      </c>
      <c r="R17" s="1"/>
      <c r="S17" s="10">
        <v>50000</v>
      </c>
      <c r="T17" s="11">
        <v>42500</v>
      </c>
      <c r="U17" s="11">
        <v>5000</v>
      </c>
      <c r="V17" s="11">
        <v>2500</v>
      </c>
      <c r="W17" s="12" t="s">
        <v>6</v>
      </c>
      <c r="X17" s="12">
        <v>570222</v>
      </c>
      <c r="Y17" s="1">
        <v>20</v>
      </c>
    </row>
    <row r="18" spans="1:25" ht="30" hidden="1">
      <c r="A18" s="1">
        <v>11</v>
      </c>
      <c r="B18" s="2" t="s">
        <v>23</v>
      </c>
      <c r="C18" s="3"/>
      <c r="D18" s="4">
        <v>1</v>
      </c>
      <c r="E18" s="5" t="s">
        <v>11</v>
      </c>
      <c r="F18" s="6">
        <v>55000</v>
      </c>
      <c r="G18" s="7" t="s">
        <v>2</v>
      </c>
      <c r="H18" s="7" t="s">
        <v>2</v>
      </c>
      <c r="I18" s="7" t="s">
        <v>2</v>
      </c>
      <c r="J18" s="7" t="s">
        <v>24</v>
      </c>
      <c r="K18" s="7" t="s">
        <v>24</v>
      </c>
      <c r="L18" s="7" t="s">
        <v>2</v>
      </c>
      <c r="M18" s="8"/>
      <c r="N18" s="8"/>
      <c r="O18" s="8"/>
      <c r="P18" s="1" t="s">
        <v>4</v>
      </c>
      <c r="Q18" s="9" t="s">
        <v>5</v>
      </c>
      <c r="R18" s="1"/>
      <c r="S18" s="10">
        <v>50000</v>
      </c>
      <c r="T18" s="11">
        <v>42500</v>
      </c>
      <c r="U18" s="11">
        <v>5000</v>
      </c>
      <c r="V18" s="11">
        <v>2500</v>
      </c>
      <c r="W18" s="12" t="s">
        <v>6</v>
      </c>
      <c r="X18" s="12">
        <v>570223</v>
      </c>
      <c r="Y18" s="1">
        <v>20</v>
      </c>
    </row>
    <row r="19" spans="1:25" ht="30" hidden="1">
      <c r="A19" s="1">
        <v>12</v>
      </c>
      <c r="B19" s="2" t="s">
        <v>25</v>
      </c>
      <c r="C19" s="3"/>
      <c r="D19" s="4">
        <v>1</v>
      </c>
      <c r="E19" s="5" t="s">
        <v>14</v>
      </c>
      <c r="F19" s="6">
        <v>55000</v>
      </c>
      <c r="G19" s="7" t="s">
        <v>2</v>
      </c>
      <c r="H19" s="7" t="s">
        <v>2</v>
      </c>
      <c r="I19" s="7" t="s">
        <v>2</v>
      </c>
      <c r="J19" s="7" t="s">
        <v>2</v>
      </c>
      <c r="K19" s="7" t="s">
        <v>2</v>
      </c>
      <c r="L19" s="7" t="s">
        <v>2</v>
      </c>
      <c r="M19" s="8"/>
      <c r="N19" s="8"/>
      <c r="O19" s="8"/>
      <c r="P19" s="1" t="s">
        <v>4</v>
      </c>
      <c r="Q19" s="9" t="s">
        <v>5</v>
      </c>
      <c r="R19" s="1"/>
      <c r="S19" s="10">
        <v>50000</v>
      </c>
      <c r="T19" s="11">
        <v>42500</v>
      </c>
      <c r="U19" s="11">
        <v>5000</v>
      </c>
      <c r="V19" s="11">
        <v>2500</v>
      </c>
      <c r="W19" s="12" t="s">
        <v>6</v>
      </c>
      <c r="X19" s="12">
        <v>570224</v>
      </c>
      <c r="Y19" s="1">
        <v>20</v>
      </c>
    </row>
    <row r="20" spans="1:25" ht="30" hidden="1">
      <c r="A20" s="1">
        <v>13</v>
      </c>
      <c r="B20" s="2" t="s">
        <v>26</v>
      </c>
      <c r="C20" s="3">
        <v>1</v>
      </c>
      <c r="D20" s="3"/>
      <c r="E20" s="5" t="s">
        <v>27</v>
      </c>
      <c r="F20" s="6">
        <v>40000</v>
      </c>
      <c r="G20" s="7" t="s">
        <v>2</v>
      </c>
      <c r="H20" s="7" t="s">
        <v>2</v>
      </c>
      <c r="I20" s="7" t="s">
        <v>28</v>
      </c>
      <c r="J20" s="7" t="s">
        <v>29</v>
      </c>
      <c r="K20" s="7" t="s">
        <v>30</v>
      </c>
      <c r="L20" s="7" t="s">
        <v>2</v>
      </c>
      <c r="M20" s="8"/>
      <c r="N20" s="8"/>
      <c r="O20" s="8"/>
      <c r="P20" s="1" t="s">
        <v>4</v>
      </c>
      <c r="Q20" s="9" t="s">
        <v>5</v>
      </c>
      <c r="R20" s="1"/>
      <c r="S20" s="10">
        <v>30000</v>
      </c>
      <c r="T20" s="11">
        <v>25500</v>
      </c>
      <c r="U20" s="11">
        <v>3000</v>
      </c>
      <c r="V20" s="11">
        <v>1500</v>
      </c>
      <c r="W20" s="12" t="s">
        <v>6</v>
      </c>
      <c r="X20" s="12">
        <v>570225</v>
      </c>
      <c r="Y20" s="1">
        <v>20</v>
      </c>
    </row>
    <row r="21" spans="1:25" ht="30" hidden="1">
      <c r="A21" s="1">
        <v>14</v>
      </c>
      <c r="B21" s="2" t="s">
        <v>31</v>
      </c>
      <c r="C21" s="3"/>
      <c r="D21" s="4">
        <v>1</v>
      </c>
      <c r="E21" s="5" t="s">
        <v>32</v>
      </c>
      <c r="F21" s="6">
        <v>55000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8"/>
      <c r="N21" s="8"/>
      <c r="O21" s="8"/>
      <c r="P21" s="1" t="s">
        <v>4</v>
      </c>
      <c r="Q21" s="9" t="s">
        <v>5</v>
      </c>
      <c r="R21" s="1"/>
      <c r="S21" s="10">
        <v>35000</v>
      </c>
      <c r="T21" s="11">
        <v>29750</v>
      </c>
      <c r="U21" s="11">
        <v>3500</v>
      </c>
      <c r="V21" s="11">
        <v>1750</v>
      </c>
      <c r="W21" s="12" t="s">
        <v>6</v>
      </c>
      <c r="X21" s="12">
        <v>570226</v>
      </c>
      <c r="Y21" s="1">
        <v>20</v>
      </c>
    </row>
    <row r="22" spans="1:25" ht="45" hidden="1">
      <c r="A22" s="1">
        <v>15</v>
      </c>
      <c r="B22" s="2" t="s">
        <v>33</v>
      </c>
      <c r="C22" s="3"/>
      <c r="D22" s="4">
        <v>1</v>
      </c>
      <c r="E22" s="5" t="s">
        <v>34</v>
      </c>
      <c r="F22" s="6">
        <v>55000</v>
      </c>
      <c r="G22" s="7" t="s">
        <v>2</v>
      </c>
      <c r="H22" s="7" t="s">
        <v>2</v>
      </c>
      <c r="I22" s="7" t="s">
        <v>2</v>
      </c>
      <c r="J22" s="7" t="s">
        <v>2</v>
      </c>
      <c r="K22" s="7" t="s">
        <v>2</v>
      </c>
      <c r="L22" s="7" t="s">
        <v>2</v>
      </c>
      <c r="M22" s="8"/>
      <c r="N22" s="8"/>
      <c r="O22" s="8"/>
      <c r="P22" s="1" t="s">
        <v>4</v>
      </c>
      <c r="Q22" s="9" t="s">
        <v>5</v>
      </c>
      <c r="R22" s="1"/>
      <c r="S22" s="10">
        <v>50000</v>
      </c>
      <c r="T22" s="11">
        <v>42500</v>
      </c>
      <c r="U22" s="11">
        <v>5000</v>
      </c>
      <c r="V22" s="11">
        <v>2500</v>
      </c>
      <c r="W22" s="12" t="s">
        <v>6</v>
      </c>
      <c r="X22" s="12">
        <v>570227</v>
      </c>
      <c r="Y22" s="1">
        <v>20</v>
      </c>
    </row>
    <row r="23" spans="1:25" hidden="1">
      <c r="A23" s="1">
        <v>16</v>
      </c>
      <c r="B23" s="2" t="s">
        <v>35</v>
      </c>
      <c r="C23" s="3">
        <v>1</v>
      </c>
      <c r="D23" s="3"/>
      <c r="E23" s="5" t="s">
        <v>36</v>
      </c>
      <c r="F23" s="6">
        <v>40000</v>
      </c>
      <c r="G23" s="7" t="s">
        <v>2</v>
      </c>
      <c r="H23" s="7" t="s">
        <v>2</v>
      </c>
      <c r="I23" s="7" t="s">
        <v>37</v>
      </c>
      <c r="J23" s="7" t="s">
        <v>2</v>
      </c>
      <c r="K23" s="7" t="s">
        <v>2</v>
      </c>
      <c r="L23" s="7" t="s">
        <v>2</v>
      </c>
      <c r="M23" s="8"/>
      <c r="N23" s="8"/>
      <c r="O23" s="8"/>
      <c r="P23" s="1" t="s">
        <v>4</v>
      </c>
      <c r="Q23" s="9" t="s">
        <v>5</v>
      </c>
      <c r="R23" s="1"/>
      <c r="S23" s="10">
        <v>50000</v>
      </c>
      <c r="T23" s="11">
        <v>42500</v>
      </c>
      <c r="U23" s="11">
        <v>5000</v>
      </c>
      <c r="V23" s="11">
        <v>2500</v>
      </c>
      <c r="W23" s="12" t="s">
        <v>6</v>
      </c>
      <c r="X23" s="12">
        <v>570228</v>
      </c>
      <c r="Y23" s="1">
        <v>20</v>
      </c>
    </row>
    <row r="24" spans="1:25" ht="30" hidden="1">
      <c r="A24" s="1">
        <v>17</v>
      </c>
      <c r="B24" s="2" t="s">
        <v>38</v>
      </c>
      <c r="C24" s="3"/>
      <c r="D24" s="4">
        <v>1</v>
      </c>
      <c r="E24" s="5" t="s">
        <v>39</v>
      </c>
      <c r="F24" s="6">
        <v>55000</v>
      </c>
      <c r="G24" s="7" t="s">
        <v>2</v>
      </c>
      <c r="H24" s="7" t="s">
        <v>2</v>
      </c>
      <c r="I24" s="7" t="s">
        <v>24</v>
      </c>
      <c r="J24" s="7" t="s">
        <v>2</v>
      </c>
      <c r="K24" s="7" t="s">
        <v>2</v>
      </c>
      <c r="L24" s="7" t="s">
        <v>2</v>
      </c>
      <c r="M24" s="8"/>
      <c r="N24" s="8"/>
      <c r="O24" s="8"/>
      <c r="P24" s="1" t="s">
        <v>4</v>
      </c>
      <c r="Q24" s="9" t="s">
        <v>5</v>
      </c>
      <c r="R24" s="1"/>
      <c r="S24" s="10">
        <v>50000</v>
      </c>
      <c r="T24" s="11">
        <v>42500</v>
      </c>
      <c r="U24" s="11">
        <v>5000</v>
      </c>
      <c r="V24" s="11">
        <v>2500</v>
      </c>
      <c r="W24" s="12" t="s">
        <v>6</v>
      </c>
      <c r="X24" s="12">
        <v>570229</v>
      </c>
      <c r="Y24" s="1">
        <v>20</v>
      </c>
    </row>
    <row r="25" spans="1:25" hidden="1">
      <c r="A25" s="1">
        <v>18</v>
      </c>
      <c r="B25" s="2" t="s">
        <v>40</v>
      </c>
      <c r="C25" s="3">
        <v>1</v>
      </c>
      <c r="D25" s="3"/>
      <c r="E25" s="5" t="s">
        <v>41</v>
      </c>
      <c r="F25" s="6">
        <v>40000</v>
      </c>
      <c r="G25" s="7" t="s">
        <v>2</v>
      </c>
      <c r="H25" s="7" t="s">
        <v>2</v>
      </c>
      <c r="I25" s="7" t="s">
        <v>42</v>
      </c>
      <c r="J25" s="7" t="s">
        <v>43</v>
      </c>
      <c r="K25" s="7" t="s">
        <v>29</v>
      </c>
      <c r="L25" s="7" t="s">
        <v>29</v>
      </c>
      <c r="M25" s="8"/>
      <c r="N25" s="8"/>
      <c r="O25" s="8"/>
      <c r="P25" s="1" t="s">
        <v>4</v>
      </c>
      <c r="Q25" s="9" t="s">
        <v>5</v>
      </c>
      <c r="R25" s="1"/>
      <c r="S25" s="10">
        <v>40000</v>
      </c>
      <c r="T25" s="11">
        <v>34000</v>
      </c>
      <c r="U25" s="11">
        <v>4000</v>
      </c>
      <c r="V25" s="11">
        <v>2000</v>
      </c>
      <c r="W25" s="12" t="s">
        <v>6</v>
      </c>
      <c r="X25" s="12">
        <v>570230</v>
      </c>
      <c r="Y25" s="1">
        <v>20</v>
      </c>
    </row>
    <row r="26" spans="1:25" ht="30" hidden="1">
      <c r="A26" s="1">
        <v>19</v>
      </c>
      <c r="B26" s="2" t="s">
        <v>44</v>
      </c>
      <c r="C26" s="3"/>
      <c r="D26" s="4">
        <v>1</v>
      </c>
      <c r="E26" s="5" t="s">
        <v>39</v>
      </c>
      <c r="F26" s="6">
        <v>55000</v>
      </c>
      <c r="G26" s="7" t="s">
        <v>2</v>
      </c>
      <c r="H26" s="7" t="s">
        <v>2</v>
      </c>
      <c r="I26" s="7" t="s">
        <v>2</v>
      </c>
      <c r="J26" s="7" t="s">
        <v>2</v>
      </c>
      <c r="K26" s="7" t="s">
        <v>2</v>
      </c>
      <c r="L26" s="7" t="s">
        <v>2</v>
      </c>
      <c r="M26" s="8"/>
      <c r="N26" s="8"/>
      <c r="O26" s="8"/>
      <c r="P26" s="1" t="s">
        <v>4</v>
      </c>
      <c r="Q26" s="9" t="s">
        <v>5</v>
      </c>
      <c r="R26" s="1"/>
      <c r="S26" s="10">
        <v>50000</v>
      </c>
      <c r="T26" s="11">
        <v>42500</v>
      </c>
      <c r="U26" s="11">
        <v>5000</v>
      </c>
      <c r="V26" s="11">
        <v>2500</v>
      </c>
      <c r="W26" s="12" t="s">
        <v>6</v>
      </c>
      <c r="X26" s="12">
        <v>570231</v>
      </c>
      <c r="Y26" s="1">
        <v>20</v>
      </c>
    </row>
    <row r="27" spans="1:25" ht="30" hidden="1">
      <c r="A27" s="1">
        <v>20</v>
      </c>
      <c r="B27" s="2" t="s">
        <v>45</v>
      </c>
      <c r="C27" s="3">
        <v>1</v>
      </c>
      <c r="D27" s="3"/>
      <c r="E27" s="5" t="s">
        <v>39</v>
      </c>
      <c r="F27" s="6">
        <v>40000</v>
      </c>
      <c r="G27" s="7" t="s">
        <v>2</v>
      </c>
      <c r="H27" s="7" t="s">
        <v>2</v>
      </c>
      <c r="I27" s="7" t="s">
        <v>2</v>
      </c>
      <c r="J27" s="7" t="s">
        <v>46</v>
      </c>
      <c r="K27" s="7" t="s">
        <v>46</v>
      </c>
      <c r="L27" s="7" t="s">
        <v>2</v>
      </c>
      <c r="M27" s="8"/>
      <c r="N27" s="8"/>
      <c r="O27" s="8"/>
      <c r="P27" s="1" t="s">
        <v>4</v>
      </c>
      <c r="Q27" s="9" t="s">
        <v>5</v>
      </c>
      <c r="R27" s="1"/>
      <c r="S27" s="10">
        <v>40000</v>
      </c>
      <c r="T27" s="11">
        <v>34000</v>
      </c>
      <c r="U27" s="11">
        <v>4000</v>
      </c>
      <c r="V27" s="11">
        <v>2000</v>
      </c>
      <c r="W27" s="12" t="s">
        <v>6</v>
      </c>
      <c r="X27" s="12">
        <v>570232</v>
      </c>
      <c r="Y27" s="1">
        <v>20</v>
      </c>
    </row>
    <row r="28" spans="1:25" ht="30" hidden="1">
      <c r="A28" s="1">
        <v>21</v>
      </c>
      <c r="B28" s="2" t="s">
        <v>47</v>
      </c>
      <c r="C28" s="3"/>
      <c r="D28" s="4">
        <v>1</v>
      </c>
      <c r="E28" s="5" t="s">
        <v>1</v>
      </c>
      <c r="F28" s="6">
        <v>55000</v>
      </c>
      <c r="G28" s="7" t="s">
        <v>2</v>
      </c>
      <c r="H28" s="7" t="s">
        <v>2</v>
      </c>
      <c r="I28" s="7" t="s">
        <v>2</v>
      </c>
      <c r="J28" s="7" t="s">
        <v>2</v>
      </c>
      <c r="K28" s="7" t="s">
        <v>2</v>
      </c>
      <c r="L28" s="7" t="s">
        <v>2</v>
      </c>
      <c r="M28" s="8"/>
      <c r="N28" s="8"/>
      <c r="O28" s="8"/>
      <c r="P28" s="1" t="s">
        <v>4</v>
      </c>
      <c r="Q28" s="9" t="s">
        <v>5</v>
      </c>
      <c r="R28" s="1"/>
      <c r="S28" s="10">
        <v>40000</v>
      </c>
      <c r="T28" s="11">
        <v>34000</v>
      </c>
      <c r="U28" s="11">
        <v>4000</v>
      </c>
      <c r="V28" s="11">
        <v>2000</v>
      </c>
      <c r="W28" s="12" t="s">
        <v>6</v>
      </c>
      <c r="X28" s="12">
        <v>570233</v>
      </c>
      <c r="Y28" s="1">
        <v>20</v>
      </c>
    </row>
    <row r="29" spans="1:25" ht="30" hidden="1">
      <c r="A29" s="1">
        <v>22</v>
      </c>
      <c r="B29" s="2" t="s">
        <v>48</v>
      </c>
      <c r="C29" s="3"/>
      <c r="D29" s="4">
        <v>1</v>
      </c>
      <c r="E29" s="5" t="s">
        <v>32</v>
      </c>
      <c r="F29" s="6">
        <v>55000</v>
      </c>
      <c r="G29" s="7" t="s">
        <v>2</v>
      </c>
      <c r="H29" s="7" t="s">
        <v>2</v>
      </c>
      <c r="I29" s="7" t="s">
        <v>2</v>
      </c>
      <c r="J29" s="7" t="s">
        <v>49</v>
      </c>
      <c r="K29" s="7" t="s">
        <v>24</v>
      </c>
      <c r="L29" s="7" t="s">
        <v>2</v>
      </c>
      <c r="M29" s="8"/>
      <c r="N29" s="8"/>
      <c r="O29" s="8"/>
      <c r="P29" s="1" t="s">
        <v>4</v>
      </c>
      <c r="Q29" s="9" t="s">
        <v>5</v>
      </c>
      <c r="R29" s="1"/>
      <c r="S29" s="10">
        <v>40000</v>
      </c>
      <c r="T29" s="11">
        <v>34000</v>
      </c>
      <c r="U29" s="11">
        <v>4000</v>
      </c>
      <c r="V29" s="11">
        <v>2000</v>
      </c>
      <c r="W29" s="12" t="s">
        <v>6</v>
      </c>
      <c r="X29" s="12">
        <v>570234</v>
      </c>
      <c r="Y29" s="1">
        <v>20</v>
      </c>
    </row>
    <row r="30" spans="1:25" ht="30" hidden="1">
      <c r="A30" s="1">
        <v>23</v>
      </c>
      <c r="B30" s="2" t="s">
        <v>50</v>
      </c>
      <c r="C30" s="3"/>
      <c r="D30" s="4">
        <v>1</v>
      </c>
      <c r="E30" s="5" t="s">
        <v>11</v>
      </c>
      <c r="F30" s="6">
        <v>55000</v>
      </c>
      <c r="G30" s="7" t="s">
        <v>2</v>
      </c>
      <c r="H30" s="7" t="s">
        <v>2</v>
      </c>
      <c r="I30" s="7" t="s">
        <v>2</v>
      </c>
      <c r="J30" s="7" t="s">
        <v>49</v>
      </c>
      <c r="K30" s="7" t="s">
        <v>24</v>
      </c>
      <c r="L30" s="7" t="s">
        <v>2</v>
      </c>
      <c r="M30" s="8"/>
      <c r="N30" s="8"/>
      <c r="O30" s="8"/>
      <c r="P30" s="1" t="s">
        <v>4</v>
      </c>
      <c r="Q30" s="9" t="s">
        <v>5</v>
      </c>
      <c r="R30" s="1"/>
      <c r="S30" s="10">
        <v>50000</v>
      </c>
      <c r="T30" s="11">
        <v>42500</v>
      </c>
      <c r="U30" s="11">
        <v>5000</v>
      </c>
      <c r="V30" s="11">
        <v>2500</v>
      </c>
      <c r="W30" s="12" t="s">
        <v>6</v>
      </c>
      <c r="X30" s="12">
        <v>570235</v>
      </c>
      <c r="Y30" s="1">
        <v>20</v>
      </c>
    </row>
    <row r="31" spans="1:25" ht="30" hidden="1">
      <c r="A31" s="1">
        <v>24</v>
      </c>
      <c r="B31" s="2" t="s">
        <v>51</v>
      </c>
      <c r="C31" s="3">
        <v>1</v>
      </c>
      <c r="D31" s="3"/>
      <c r="E31" s="5" t="s">
        <v>52</v>
      </c>
      <c r="F31" s="6">
        <v>40000</v>
      </c>
      <c r="G31" s="7" t="s">
        <v>2</v>
      </c>
      <c r="H31" s="7" t="s">
        <v>2</v>
      </c>
      <c r="I31" s="7" t="s">
        <v>46</v>
      </c>
      <c r="J31" s="7" t="s">
        <v>2</v>
      </c>
      <c r="K31" s="7" t="s">
        <v>2</v>
      </c>
      <c r="L31" s="7" t="s">
        <v>2</v>
      </c>
      <c r="M31" s="8"/>
      <c r="N31" s="8"/>
      <c r="O31" s="8"/>
      <c r="P31" s="1" t="s">
        <v>4</v>
      </c>
      <c r="Q31" s="9" t="s">
        <v>5</v>
      </c>
      <c r="R31" s="1"/>
      <c r="S31" s="10">
        <v>50000</v>
      </c>
      <c r="T31" s="11">
        <v>42500</v>
      </c>
      <c r="U31" s="11">
        <v>5000</v>
      </c>
      <c r="V31" s="11">
        <v>2500</v>
      </c>
      <c r="W31" s="12" t="s">
        <v>6</v>
      </c>
      <c r="X31" s="12">
        <v>570236</v>
      </c>
      <c r="Y31" s="1">
        <v>20</v>
      </c>
    </row>
    <row r="32" spans="1:25" ht="30" hidden="1">
      <c r="A32" s="1">
        <v>25</v>
      </c>
      <c r="B32" s="2" t="s">
        <v>53</v>
      </c>
      <c r="C32" s="3"/>
      <c r="D32" s="4">
        <v>1</v>
      </c>
      <c r="E32" s="5" t="s">
        <v>54</v>
      </c>
      <c r="F32" s="6">
        <v>55000</v>
      </c>
      <c r="G32" s="7" t="s">
        <v>2</v>
      </c>
      <c r="H32" s="7" t="s">
        <v>2</v>
      </c>
      <c r="I32" s="7" t="s">
        <v>46</v>
      </c>
      <c r="J32" s="7" t="s">
        <v>2</v>
      </c>
      <c r="K32" s="7" t="s">
        <v>2</v>
      </c>
      <c r="L32" s="7" t="s">
        <v>2</v>
      </c>
      <c r="M32" s="8"/>
      <c r="N32" s="8"/>
      <c r="O32" s="8"/>
      <c r="P32" s="1" t="s">
        <v>4</v>
      </c>
      <c r="Q32" s="9" t="s">
        <v>5</v>
      </c>
      <c r="R32" s="1"/>
      <c r="S32" s="10">
        <v>15789.473684210525</v>
      </c>
      <c r="T32" s="11">
        <v>13421.052631578947</v>
      </c>
      <c r="U32" s="11">
        <v>1578.9473684210525</v>
      </c>
      <c r="V32" s="11">
        <v>789.47368421052624</v>
      </c>
      <c r="W32" s="12" t="s">
        <v>6</v>
      </c>
      <c r="X32" s="12">
        <v>570237</v>
      </c>
      <c r="Y32" s="1">
        <v>20</v>
      </c>
    </row>
    <row r="33" spans="1:25" hidden="1">
      <c r="A33" s="1">
        <v>26</v>
      </c>
      <c r="B33" s="2" t="s">
        <v>55</v>
      </c>
      <c r="C33" s="3"/>
      <c r="D33" s="4">
        <v>1</v>
      </c>
      <c r="E33" s="5" t="s">
        <v>56</v>
      </c>
      <c r="F33" s="6">
        <v>55000</v>
      </c>
      <c r="G33" s="7" t="s">
        <v>2</v>
      </c>
      <c r="H33" s="7" t="s">
        <v>2</v>
      </c>
      <c r="I33" s="7" t="s">
        <v>2</v>
      </c>
      <c r="J33" s="7" t="s">
        <v>49</v>
      </c>
      <c r="K33" s="7" t="s">
        <v>24</v>
      </c>
      <c r="L33" s="7" t="s">
        <v>2</v>
      </c>
      <c r="M33" s="8"/>
      <c r="N33" s="8"/>
      <c r="O33" s="8"/>
      <c r="P33" s="1" t="s">
        <v>4</v>
      </c>
      <c r="Q33" s="9" t="s">
        <v>5</v>
      </c>
      <c r="R33" s="1"/>
      <c r="S33" s="10">
        <v>14210.526315789473</v>
      </c>
      <c r="T33" s="11">
        <v>12078.947368421052</v>
      </c>
      <c r="U33" s="11">
        <v>1421.0526315789475</v>
      </c>
      <c r="V33" s="11">
        <v>710.52631578947376</v>
      </c>
      <c r="W33" s="12" t="s">
        <v>6</v>
      </c>
      <c r="X33" s="12">
        <v>570238</v>
      </c>
      <c r="Y33" s="1">
        <v>20</v>
      </c>
    </row>
    <row r="34" spans="1:25" hidden="1">
      <c r="A34" s="1">
        <v>27</v>
      </c>
      <c r="B34" s="2" t="s">
        <v>57</v>
      </c>
      <c r="C34" s="3"/>
      <c r="D34" s="4">
        <v>1</v>
      </c>
      <c r="E34" s="5" t="s">
        <v>56</v>
      </c>
      <c r="F34" s="6">
        <v>55000</v>
      </c>
      <c r="G34" s="7" t="s">
        <v>2</v>
      </c>
      <c r="H34" s="7" t="s">
        <v>2</v>
      </c>
      <c r="I34" s="7" t="s">
        <v>2</v>
      </c>
      <c r="J34" s="7" t="s">
        <v>49</v>
      </c>
      <c r="K34" s="7" t="s">
        <v>24</v>
      </c>
      <c r="L34" s="7" t="s">
        <v>2</v>
      </c>
      <c r="M34" s="8"/>
      <c r="N34" s="8"/>
      <c r="O34" s="8"/>
      <c r="P34" s="1" t="s">
        <v>4</v>
      </c>
      <c r="Q34" s="9" t="s">
        <v>5</v>
      </c>
      <c r="R34" s="1"/>
      <c r="S34" s="10">
        <v>50000</v>
      </c>
      <c r="T34" s="11">
        <v>42500</v>
      </c>
      <c r="U34" s="11">
        <v>5000</v>
      </c>
      <c r="V34" s="11">
        <v>2500</v>
      </c>
      <c r="W34" s="12" t="s">
        <v>6</v>
      </c>
      <c r="X34" s="12">
        <v>570239</v>
      </c>
      <c r="Y34" s="1">
        <v>20</v>
      </c>
    </row>
    <row r="35" spans="1:25" ht="30" hidden="1">
      <c r="A35" s="1">
        <v>28</v>
      </c>
      <c r="B35" s="2" t="s">
        <v>58</v>
      </c>
      <c r="C35" s="3">
        <v>1</v>
      </c>
      <c r="D35" s="3"/>
      <c r="E35" s="5" t="s">
        <v>39</v>
      </c>
      <c r="F35" s="6">
        <v>40000</v>
      </c>
      <c r="G35" s="7" t="s">
        <v>2</v>
      </c>
      <c r="H35" s="7" t="s">
        <v>2</v>
      </c>
      <c r="I35" s="7" t="s">
        <v>2</v>
      </c>
      <c r="J35" s="7" t="s">
        <v>3</v>
      </c>
      <c r="K35" s="7" t="s">
        <v>3</v>
      </c>
      <c r="L35" s="7" t="s">
        <v>2</v>
      </c>
      <c r="M35" s="8"/>
      <c r="N35" s="8"/>
      <c r="O35" s="8"/>
      <c r="P35" s="1" t="s">
        <v>4</v>
      </c>
      <c r="Q35" s="9" t="s">
        <v>5</v>
      </c>
      <c r="R35" s="1"/>
      <c r="S35" s="10">
        <v>30000</v>
      </c>
      <c r="T35" s="11">
        <v>25500</v>
      </c>
      <c r="U35" s="11">
        <v>3000</v>
      </c>
      <c r="V35" s="11">
        <v>1500</v>
      </c>
      <c r="W35" s="12" t="s">
        <v>6</v>
      </c>
      <c r="X35" s="12">
        <v>570240</v>
      </c>
      <c r="Y35" s="1">
        <v>20</v>
      </c>
    </row>
    <row r="36" spans="1:25" ht="30" hidden="1">
      <c r="A36" s="1">
        <v>29</v>
      </c>
      <c r="B36" s="2" t="s">
        <v>59</v>
      </c>
      <c r="C36" s="3"/>
      <c r="D36" s="4">
        <v>1</v>
      </c>
      <c r="E36" s="5" t="s">
        <v>11</v>
      </c>
      <c r="F36" s="6">
        <v>55000</v>
      </c>
      <c r="G36" s="7" t="s">
        <v>2</v>
      </c>
      <c r="H36" s="7" t="s">
        <v>2</v>
      </c>
      <c r="I36" s="7" t="s">
        <v>2</v>
      </c>
      <c r="J36" s="7" t="s">
        <v>49</v>
      </c>
      <c r="K36" s="7" t="s">
        <v>24</v>
      </c>
      <c r="L36" s="7" t="s">
        <v>2</v>
      </c>
      <c r="M36" s="8"/>
      <c r="N36" s="8"/>
      <c r="O36" s="8"/>
      <c r="P36" s="1" t="s">
        <v>4</v>
      </c>
      <c r="Q36" s="9" t="s">
        <v>5</v>
      </c>
      <c r="R36" s="1"/>
      <c r="S36" s="10">
        <v>30000</v>
      </c>
      <c r="T36" s="11">
        <v>25500</v>
      </c>
      <c r="U36" s="11">
        <v>3000</v>
      </c>
      <c r="V36" s="11">
        <v>1500</v>
      </c>
      <c r="W36" s="12" t="s">
        <v>6</v>
      </c>
      <c r="X36" s="12">
        <v>570241</v>
      </c>
      <c r="Y36" s="1">
        <v>20</v>
      </c>
    </row>
    <row r="37" spans="1:25" ht="30" hidden="1">
      <c r="A37" s="1">
        <v>30</v>
      </c>
      <c r="B37" s="2" t="s">
        <v>60</v>
      </c>
      <c r="C37" s="3"/>
      <c r="D37" s="4">
        <v>1</v>
      </c>
      <c r="E37" s="5" t="s">
        <v>11</v>
      </c>
      <c r="F37" s="6">
        <v>55000</v>
      </c>
      <c r="G37" s="7" t="s">
        <v>2</v>
      </c>
      <c r="H37" s="7" t="s">
        <v>2</v>
      </c>
      <c r="I37" s="7" t="s">
        <v>2</v>
      </c>
      <c r="J37" s="7" t="s">
        <v>49</v>
      </c>
      <c r="K37" s="7" t="s">
        <v>49</v>
      </c>
      <c r="L37" s="7" t="s">
        <v>2</v>
      </c>
      <c r="M37" s="8"/>
      <c r="N37" s="8"/>
      <c r="O37" s="8"/>
      <c r="P37" s="1" t="s">
        <v>4</v>
      </c>
      <c r="Q37" s="9" t="s">
        <v>5</v>
      </c>
      <c r="R37" s="1"/>
      <c r="S37" s="10">
        <v>40000</v>
      </c>
      <c r="T37" s="11">
        <v>34000</v>
      </c>
      <c r="U37" s="11">
        <v>4000</v>
      </c>
      <c r="V37" s="11">
        <v>2000</v>
      </c>
      <c r="W37" s="12" t="s">
        <v>6</v>
      </c>
      <c r="X37" s="12">
        <v>570242</v>
      </c>
      <c r="Y37" s="1">
        <v>20</v>
      </c>
    </row>
    <row r="38" spans="1:25" ht="30" hidden="1">
      <c r="A38" s="1">
        <v>31</v>
      </c>
      <c r="B38" s="2" t="s">
        <v>61</v>
      </c>
      <c r="C38" s="3"/>
      <c r="D38" s="4">
        <v>1</v>
      </c>
      <c r="E38" s="5" t="s">
        <v>11</v>
      </c>
      <c r="F38" s="6">
        <v>55000</v>
      </c>
      <c r="G38" s="7" t="s">
        <v>2</v>
      </c>
      <c r="H38" s="7" t="s">
        <v>2</v>
      </c>
      <c r="I38" s="7" t="s">
        <v>2</v>
      </c>
      <c r="J38" s="7" t="s">
        <v>15</v>
      </c>
      <c r="K38" s="7" t="s">
        <v>15</v>
      </c>
      <c r="L38" s="7" t="s">
        <v>2</v>
      </c>
      <c r="M38" s="8"/>
      <c r="N38" s="8"/>
      <c r="O38" s="8"/>
      <c r="P38" s="1" t="s">
        <v>4</v>
      </c>
      <c r="Q38" s="9" t="s">
        <v>5</v>
      </c>
      <c r="R38" s="1"/>
      <c r="S38" s="10">
        <v>50000</v>
      </c>
      <c r="T38" s="11">
        <v>42500</v>
      </c>
      <c r="U38" s="11">
        <v>5000</v>
      </c>
      <c r="V38" s="11">
        <v>2500</v>
      </c>
      <c r="W38" s="12" t="s">
        <v>6</v>
      </c>
      <c r="X38" s="12">
        <v>570243</v>
      </c>
      <c r="Y38" s="1">
        <v>20</v>
      </c>
    </row>
    <row r="39" spans="1:25" ht="30" hidden="1">
      <c r="A39" s="1">
        <v>32</v>
      </c>
      <c r="B39" s="2" t="s">
        <v>62</v>
      </c>
      <c r="C39" s="3"/>
      <c r="D39" s="4">
        <v>1</v>
      </c>
      <c r="E39" s="5" t="s">
        <v>11</v>
      </c>
      <c r="F39" s="6">
        <v>55000</v>
      </c>
      <c r="G39" s="7" t="s">
        <v>2</v>
      </c>
      <c r="H39" s="7" t="s">
        <v>2</v>
      </c>
      <c r="I39" s="7" t="s">
        <v>2</v>
      </c>
      <c r="J39" s="7" t="s">
        <v>49</v>
      </c>
      <c r="K39" s="7" t="s">
        <v>49</v>
      </c>
      <c r="L39" s="7" t="s">
        <v>2</v>
      </c>
      <c r="M39" s="8"/>
      <c r="N39" s="8"/>
      <c r="O39" s="8"/>
      <c r="P39" s="1" t="s">
        <v>4</v>
      </c>
      <c r="Q39" s="9" t="s">
        <v>5</v>
      </c>
      <c r="R39" s="1"/>
      <c r="S39" s="10">
        <v>50000</v>
      </c>
      <c r="T39" s="11">
        <v>42500</v>
      </c>
      <c r="U39" s="11">
        <v>5000</v>
      </c>
      <c r="V39" s="11">
        <v>2500</v>
      </c>
      <c r="W39" s="12" t="s">
        <v>6</v>
      </c>
      <c r="X39" s="12">
        <v>570244</v>
      </c>
      <c r="Y39" s="1">
        <v>20</v>
      </c>
    </row>
    <row r="40" spans="1:25" ht="30" hidden="1">
      <c r="A40" s="1">
        <v>33</v>
      </c>
      <c r="B40" s="2" t="s">
        <v>63</v>
      </c>
      <c r="C40" s="3">
        <v>1</v>
      </c>
      <c r="D40" s="3"/>
      <c r="E40" s="5" t="s">
        <v>64</v>
      </c>
      <c r="F40" s="6">
        <v>40000</v>
      </c>
      <c r="G40" s="7" t="s">
        <v>2</v>
      </c>
      <c r="H40" s="7" t="s">
        <v>2</v>
      </c>
      <c r="I40" s="7" t="s">
        <v>2</v>
      </c>
      <c r="J40" s="7" t="s">
        <v>46</v>
      </c>
      <c r="K40" s="7" t="s">
        <v>46</v>
      </c>
      <c r="L40" s="7" t="s">
        <v>2</v>
      </c>
      <c r="M40" s="8"/>
      <c r="N40" s="8"/>
      <c r="O40" s="8"/>
      <c r="P40" s="1" t="s">
        <v>4</v>
      </c>
      <c r="Q40" s="9" t="s">
        <v>5</v>
      </c>
      <c r="R40" s="1"/>
      <c r="S40" s="10">
        <v>50000</v>
      </c>
      <c r="T40" s="11">
        <v>42500</v>
      </c>
      <c r="U40" s="11">
        <v>5000</v>
      </c>
      <c r="V40" s="11">
        <v>2500</v>
      </c>
      <c r="W40" s="12" t="s">
        <v>6</v>
      </c>
      <c r="X40" s="12">
        <v>570245</v>
      </c>
      <c r="Y40" s="1">
        <v>20</v>
      </c>
    </row>
    <row r="41" spans="1:25" hidden="1">
      <c r="A41" s="1">
        <v>34</v>
      </c>
      <c r="B41" s="2" t="s">
        <v>65</v>
      </c>
      <c r="C41" s="3"/>
      <c r="D41" s="4">
        <v>1</v>
      </c>
      <c r="E41" s="5" t="s">
        <v>66</v>
      </c>
      <c r="F41" s="6">
        <v>55000</v>
      </c>
      <c r="G41" s="7" t="s">
        <v>2</v>
      </c>
      <c r="H41" s="7" t="s">
        <v>2</v>
      </c>
      <c r="I41" s="7" t="s">
        <v>2</v>
      </c>
      <c r="J41" s="7" t="s">
        <v>24</v>
      </c>
      <c r="K41" s="7" t="s">
        <v>67</v>
      </c>
      <c r="L41" s="7" t="s">
        <v>2</v>
      </c>
      <c r="M41" s="8"/>
      <c r="N41" s="8"/>
      <c r="O41" s="8"/>
      <c r="P41" s="1" t="s">
        <v>4</v>
      </c>
      <c r="Q41" s="9" t="s">
        <v>5</v>
      </c>
      <c r="R41" s="1"/>
      <c r="S41" s="10">
        <v>50000</v>
      </c>
      <c r="T41" s="11">
        <v>42500</v>
      </c>
      <c r="U41" s="11">
        <v>5000</v>
      </c>
      <c r="V41" s="11">
        <v>2500</v>
      </c>
      <c r="W41" s="12" t="s">
        <v>6</v>
      </c>
      <c r="X41" s="12">
        <v>570246</v>
      </c>
      <c r="Y41" s="1">
        <v>20</v>
      </c>
    </row>
    <row r="42" spans="1:25" ht="60" hidden="1">
      <c r="A42" s="1">
        <v>35</v>
      </c>
      <c r="B42" s="13" t="s">
        <v>68</v>
      </c>
      <c r="C42" s="14">
        <v>1</v>
      </c>
      <c r="D42" s="15"/>
      <c r="E42" s="16" t="s">
        <v>69</v>
      </c>
      <c r="F42" s="17">
        <v>40000</v>
      </c>
      <c r="G42" s="18" t="s">
        <v>70</v>
      </c>
      <c r="H42" s="19" t="s">
        <v>71</v>
      </c>
      <c r="I42" s="20"/>
      <c r="J42" s="20"/>
      <c r="K42" s="20"/>
      <c r="L42" s="21"/>
      <c r="M42" s="22"/>
      <c r="N42" s="23"/>
      <c r="O42" s="24"/>
      <c r="P42" s="24" t="s">
        <v>4</v>
      </c>
      <c r="Q42" s="25" t="s">
        <v>5</v>
      </c>
      <c r="R42" s="6"/>
      <c r="S42" s="26">
        <v>50000</v>
      </c>
      <c r="T42" s="27">
        <v>45000</v>
      </c>
      <c r="U42" s="27">
        <v>5000</v>
      </c>
      <c r="V42" s="27">
        <v>0</v>
      </c>
      <c r="W42" s="28" t="s">
        <v>72</v>
      </c>
      <c r="X42" s="29"/>
      <c r="Y42" s="24">
        <v>20</v>
      </c>
    </row>
    <row r="43" spans="1:25" ht="45">
      <c r="A43" s="1">
        <v>36</v>
      </c>
      <c r="B43" s="30" t="s">
        <v>73</v>
      </c>
      <c r="C43" s="6"/>
      <c r="D43" s="31">
        <v>1</v>
      </c>
      <c r="E43" s="32" t="s">
        <v>74</v>
      </c>
      <c r="F43" s="33">
        <v>24000</v>
      </c>
      <c r="G43" s="32" t="s">
        <v>70</v>
      </c>
      <c r="H43" s="34" t="s">
        <v>71</v>
      </c>
      <c r="I43" s="34" t="s">
        <v>71</v>
      </c>
      <c r="J43" s="34" t="s">
        <v>71</v>
      </c>
      <c r="K43" s="34" t="s">
        <v>71</v>
      </c>
      <c r="L43" s="34"/>
      <c r="M43" s="34"/>
      <c r="N43" s="34"/>
      <c r="O43" s="34"/>
      <c r="P43" s="33" t="s">
        <v>4</v>
      </c>
      <c r="Q43" s="35" t="s">
        <v>75</v>
      </c>
      <c r="R43" s="33"/>
      <c r="S43" s="36">
        <v>42000</v>
      </c>
      <c r="T43" s="37">
        <v>37800</v>
      </c>
      <c r="U43" s="37">
        <v>4200</v>
      </c>
      <c r="V43" s="37">
        <v>0</v>
      </c>
      <c r="W43" s="33" t="s">
        <v>76</v>
      </c>
      <c r="X43" s="38" t="s">
        <v>77</v>
      </c>
      <c r="Y43" s="39">
        <v>60</v>
      </c>
    </row>
    <row r="44" spans="1:25" ht="45">
      <c r="A44" s="1">
        <v>37</v>
      </c>
      <c r="B44" s="30" t="s">
        <v>78</v>
      </c>
      <c r="C44" s="6"/>
      <c r="D44" s="31">
        <v>1</v>
      </c>
      <c r="E44" s="32" t="s">
        <v>79</v>
      </c>
      <c r="F44" s="33">
        <v>42000</v>
      </c>
      <c r="G44" s="32" t="s">
        <v>70</v>
      </c>
      <c r="H44" s="34" t="s">
        <v>71</v>
      </c>
      <c r="I44" s="34" t="s">
        <v>71</v>
      </c>
      <c r="J44" s="34" t="s">
        <v>71</v>
      </c>
      <c r="K44" s="34" t="s">
        <v>71</v>
      </c>
      <c r="L44" s="34"/>
      <c r="M44" s="34"/>
      <c r="N44" s="34"/>
      <c r="O44" s="34"/>
      <c r="P44" s="33" t="s">
        <v>4</v>
      </c>
      <c r="Q44" s="35" t="s">
        <v>5</v>
      </c>
      <c r="R44" s="33"/>
      <c r="S44" s="36">
        <v>50000</v>
      </c>
      <c r="T44" s="37">
        <v>45000</v>
      </c>
      <c r="U44" s="37">
        <v>5000</v>
      </c>
      <c r="V44" s="37">
        <v>0</v>
      </c>
      <c r="W44" s="33" t="s">
        <v>76</v>
      </c>
      <c r="X44" s="40">
        <v>272032</v>
      </c>
      <c r="Y44" s="39">
        <v>60</v>
      </c>
    </row>
    <row r="45" spans="1:25" ht="30">
      <c r="A45" s="1">
        <v>38</v>
      </c>
      <c r="B45" s="30" t="s">
        <v>80</v>
      </c>
      <c r="C45" s="6"/>
      <c r="D45" s="31">
        <v>1</v>
      </c>
      <c r="E45" s="32" t="s">
        <v>79</v>
      </c>
      <c r="F45" s="33">
        <v>40000</v>
      </c>
      <c r="G45" s="32" t="s">
        <v>70</v>
      </c>
      <c r="H45" s="34" t="s">
        <v>71</v>
      </c>
      <c r="I45" s="34" t="s">
        <v>71</v>
      </c>
      <c r="J45" s="34" t="s">
        <v>71</v>
      </c>
      <c r="K45" s="34" t="s">
        <v>71</v>
      </c>
      <c r="L45" s="34"/>
      <c r="M45" s="34"/>
      <c r="N45" s="34"/>
      <c r="O45" s="34"/>
      <c r="P45" s="33" t="s">
        <v>4</v>
      </c>
      <c r="Q45" s="35" t="s">
        <v>5</v>
      </c>
      <c r="R45" s="33"/>
      <c r="S45" s="36">
        <v>50000</v>
      </c>
      <c r="T45" s="37">
        <v>45000</v>
      </c>
      <c r="U45" s="37">
        <v>5000</v>
      </c>
      <c r="V45" s="37">
        <v>0</v>
      </c>
      <c r="W45" s="33" t="s">
        <v>76</v>
      </c>
      <c r="X45" s="40">
        <v>272033</v>
      </c>
      <c r="Y45" s="39">
        <v>60</v>
      </c>
    </row>
    <row r="46" spans="1:25" ht="30">
      <c r="A46" s="1">
        <v>39</v>
      </c>
      <c r="B46" s="30" t="s">
        <v>81</v>
      </c>
      <c r="C46" s="6"/>
      <c r="D46" s="31">
        <v>1</v>
      </c>
      <c r="E46" s="32" t="s">
        <v>79</v>
      </c>
      <c r="F46" s="33">
        <v>40000</v>
      </c>
      <c r="G46" s="32" t="s">
        <v>70</v>
      </c>
      <c r="H46" s="34" t="s">
        <v>71</v>
      </c>
      <c r="I46" s="34" t="s">
        <v>71</v>
      </c>
      <c r="J46" s="34" t="s">
        <v>71</v>
      </c>
      <c r="K46" s="34" t="s">
        <v>71</v>
      </c>
      <c r="L46" s="34"/>
      <c r="M46" s="34"/>
      <c r="N46" s="34"/>
      <c r="O46" s="34"/>
      <c r="P46" s="33" t="s">
        <v>4</v>
      </c>
      <c r="Q46" s="35" t="s">
        <v>5</v>
      </c>
      <c r="R46" s="33"/>
      <c r="S46" s="36">
        <v>50000</v>
      </c>
      <c r="T46" s="37">
        <v>45000</v>
      </c>
      <c r="U46" s="37">
        <v>5000</v>
      </c>
      <c r="V46" s="37">
        <v>0</v>
      </c>
      <c r="W46" s="33" t="s">
        <v>76</v>
      </c>
      <c r="X46" s="40">
        <v>272034</v>
      </c>
      <c r="Y46" s="39">
        <v>60</v>
      </c>
    </row>
    <row r="47" spans="1:25" ht="60">
      <c r="A47" s="1">
        <v>40</v>
      </c>
      <c r="B47" s="30" t="s">
        <v>82</v>
      </c>
      <c r="C47" s="6"/>
      <c r="D47" s="31">
        <v>1</v>
      </c>
      <c r="E47" s="32" t="s">
        <v>79</v>
      </c>
      <c r="F47" s="33">
        <v>50000</v>
      </c>
      <c r="G47" s="32" t="s">
        <v>70</v>
      </c>
      <c r="H47" s="34" t="s">
        <v>71</v>
      </c>
      <c r="I47" s="34" t="s">
        <v>71</v>
      </c>
      <c r="J47" s="34" t="s">
        <v>71</v>
      </c>
      <c r="K47" s="34" t="s">
        <v>71</v>
      </c>
      <c r="L47" s="34"/>
      <c r="M47" s="34"/>
      <c r="N47" s="34"/>
      <c r="O47" s="34"/>
      <c r="P47" s="33" t="s">
        <v>4</v>
      </c>
      <c r="Q47" s="35" t="s">
        <v>5</v>
      </c>
      <c r="R47" s="33"/>
      <c r="S47" s="36">
        <v>50000</v>
      </c>
      <c r="T47" s="37">
        <v>45000</v>
      </c>
      <c r="U47" s="37">
        <v>5000</v>
      </c>
      <c r="V47" s="37">
        <v>0</v>
      </c>
      <c r="W47" s="33" t="s">
        <v>76</v>
      </c>
      <c r="X47" s="40">
        <v>272035</v>
      </c>
      <c r="Y47" s="39">
        <v>60</v>
      </c>
    </row>
    <row r="48" spans="1:25" ht="45">
      <c r="A48" s="1">
        <v>41</v>
      </c>
      <c r="B48" s="30" t="s">
        <v>83</v>
      </c>
      <c r="C48" s="31">
        <v>1</v>
      </c>
      <c r="D48" s="6"/>
      <c r="E48" s="32" t="s">
        <v>79</v>
      </c>
      <c r="F48" s="33">
        <v>36000</v>
      </c>
      <c r="G48" s="32" t="s">
        <v>70</v>
      </c>
      <c r="H48" s="34" t="s">
        <v>71</v>
      </c>
      <c r="I48" s="34" t="s">
        <v>71</v>
      </c>
      <c r="J48" s="34" t="s">
        <v>71</v>
      </c>
      <c r="K48" s="34" t="s">
        <v>71</v>
      </c>
      <c r="L48" s="34"/>
      <c r="M48" s="34"/>
      <c r="N48" s="34"/>
      <c r="O48" s="34"/>
      <c r="P48" s="33" t="s">
        <v>4</v>
      </c>
      <c r="Q48" s="35" t="s">
        <v>5</v>
      </c>
      <c r="R48" s="33"/>
      <c r="S48" s="36">
        <v>50000</v>
      </c>
      <c r="T48" s="37">
        <v>45000</v>
      </c>
      <c r="U48" s="37">
        <v>5000</v>
      </c>
      <c r="V48" s="37">
        <v>0</v>
      </c>
      <c r="W48" s="33" t="s">
        <v>84</v>
      </c>
      <c r="X48" s="40">
        <v>272043</v>
      </c>
      <c r="Y48" s="39">
        <v>60</v>
      </c>
    </row>
    <row r="49" spans="1:25" ht="45" hidden="1">
      <c r="A49" s="1">
        <v>42</v>
      </c>
      <c r="B49" s="30" t="s">
        <v>85</v>
      </c>
      <c r="C49" s="39"/>
      <c r="D49" s="31">
        <v>1</v>
      </c>
      <c r="E49" s="34" t="s">
        <v>86</v>
      </c>
      <c r="F49" s="33">
        <v>36000</v>
      </c>
      <c r="G49" s="32" t="s">
        <v>70</v>
      </c>
      <c r="H49" s="34" t="s">
        <v>71</v>
      </c>
      <c r="I49" s="34" t="s">
        <v>71</v>
      </c>
      <c r="J49" s="34" t="s">
        <v>71</v>
      </c>
      <c r="K49" s="34" t="s">
        <v>71</v>
      </c>
      <c r="L49" s="34"/>
      <c r="M49" s="34"/>
      <c r="N49" s="34"/>
      <c r="O49" s="34"/>
      <c r="P49" s="33" t="s">
        <v>4</v>
      </c>
      <c r="Q49" s="35" t="s">
        <v>5</v>
      </c>
      <c r="R49" s="33"/>
      <c r="S49" s="36">
        <v>30000</v>
      </c>
      <c r="T49" s="37">
        <v>25500</v>
      </c>
      <c r="U49" s="37">
        <v>3000</v>
      </c>
      <c r="V49" s="37">
        <v>1500</v>
      </c>
      <c r="W49" s="33" t="s">
        <v>87</v>
      </c>
      <c r="X49" s="40"/>
      <c r="Y49" s="39">
        <v>20</v>
      </c>
    </row>
    <row r="50" spans="1:25" ht="45" hidden="1">
      <c r="A50" s="1">
        <v>43</v>
      </c>
      <c r="B50" s="30" t="s">
        <v>88</v>
      </c>
      <c r="C50" s="39"/>
      <c r="D50" s="31">
        <v>1</v>
      </c>
      <c r="E50" s="34" t="s">
        <v>89</v>
      </c>
      <c r="F50" s="33">
        <v>36000</v>
      </c>
      <c r="G50" s="32" t="s">
        <v>70</v>
      </c>
      <c r="H50" s="34" t="s">
        <v>71</v>
      </c>
      <c r="I50" s="34" t="s">
        <v>71</v>
      </c>
      <c r="J50" s="34" t="s">
        <v>71</v>
      </c>
      <c r="K50" s="34" t="s">
        <v>71</v>
      </c>
      <c r="L50" s="34"/>
      <c r="M50" s="34"/>
      <c r="N50" s="34"/>
      <c r="O50" s="34"/>
      <c r="P50" s="33" t="s">
        <v>4</v>
      </c>
      <c r="Q50" s="35" t="s">
        <v>5</v>
      </c>
      <c r="R50" s="33"/>
      <c r="S50" s="36">
        <v>30000</v>
      </c>
      <c r="T50" s="37">
        <v>25500</v>
      </c>
      <c r="U50" s="37">
        <v>3000</v>
      </c>
      <c r="V50" s="37">
        <v>1500</v>
      </c>
      <c r="W50" s="33" t="s">
        <v>87</v>
      </c>
      <c r="X50" s="40"/>
      <c r="Y50" s="39">
        <v>20</v>
      </c>
    </row>
    <row r="51" spans="1:25" ht="45" hidden="1">
      <c r="A51" s="1">
        <v>44</v>
      </c>
      <c r="B51" s="30" t="s">
        <v>90</v>
      </c>
      <c r="C51" s="31">
        <v>1</v>
      </c>
      <c r="D51" s="23"/>
      <c r="E51" s="34" t="s">
        <v>91</v>
      </c>
      <c r="F51" s="33">
        <v>30000</v>
      </c>
      <c r="G51" s="32" t="s">
        <v>70</v>
      </c>
      <c r="H51" s="34" t="s">
        <v>71</v>
      </c>
      <c r="I51" s="34" t="s">
        <v>71</v>
      </c>
      <c r="J51" s="34" t="s">
        <v>71</v>
      </c>
      <c r="K51" s="34" t="s">
        <v>71</v>
      </c>
      <c r="L51" s="34"/>
      <c r="M51" s="34"/>
      <c r="N51" s="34"/>
      <c r="O51" s="34"/>
      <c r="P51" s="33" t="s">
        <v>4</v>
      </c>
      <c r="Q51" s="35" t="s">
        <v>5</v>
      </c>
      <c r="R51" s="33"/>
      <c r="S51" s="36">
        <v>30000</v>
      </c>
      <c r="T51" s="37">
        <v>25500</v>
      </c>
      <c r="U51" s="37">
        <v>3000</v>
      </c>
      <c r="V51" s="37">
        <v>1500</v>
      </c>
      <c r="W51" s="33" t="s">
        <v>87</v>
      </c>
      <c r="X51" s="40"/>
      <c r="Y51" s="39">
        <v>20</v>
      </c>
    </row>
    <row r="52" spans="1:25" ht="45" hidden="1">
      <c r="A52" s="1">
        <v>45</v>
      </c>
      <c r="B52" s="30" t="s">
        <v>92</v>
      </c>
      <c r="C52" s="39"/>
      <c r="D52" s="31">
        <v>1</v>
      </c>
      <c r="E52" s="34" t="s">
        <v>91</v>
      </c>
      <c r="F52" s="33">
        <v>36000</v>
      </c>
      <c r="G52" s="32" t="s">
        <v>70</v>
      </c>
      <c r="H52" s="34" t="s">
        <v>71</v>
      </c>
      <c r="I52" s="34" t="s">
        <v>71</v>
      </c>
      <c r="J52" s="34" t="s">
        <v>71</v>
      </c>
      <c r="K52" s="34" t="s">
        <v>71</v>
      </c>
      <c r="L52" s="34"/>
      <c r="M52" s="34"/>
      <c r="N52" s="34"/>
      <c r="O52" s="34"/>
      <c r="P52" s="33" t="s">
        <v>4</v>
      </c>
      <c r="Q52" s="35" t="s">
        <v>5</v>
      </c>
      <c r="R52" s="33"/>
      <c r="S52" s="36">
        <v>30000</v>
      </c>
      <c r="T52" s="37">
        <v>25500</v>
      </c>
      <c r="U52" s="37">
        <v>3000</v>
      </c>
      <c r="V52" s="37">
        <v>1500</v>
      </c>
      <c r="W52" s="33" t="s">
        <v>87</v>
      </c>
      <c r="X52" s="40"/>
      <c r="Y52" s="39">
        <v>20</v>
      </c>
    </row>
    <row r="53" spans="1:25" ht="45" hidden="1">
      <c r="A53" s="1">
        <v>46</v>
      </c>
      <c r="B53" s="30" t="s">
        <v>93</v>
      </c>
      <c r="C53" s="39"/>
      <c r="D53" s="31">
        <v>1</v>
      </c>
      <c r="E53" s="34" t="s">
        <v>91</v>
      </c>
      <c r="F53" s="33">
        <v>36000</v>
      </c>
      <c r="G53" s="32" t="s">
        <v>70</v>
      </c>
      <c r="H53" s="34" t="s">
        <v>71</v>
      </c>
      <c r="I53" s="34" t="s">
        <v>71</v>
      </c>
      <c r="J53" s="34" t="s">
        <v>71</v>
      </c>
      <c r="K53" s="34" t="s">
        <v>71</v>
      </c>
      <c r="L53" s="34"/>
      <c r="M53" s="34"/>
      <c r="N53" s="34"/>
      <c r="O53" s="34"/>
      <c r="P53" s="33" t="s">
        <v>4</v>
      </c>
      <c r="Q53" s="35" t="s">
        <v>5</v>
      </c>
      <c r="R53" s="33"/>
      <c r="S53" s="36">
        <v>30000</v>
      </c>
      <c r="T53" s="37">
        <v>25500</v>
      </c>
      <c r="U53" s="37">
        <v>3000</v>
      </c>
      <c r="V53" s="37">
        <v>1500</v>
      </c>
      <c r="W53" s="33" t="s">
        <v>87</v>
      </c>
      <c r="X53" s="40"/>
      <c r="Y53" s="39">
        <v>20</v>
      </c>
    </row>
    <row r="54" spans="1:25" ht="45" hidden="1">
      <c r="A54" s="1">
        <v>47</v>
      </c>
      <c r="B54" s="30" t="s">
        <v>94</v>
      </c>
      <c r="C54" s="39"/>
      <c r="D54" s="31">
        <v>1</v>
      </c>
      <c r="E54" s="34" t="s">
        <v>91</v>
      </c>
      <c r="F54" s="33">
        <v>36000</v>
      </c>
      <c r="G54" s="32" t="s">
        <v>70</v>
      </c>
      <c r="H54" s="34" t="s">
        <v>71</v>
      </c>
      <c r="I54" s="34" t="s">
        <v>71</v>
      </c>
      <c r="J54" s="34" t="s">
        <v>71</v>
      </c>
      <c r="K54" s="34" t="s">
        <v>71</v>
      </c>
      <c r="L54" s="34"/>
      <c r="M54" s="34"/>
      <c r="N54" s="34"/>
      <c r="O54" s="34"/>
      <c r="P54" s="33" t="s">
        <v>4</v>
      </c>
      <c r="Q54" s="35" t="s">
        <v>5</v>
      </c>
      <c r="R54" s="33"/>
      <c r="S54" s="36">
        <v>30000</v>
      </c>
      <c r="T54" s="37">
        <v>25500</v>
      </c>
      <c r="U54" s="37">
        <v>3000</v>
      </c>
      <c r="V54" s="37">
        <v>1500</v>
      </c>
      <c r="W54" s="33" t="s">
        <v>87</v>
      </c>
      <c r="X54" s="40"/>
      <c r="Y54" s="39">
        <v>20</v>
      </c>
    </row>
    <row r="55" spans="1:25" ht="60" hidden="1">
      <c r="A55" s="1">
        <v>48</v>
      </c>
      <c r="B55" s="30" t="s">
        <v>95</v>
      </c>
      <c r="C55" s="39"/>
      <c r="D55" s="31">
        <v>1</v>
      </c>
      <c r="E55" s="34" t="s">
        <v>96</v>
      </c>
      <c r="F55" s="33">
        <v>36000</v>
      </c>
      <c r="G55" s="32" t="s">
        <v>70</v>
      </c>
      <c r="H55" s="34" t="s">
        <v>71</v>
      </c>
      <c r="I55" s="34" t="s">
        <v>71</v>
      </c>
      <c r="J55" s="34" t="s">
        <v>71</v>
      </c>
      <c r="K55" s="34" t="s">
        <v>71</v>
      </c>
      <c r="L55" s="34"/>
      <c r="M55" s="34"/>
      <c r="N55" s="34"/>
      <c r="O55" s="34"/>
      <c r="P55" s="33" t="s">
        <v>4</v>
      </c>
      <c r="Q55" s="35" t="s">
        <v>5</v>
      </c>
      <c r="R55" s="33"/>
      <c r="S55" s="36">
        <v>30000</v>
      </c>
      <c r="T55" s="37">
        <v>25500</v>
      </c>
      <c r="U55" s="37">
        <v>3000</v>
      </c>
      <c r="V55" s="37">
        <v>1500</v>
      </c>
      <c r="W55" s="33" t="s">
        <v>87</v>
      </c>
      <c r="X55" s="40"/>
      <c r="Y55" s="39">
        <v>20</v>
      </c>
    </row>
    <row r="56" spans="1:25" ht="45" hidden="1">
      <c r="A56" s="1">
        <v>49</v>
      </c>
      <c r="B56" s="30" t="s">
        <v>97</v>
      </c>
      <c r="C56" s="39"/>
      <c r="D56" s="31">
        <v>1</v>
      </c>
      <c r="E56" s="34" t="s">
        <v>91</v>
      </c>
      <c r="F56" s="33">
        <v>40000</v>
      </c>
      <c r="G56" s="32" t="s">
        <v>70</v>
      </c>
      <c r="H56" s="34" t="s">
        <v>71</v>
      </c>
      <c r="I56" s="34" t="s">
        <v>71</v>
      </c>
      <c r="J56" s="34" t="s">
        <v>71</v>
      </c>
      <c r="K56" s="34" t="s">
        <v>71</v>
      </c>
      <c r="L56" s="34"/>
      <c r="M56" s="34"/>
      <c r="N56" s="34"/>
      <c r="O56" s="34"/>
      <c r="P56" s="33" t="s">
        <v>4</v>
      </c>
      <c r="Q56" s="35" t="s">
        <v>5</v>
      </c>
      <c r="R56" s="33"/>
      <c r="S56" s="36">
        <v>30000</v>
      </c>
      <c r="T56" s="37">
        <v>25500</v>
      </c>
      <c r="U56" s="37">
        <v>3000</v>
      </c>
      <c r="V56" s="37">
        <v>1500</v>
      </c>
      <c r="W56" s="33" t="s">
        <v>87</v>
      </c>
      <c r="X56" s="40"/>
      <c r="Y56" s="39">
        <v>20</v>
      </c>
    </row>
    <row r="57" spans="1:25" ht="45" hidden="1">
      <c r="A57" s="1">
        <v>50</v>
      </c>
      <c r="B57" s="30" t="s">
        <v>98</v>
      </c>
      <c r="C57" s="39"/>
      <c r="D57" s="31">
        <v>1</v>
      </c>
      <c r="E57" s="34" t="s">
        <v>99</v>
      </c>
      <c r="F57" s="33">
        <v>40000</v>
      </c>
      <c r="G57" s="32" t="s">
        <v>70</v>
      </c>
      <c r="H57" s="34" t="s">
        <v>71</v>
      </c>
      <c r="I57" s="34" t="s">
        <v>71</v>
      </c>
      <c r="J57" s="34" t="s">
        <v>71</v>
      </c>
      <c r="K57" s="34" t="s">
        <v>71</v>
      </c>
      <c r="L57" s="34"/>
      <c r="M57" s="34"/>
      <c r="N57" s="34"/>
      <c r="O57" s="34"/>
      <c r="P57" s="33" t="s">
        <v>4</v>
      </c>
      <c r="Q57" s="35" t="s">
        <v>5</v>
      </c>
      <c r="R57" s="33"/>
      <c r="S57" s="36">
        <v>50000</v>
      </c>
      <c r="T57" s="37">
        <v>42500</v>
      </c>
      <c r="U57" s="37">
        <v>5000</v>
      </c>
      <c r="V57" s="37">
        <v>2500</v>
      </c>
      <c r="W57" s="33" t="s">
        <v>87</v>
      </c>
      <c r="X57" s="40"/>
      <c r="Y57" s="39">
        <v>20</v>
      </c>
    </row>
    <row r="58" spans="1:25" ht="45" hidden="1">
      <c r="A58" s="1">
        <v>51</v>
      </c>
      <c r="B58" s="30" t="s">
        <v>100</v>
      </c>
      <c r="C58" s="39"/>
      <c r="D58" s="31">
        <v>1</v>
      </c>
      <c r="E58" s="34" t="s">
        <v>99</v>
      </c>
      <c r="F58" s="33">
        <v>40000</v>
      </c>
      <c r="G58" s="32" t="s">
        <v>70</v>
      </c>
      <c r="H58" s="34" t="s">
        <v>71</v>
      </c>
      <c r="I58" s="34" t="s">
        <v>71</v>
      </c>
      <c r="J58" s="34" t="s">
        <v>71</v>
      </c>
      <c r="K58" s="34" t="s">
        <v>71</v>
      </c>
      <c r="L58" s="34"/>
      <c r="M58" s="34"/>
      <c r="N58" s="34"/>
      <c r="O58" s="34"/>
      <c r="P58" s="33" t="s">
        <v>4</v>
      </c>
      <c r="Q58" s="35" t="s">
        <v>5</v>
      </c>
      <c r="R58" s="33"/>
      <c r="S58" s="36">
        <v>50000</v>
      </c>
      <c r="T58" s="37">
        <v>42500</v>
      </c>
      <c r="U58" s="37">
        <v>5000</v>
      </c>
      <c r="V58" s="37">
        <v>2500</v>
      </c>
      <c r="W58" s="33" t="s">
        <v>87</v>
      </c>
      <c r="X58" s="40"/>
      <c r="Y58" s="39">
        <v>20</v>
      </c>
    </row>
    <row r="59" spans="1:25" ht="60" hidden="1">
      <c r="A59" s="1">
        <v>52</v>
      </c>
      <c r="B59" s="30" t="s">
        <v>101</v>
      </c>
      <c r="C59" s="39"/>
      <c r="D59" s="31">
        <v>1</v>
      </c>
      <c r="E59" s="34" t="s">
        <v>102</v>
      </c>
      <c r="F59" s="33">
        <v>48000</v>
      </c>
      <c r="G59" s="32" t="s">
        <v>70</v>
      </c>
      <c r="H59" s="34" t="s">
        <v>71</v>
      </c>
      <c r="I59" s="34" t="s">
        <v>71</v>
      </c>
      <c r="J59" s="34" t="s">
        <v>71</v>
      </c>
      <c r="K59" s="34" t="s">
        <v>71</v>
      </c>
      <c r="L59" s="34"/>
      <c r="M59" s="34"/>
      <c r="N59" s="34"/>
      <c r="O59" s="34"/>
      <c r="P59" s="33" t="s">
        <v>4</v>
      </c>
      <c r="Q59" s="35" t="s">
        <v>5</v>
      </c>
      <c r="R59" s="33"/>
      <c r="S59" s="36">
        <v>50000</v>
      </c>
      <c r="T59" s="37">
        <v>42500</v>
      </c>
      <c r="U59" s="37">
        <v>5000</v>
      </c>
      <c r="V59" s="37">
        <v>2500</v>
      </c>
      <c r="W59" s="33" t="s">
        <v>87</v>
      </c>
      <c r="X59" s="40"/>
      <c r="Y59" s="39">
        <v>20</v>
      </c>
    </row>
    <row r="60" spans="1:25" ht="60" hidden="1">
      <c r="A60" s="1">
        <v>53</v>
      </c>
      <c r="B60" s="30" t="s">
        <v>103</v>
      </c>
      <c r="C60" s="39"/>
      <c r="D60" s="31">
        <v>1</v>
      </c>
      <c r="E60" s="34" t="s">
        <v>104</v>
      </c>
      <c r="F60" s="33">
        <v>36000</v>
      </c>
      <c r="G60" s="32" t="s">
        <v>70</v>
      </c>
      <c r="H60" s="34" t="s">
        <v>71</v>
      </c>
      <c r="I60" s="34" t="s">
        <v>71</v>
      </c>
      <c r="J60" s="34" t="s">
        <v>71</v>
      </c>
      <c r="K60" s="34" t="s">
        <v>71</v>
      </c>
      <c r="L60" s="34"/>
      <c r="M60" s="34"/>
      <c r="N60" s="34"/>
      <c r="O60" s="34"/>
      <c r="P60" s="33" t="s">
        <v>4</v>
      </c>
      <c r="Q60" s="35" t="s">
        <v>5</v>
      </c>
      <c r="R60" s="33"/>
      <c r="S60" s="36">
        <v>50000</v>
      </c>
      <c r="T60" s="37">
        <v>42500</v>
      </c>
      <c r="U60" s="37">
        <v>5000</v>
      </c>
      <c r="V60" s="37">
        <v>2500</v>
      </c>
      <c r="W60" s="33" t="s">
        <v>87</v>
      </c>
      <c r="X60" s="40"/>
      <c r="Y60" s="39">
        <v>20</v>
      </c>
    </row>
    <row r="61" spans="1:25" ht="30" hidden="1">
      <c r="A61" s="1">
        <v>54</v>
      </c>
      <c r="B61" s="30" t="s">
        <v>105</v>
      </c>
      <c r="C61" s="39"/>
      <c r="D61" s="31">
        <v>1</v>
      </c>
      <c r="E61" s="34" t="s">
        <v>106</v>
      </c>
      <c r="F61" s="33">
        <v>36000</v>
      </c>
      <c r="G61" s="32" t="s">
        <v>70</v>
      </c>
      <c r="H61" s="34" t="s">
        <v>71</v>
      </c>
      <c r="I61" s="34" t="s">
        <v>71</v>
      </c>
      <c r="J61" s="34" t="s">
        <v>71</v>
      </c>
      <c r="K61" s="34" t="s">
        <v>71</v>
      </c>
      <c r="L61" s="34"/>
      <c r="M61" s="34"/>
      <c r="N61" s="34"/>
      <c r="O61" s="34"/>
      <c r="P61" s="33" t="s">
        <v>4</v>
      </c>
      <c r="Q61" s="35" t="s">
        <v>5</v>
      </c>
      <c r="R61" s="33"/>
      <c r="S61" s="36">
        <v>50000</v>
      </c>
      <c r="T61" s="37">
        <v>42500</v>
      </c>
      <c r="U61" s="37">
        <v>5000</v>
      </c>
      <c r="V61" s="37">
        <v>2500</v>
      </c>
      <c r="W61" s="33" t="s">
        <v>87</v>
      </c>
      <c r="X61" s="40"/>
      <c r="Y61" s="39">
        <v>20</v>
      </c>
    </row>
    <row r="62" spans="1:25" ht="30" hidden="1">
      <c r="A62" s="1">
        <v>55</v>
      </c>
      <c r="B62" s="30" t="s">
        <v>107</v>
      </c>
      <c r="C62" s="39"/>
      <c r="D62" s="31">
        <v>1</v>
      </c>
      <c r="E62" s="34" t="s">
        <v>99</v>
      </c>
      <c r="F62" s="33">
        <v>20000</v>
      </c>
      <c r="G62" s="32" t="s">
        <v>70</v>
      </c>
      <c r="H62" s="34" t="s">
        <v>71</v>
      </c>
      <c r="I62" s="34" t="s">
        <v>71</v>
      </c>
      <c r="J62" s="34" t="s">
        <v>71</v>
      </c>
      <c r="K62" s="34" t="s">
        <v>71</v>
      </c>
      <c r="L62" s="34"/>
      <c r="M62" s="34"/>
      <c r="N62" s="34"/>
      <c r="O62" s="34"/>
      <c r="P62" s="33" t="s">
        <v>4</v>
      </c>
      <c r="Q62" s="35" t="s">
        <v>5</v>
      </c>
      <c r="R62" s="33"/>
      <c r="S62" s="36">
        <v>50000</v>
      </c>
      <c r="T62" s="37">
        <v>42500</v>
      </c>
      <c r="U62" s="37">
        <v>5000</v>
      </c>
      <c r="V62" s="37">
        <v>2500</v>
      </c>
      <c r="W62" s="33" t="s">
        <v>87</v>
      </c>
      <c r="X62" s="40"/>
      <c r="Y62" s="39">
        <v>20</v>
      </c>
    </row>
    <row r="63" spans="1:25" ht="45" hidden="1">
      <c r="A63" s="1">
        <v>56</v>
      </c>
      <c r="B63" s="30" t="s">
        <v>108</v>
      </c>
      <c r="C63" s="41"/>
      <c r="D63" s="42">
        <v>1</v>
      </c>
      <c r="E63" s="34" t="s">
        <v>109</v>
      </c>
      <c r="F63" s="43">
        <v>54000</v>
      </c>
      <c r="G63" s="44" t="s">
        <v>70</v>
      </c>
      <c r="H63" s="34" t="s">
        <v>71</v>
      </c>
      <c r="I63" s="34" t="s">
        <v>71</v>
      </c>
      <c r="J63" s="34" t="s">
        <v>71</v>
      </c>
      <c r="K63" s="34" t="s">
        <v>71</v>
      </c>
      <c r="L63" s="34"/>
      <c r="M63" s="34"/>
      <c r="N63" s="34"/>
      <c r="O63" s="34"/>
      <c r="P63" s="45" t="s">
        <v>4</v>
      </c>
      <c r="Q63" s="46" t="s">
        <v>5</v>
      </c>
      <c r="R63" s="47"/>
      <c r="S63" s="48">
        <v>128000</v>
      </c>
      <c r="T63" s="49">
        <v>108800</v>
      </c>
      <c r="U63" s="49">
        <v>12800</v>
      </c>
      <c r="V63" s="49">
        <v>6400</v>
      </c>
      <c r="W63" s="50" t="s">
        <v>87</v>
      </c>
      <c r="X63" s="51"/>
      <c r="Y63" s="52">
        <v>20</v>
      </c>
    </row>
    <row r="64" spans="1:25" hidden="1">
      <c r="S64">
        <f>SUM(S8:S63)</f>
        <v>2360000</v>
      </c>
      <c r="T64">
        <f t="shared" ref="T64:V64" si="0">SUM(T8:T63)</f>
        <v>2023100</v>
      </c>
      <c r="U64">
        <f t="shared" si="0"/>
        <v>236000</v>
      </c>
      <c r="V64">
        <f t="shared" si="0"/>
        <v>100900</v>
      </c>
    </row>
  </sheetData>
  <autoFilter ref="A5:Y64">
    <filterColumn colId="24">
      <filters>
        <filter val="60"/>
      </filters>
    </filterColumn>
  </autoFilter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7"/>
  <sheetViews>
    <sheetView topLeftCell="A100" workbookViewId="0">
      <selection activeCell="L108" sqref="L108"/>
    </sheetView>
  </sheetViews>
  <sheetFormatPr defaultRowHeight="15"/>
  <cols>
    <col min="1" max="1" width="9.28515625" customWidth="1"/>
    <col min="2" max="2" width="10.7109375" customWidth="1"/>
    <col min="12" max="12" width="11.5703125" bestFit="1" customWidth="1"/>
  </cols>
  <sheetData>
    <row r="1" spans="1:18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8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</row>
    <row r="3" spans="1:18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</row>
    <row r="4" spans="1:18" ht="18.75">
      <c r="A4" s="697" t="s">
        <v>377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</row>
    <row r="5" spans="1:18" ht="60">
      <c r="A5" s="32" t="s">
        <v>378</v>
      </c>
      <c r="B5" s="32" t="s">
        <v>379</v>
      </c>
      <c r="C5" s="32" t="s">
        <v>380</v>
      </c>
      <c r="D5" s="32" t="s">
        <v>381</v>
      </c>
      <c r="E5" s="32" t="s">
        <v>382</v>
      </c>
      <c r="F5" s="32" t="s">
        <v>119</v>
      </c>
      <c r="G5" s="32" t="s">
        <v>383</v>
      </c>
      <c r="H5" s="32" t="s">
        <v>384</v>
      </c>
      <c r="I5" s="32" t="s">
        <v>385</v>
      </c>
      <c r="J5" s="32" t="s">
        <v>386</v>
      </c>
      <c r="K5" s="86" t="s">
        <v>387</v>
      </c>
      <c r="L5" s="86" t="s">
        <v>388</v>
      </c>
      <c r="M5" s="86" t="s">
        <v>389</v>
      </c>
      <c r="N5" s="86" t="s">
        <v>390</v>
      </c>
      <c r="O5" s="32" t="s">
        <v>391</v>
      </c>
      <c r="P5" s="32" t="s">
        <v>390</v>
      </c>
      <c r="Q5" s="32" t="s">
        <v>389</v>
      </c>
      <c r="R5" s="74" t="s">
        <v>391</v>
      </c>
    </row>
    <row r="6" spans="1:18" ht="60">
      <c r="A6" s="74">
        <v>1</v>
      </c>
      <c r="B6" s="75" t="s">
        <v>138</v>
      </c>
      <c r="C6" s="76" t="s">
        <v>139</v>
      </c>
      <c r="D6" s="76" t="s">
        <v>140</v>
      </c>
      <c r="E6" s="76" t="s">
        <v>141</v>
      </c>
      <c r="F6" s="74" t="s">
        <v>2</v>
      </c>
      <c r="G6" s="74" t="s">
        <v>142</v>
      </c>
      <c r="H6" s="74" t="s">
        <v>142</v>
      </c>
      <c r="I6" s="74" t="s">
        <v>143</v>
      </c>
      <c r="J6" s="76" t="s">
        <v>144</v>
      </c>
      <c r="K6" s="77">
        <v>80000</v>
      </c>
      <c r="L6" s="77">
        <v>68000</v>
      </c>
      <c r="M6" s="78">
        <v>41214</v>
      </c>
      <c r="N6" s="77">
        <v>80000</v>
      </c>
      <c r="O6" s="74">
        <v>20</v>
      </c>
      <c r="P6" s="74">
        <v>80000</v>
      </c>
      <c r="Q6" s="79">
        <v>41214</v>
      </c>
      <c r="R6" s="74">
        <v>20</v>
      </c>
    </row>
    <row r="7" spans="1:18" ht="45">
      <c r="A7" s="74">
        <v>2</v>
      </c>
      <c r="B7" s="75" t="s">
        <v>145</v>
      </c>
      <c r="C7" s="76" t="s">
        <v>146</v>
      </c>
      <c r="D7" s="76" t="s">
        <v>147</v>
      </c>
      <c r="E7" s="76" t="s">
        <v>148</v>
      </c>
      <c r="F7" s="74" t="s">
        <v>2</v>
      </c>
      <c r="G7" s="74" t="s">
        <v>142</v>
      </c>
      <c r="H7" s="74" t="s">
        <v>142</v>
      </c>
      <c r="I7" s="74" t="s">
        <v>143</v>
      </c>
      <c r="J7" s="76" t="s">
        <v>149</v>
      </c>
      <c r="K7" s="77">
        <v>80000</v>
      </c>
      <c r="L7" s="77">
        <v>68000</v>
      </c>
      <c r="M7" s="78">
        <v>41212</v>
      </c>
      <c r="N7" s="77">
        <v>80000</v>
      </c>
      <c r="O7" s="74">
        <v>20</v>
      </c>
      <c r="P7" s="74">
        <v>80000</v>
      </c>
      <c r="Q7" s="79">
        <v>41212</v>
      </c>
      <c r="R7" s="74">
        <v>20</v>
      </c>
    </row>
    <row r="8" spans="1:18" ht="60">
      <c r="A8" s="74">
        <v>3</v>
      </c>
      <c r="B8" s="75" t="s">
        <v>150</v>
      </c>
      <c r="C8" s="76" t="s">
        <v>151</v>
      </c>
      <c r="D8" s="76" t="s">
        <v>152</v>
      </c>
      <c r="E8" s="76" t="s">
        <v>153</v>
      </c>
      <c r="F8" s="74" t="s">
        <v>2</v>
      </c>
      <c r="G8" s="74" t="s">
        <v>142</v>
      </c>
      <c r="H8" s="74" t="s">
        <v>142</v>
      </c>
      <c r="I8" s="74" t="s">
        <v>154</v>
      </c>
      <c r="J8" s="76" t="s">
        <v>155</v>
      </c>
      <c r="K8" s="77">
        <v>90000</v>
      </c>
      <c r="L8" s="77">
        <v>76500</v>
      </c>
      <c r="M8" s="78">
        <v>41221</v>
      </c>
      <c r="N8" s="77">
        <v>90000</v>
      </c>
      <c r="O8" s="74">
        <v>20</v>
      </c>
      <c r="P8" s="74">
        <v>90000</v>
      </c>
      <c r="Q8" s="79">
        <v>41221</v>
      </c>
      <c r="R8" s="74">
        <v>20</v>
      </c>
    </row>
    <row r="9" spans="1:18" ht="60">
      <c r="A9" s="74">
        <v>4</v>
      </c>
      <c r="B9" s="75" t="s">
        <v>156</v>
      </c>
      <c r="C9" s="76" t="s">
        <v>157</v>
      </c>
      <c r="D9" s="76" t="s">
        <v>158</v>
      </c>
      <c r="E9" s="76" t="s">
        <v>159</v>
      </c>
      <c r="F9" s="74" t="s">
        <v>2</v>
      </c>
      <c r="G9" s="74" t="s">
        <v>142</v>
      </c>
      <c r="H9" s="74" t="s">
        <v>142</v>
      </c>
      <c r="I9" s="74" t="s">
        <v>143</v>
      </c>
      <c r="J9" s="76" t="s">
        <v>160</v>
      </c>
      <c r="K9" s="77">
        <v>90000</v>
      </c>
      <c r="L9" s="77">
        <v>76500</v>
      </c>
      <c r="M9" s="78">
        <v>41247</v>
      </c>
      <c r="N9" s="77">
        <v>90000</v>
      </c>
      <c r="O9" s="74">
        <v>20</v>
      </c>
      <c r="P9" s="74">
        <v>90000</v>
      </c>
      <c r="Q9" s="79">
        <v>41247</v>
      </c>
      <c r="R9" s="74">
        <v>20</v>
      </c>
    </row>
    <row r="10" spans="1:18" ht="30">
      <c r="A10" s="74">
        <v>5</v>
      </c>
      <c r="B10" s="75" t="s">
        <v>161</v>
      </c>
      <c r="C10" s="76" t="s">
        <v>162</v>
      </c>
      <c r="D10" s="76" t="s">
        <v>163</v>
      </c>
      <c r="E10" s="76" t="s">
        <v>164</v>
      </c>
      <c r="F10" s="74" t="s">
        <v>2</v>
      </c>
      <c r="G10" s="74" t="s">
        <v>142</v>
      </c>
      <c r="H10" s="74" t="s">
        <v>142</v>
      </c>
      <c r="I10" s="74" t="s">
        <v>143</v>
      </c>
      <c r="J10" s="76" t="s">
        <v>165</v>
      </c>
      <c r="K10" s="77">
        <v>90000</v>
      </c>
      <c r="L10" s="77">
        <v>76500</v>
      </c>
      <c r="M10" s="78">
        <v>41219</v>
      </c>
      <c r="N10" s="77">
        <v>90000</v>
      </c>
      <c r="O10" s="74">
        <v>20</v>
      </c>
      <c r="P10" s="74">
        <v>90000</v>
      </c>
      <c r="Q10" s="79">
        <v>41219</v>
      </c>
      <c r="R10" s="74">
        <v>20</v>
      </c>
    </row>
    <row r="11" spans="1:18" ht="45">
      <c r="A11" s="74">
        <v>6</v>
      </c>
      <c r="B11" s="75" t="s">
        <v>166</v>
      </c>
      <c r="C11" s="76" t="s">
        <v>167</v>
      </c>
      <c r="D11" s="76" t="s">
        <v>168</v>
      </c>
      <c r="E11" s="76" t="s">
        <v>169</v>
      </c>
      <c r="F11" s="74" t="s">
        <v>2</v>
      </c>
      <c r="G11" s="74" t="s">
        <v>142</v>
      </c>
      <c r="H11" s="74" t="s">
        <v>142</v>
      </c>
      <c r="I11" s="74" t="s">
        <v>143</v>
      </c>
      <c r="J11" s="76" t="s">
        <v>170</v>
      </c>
      <c r="K11" s="77">
        <v>100000</v>
      </c>
      <c r="L11" s="77">
        <v>85000</v>
      </c>
      <c r="M11" s="78">
        <v>41225</v>
      </c>
      <c r="N11" s="77">
        <v>100000</v>
      </c>
      <c r="O11" s="74">
        <v>20</v>
      </c>
      <c r="P11" s="74">
        <v>100000</v>
      </c>
      <c r="Q11" s="79">
        <v>41225</v>
      </c>
      <c r="R11" s="74">
        <v>20</v>
      </c>
    </row>
    <row r="12" spans="1:18" ht="45">
      <c r="A12" s="74">
        <v>7</v>
      </c>
      <c r="B12" s="75" t="s">
        <v>171</v>
      </c>
      <c r="C12" s="76" t="s">
        <v>172</v>
      </c>
      <c r="D12" s="76" t="s">
        <v>173</v>
      </c>
      <c r="E12" s="76" t="s">
        <v>174</v>
      </c>
      <c r="F12" s="74" t="s">
        <v>2</v>
      </c>
      <c r="G12" s="74" t="s">
        <v>142</v>
      </c>
      <c r="H12" s="74" t="s">
        <v>142</v>
      </c>
      <c r="I12" s="74" t="s">
        <v>143</v>
      </c>
      <c r="J12" s="76" t="s">
        <v>175</v>
      </c>
      <c r="K12" s="77">
        <v>50000</v>
      </c>
      <c r="L12" s="77">
        <v>42500</v>
      </c>
      <c r="M12" s="78">
        <v>41225</v>
      </c>
      <c r="N12" s="77">
        <v>50000</v>
      </c>
      <c r="O12" s="74">
        <v>20</v>
      </c>
      <c r="P12" s="74">
        <v>50000</v>
      </c>
      <c r="Q12" s="79">
        <v>41225</v>
      </c>
      <c r="R12" s="74">
        <v>20</v>
      </c>
    </row>
    <row r="13" spans="1:18" ht="45">
      <c r="A13" s="74">
        <v>8</v>
      </c>
      <c r="B13" s="75" t="s">
        <v>176</v>
      </c>
      <c r="C13" s="76" t="s">
        <v>177</v>
      </c>
      <c r="D13" s="76" t="s">
        <v>178</v>
      </c>
      <c r="E13" s="76" t="s">
        <v>179</v>
      </c>
      <c r="F13" s="74" t="s">
        <v>2</v>
      </c>
      <c r="G13" s="74" t="s">
        <v>142</v>
      </c>
      <c r="H13" s="74" t="s">
        <v>142</v>
      </c>
      <c r="I13" s="74" t="s">
        <v>154</v>
      </c>
      <c r="J13" s="76" t="s">
        <v>149</v>
      </c>
      <c r="K13" s="77">
        <v>80000</v>
      </c>
      <c r="L13" s="77">
        <v>68000</v>
      </c>
      <c r="M13" s="78">
        <v>41242</v>
      </c>
      <c r="N13" s="77">
        <v>80000</v>
      </c>
      <c r="O13" s="74">
        <v>20</v>
      </c>
      <c r="P13" s="74">
        <v>80000</v>
      </c>
      <c r="Q13" s="79">
        <v>41242</v>
      </c>
      <c r="R13" s="74">
        <v>20</v>
      </c>
    </row>
    <row r="14" spans="1:18" ht="45">
      <c r="A14" s="74">
        <v>9</v>
      </c>
      <c r="B14" s="75" t="s">
        <v>156</v>
      </c>
      <c r="C14" s="76" t="s">
        <v>180</v>
      </c>
      <c r="D14" s="76" t="s">
        <v>181</v>
      </c>
      <c r="E14" s="76" t="s">
        <v>182</v>
      </c>
      <c r="F14" s="74" t="s">
        <v>2</v>
      </c>
      <c r="G14" s="74" t="s">
        <v>142</v>
      </c>
      <c r="H14" s="74" t="s">
        <v>142</v>
      </c>
      <c r="I14" s="74" t="s">
        <v>143</v>
      </c>
      <c r="J14" s="76" t="s">
        <v>183</v>
      </c>
      <c r="K14" s="77">
        <v>50000</v>
      </c>
      <c r="L14" s="77">
        <v>42500</v>
      </c>
      <c r="M14" s="78">
        <v>41212</v>
      </c>
      <c r="N14" s="77">
        <v>50000</v>
      </c>
      <c r="O14" s="74">
        <v>20</v>
      </c>
      <c r="P14" s="74">
        <v>50000</v>
      </c>
      <c r="Q14" s="79">
        <v>41212</v>
      </c>
      <c r="R14" s="74">
        <v>20</v>
      </c>
    </row>
    <row r="15" spans="1:18" ht="60">
      <c r="A15" s="74">
        <v>10</v>
      </c>
      <c r="B15" s="75" t="s">
        <v>184</v>
      </c>
      <c r="C15" s="76" t="s">
        <v>185</v>
      </c>
      <c r="D15" s="76" t="s">
        <v>186</v>
      </c>
      <c r="E15" s="76" t="s">
        <v>187</v>
      </c>
      <c r="F15" s="74" t="s">
        <v>2</v>
      </c>
      <c r="G15" s="74" t="s">
        <v>142</v>
      </c>
      <c r="H15" s="74" t="s">
        <v>142</v>
      </c>
      <c r="I15" s="74" t="s">
        <v>143</v>
      </c>
      <c r="J15" s="76" t="s">
        <v>188</v>
      </c>
      <c r="K15" s="77">
        <v>50000</v>
      </c>
      <c r="L15" s="77">
        <v>42500</v>
      </c>
      <c r="M15" s="78">
        <v>41212</v>
      </c>
      <c r="N15" s="77">
        <v>50000</v>
      </c>
      <c r="O15" s="74">
        <v>20</v>
      </c>
      <c r="P15" s="74">
        <v>50000</v>
      </c>
      <c r="Q15" s="79">
        <v>41212</v>
      </c>
      <c r="R15" s="74">
        <v>20</v>
      </c>
    </row>
    <row r="16" spans="1:18" ht="60">
      <c r="A16" s="74">
        <v>11</v>
      </c>
      <c r="B16" s="75" t="s">
        <v>189</v>
      </c>
      <c r="C16" s="76" t="s">
        <v>190</v>
      </c>
      <c r="D16" s="76" t="s">
        <v>186</v>
      </c>
      <c r="E16" s="76" t="s">
        <v>187</v>
      </c>
      <c r="F16" s="74" t="s">
        <v>191</v>
      </c>
      <c r="G16" s="74" t="s">
        <v>142</v>
      </c>
      <c r="H16" s="74" t="s">
        <v>142</v>
      </c>
      <c r="I16" s="74" t="s">
        <v>143</v>
      </c>
      <c r="J16" s="76" t="s">
        <v>149</v>
      </c>
      <c r="K16" s="77">
        <v>80000</v>
      </c>
      <c r="L16" s="77">
        <v>68000</v>
      </c>
      <c r="M16" s="78">
        <v>41274</v>
      </c>
      <c r="N16" s="77">
        <v>80000</v>
      </c>
      <c r="O16" s="74">
        <v>20</v>
      </c>
      <c r="P16" s="74">
        <v>80000</v>
      </c>
      <c r="Q16" s="79">
        <v>41274</v>
      </c>
      <c r="R16" s="74">
        <v>20</v>
      </c>
    </row>
    <row r="17" spans="1:18" ht="45">
      <c r="A17" s="74">
        <v>12</v>
      </c>
      <c r="B17" s="75">
        <v>30</v>
      </c>
      <c r="C17" s="76" t="s">
        <v>192</v>
      </c>
      <c r="D17" s="76" t="s">
        <v>193</v>
      </c>
      <c r="E17" s="76" t="s">
        <v>194</v>
      </c>
      <c r="F17" s="74" t="s">
        <v>2</v>
      </c>
      <c r="G17" s="80" t="s">
        <v>4</v>
      </c>
      <c r="H17" s="74" t="s">
        <v>5</v>
      </c>
      <c r="I17" s="74" t="s">
        <v>115</v>
      </c>
      <c r="J17" s="75" t="s">
        <v>195</v>
      </c>
      <c r="K17" s="81">
        <v>80000</v>
      </c>
      <c r="L17" s="81">
        <v>68000</v>
      </c>
      <c r="M17" s="82">
        <v>41372</v>
      </c>
      <c r="N17" s="81">
        <v>80000</v>
      </c>
      <c r="O17" s="83">
        <v>20</v>
      </c>
      <c r="P17" s="74">
        <v>80000</v>
      </c>
      <c r="Q17" s="79">
        <v>41372</v>
      </c>
      <c r="R17" s="74">
        <v>20</v>
      </c>
    </row>
    <row r="18" spans="1:18" ht="45">
      <c r="A18" s="74">
        <v>13</v>
      </c>
      <c r="B18" s="75">
        <v>32</v>
      </c>
      <c r="C18" s="76" t="s">
        <v>196</v>
      </c>
      <c r="D18" s="76" t="s">
        <v>197</v>
      </c>
      <c r="E18" s="76" t="s">
        <v>198</v>
      </c>
      <c r="F18" s="74" t="s">
        <v>2</v>
      </c>
      <c r="G18" s="80" t="s">
        <v>4</v>
      </c>
      <c r="H18" s="74" t="s">
        <v>5</v>
      </c>
      <c r="I18" s="74" t="s">
        <v>115</v>
      </c>
      <c r="J18" s="75" t="s">
        <v>199</v>
      </c>
      <c r="K18" s="81">
        <v>50000</v>
      </c>
      <c r="L18" s="81">
        <v>42500</v>
      </c>
      <c r="M18" s="82">
        <v>41372</v>
      </c>
      <c r="N18" s="81">
        <v>50000</v>
      </c>
      <c r="O18" s="83">
        <v>20</v>
      </c>
      <c r="P18" s="74">
        <v>50000</v>
      </c>
      <c r="Q18" s="79">
        <v>41372</v>
      </c>
      <c r="R18" s="74">
        <v>20</v>
      </c>
    </row>
    <row r="19" spans="1:18" ht="75">
      <c r="A19" s="74">
        <v>14</v>
      </c>
      <c r="B19" s="75">
        <v>34</v>
      </c>
      <c r="C19" s="76" t="s">
        <v>200</v>
      </c>
      <c r="D19" s="76" t="s">
        <v>201</v>
      </c>
      <c r="E19" s="76" t="s">
        <v>202</v>
      </c>
      <c r="F19" s="74" t="s">
        <v>2</v>
      </c>
      <c r="G19" s="80" t="s">
        <v>4</v>
      </c>
      <c r="H19" s="74" t="s">
        <v>5</v>
      </c>
      <c r="I19" s="74" t="s">
        <v>115</v>
      </c>
      <c r="J19" s="75" t="s">
        <v>203</v>
      </c>
      <c r="K19" s="81">
        <v>40000</v>
      </c>
      <c r="L19" s="81">
        <v>34000</v>
      </c>
      <c r="M19" s="82">
        <v>41372</v>
      </c>
      <c r="N19" s="81">
        <v>40000</v>
      </c>
      <c r="O19" s="83">
        <v>20</v>
      </c>
      <c r="P19" s="74">
        <v>40000</v>
      </c>
      <c r="Q19" s="79">
        <v>41372</v>
      </c>
      <c r="R19" s="74">
        <v>20</v>
      </c>
    </row>
    <row r="20" spans="1:18" ht="60">
      <c r="A20" s="74">
        <v>15</v>
      </c>
      <c r="B20" s="75">
        <v>36</v>
      </c>
      <c r="C20" s="76" t="s">
        <v>204</v>
      </c>
      <c r="D20" s="76" t="s">
        <v>205</v>
      </c>
      <c r="E20" s="76" t="s">
        <v>206</v>
      </c>
      <c r="F20" s="74" t="s">
        <v>2</v>
      </c>
      <c r="G20" s="80" t="s">
        <v>4</v>
      </c>
      <c r="H20" s="74" t="s">
        <v>5</v>
      </c>
      <c r="I20" s="74" t="s">
        <v>115</v>
      </c>
      <c r="J20" s="75" t="s">
        <v>207</v>
      </c>
      <c r="K20" s="81">
        <v>40000</v>
      </c>
      <c r="L20" s="81">
        <v>34000</v>
      </c>
      <c r="M20" s="82">
        <v>41372</v>
      </c>
      <c r="N20" s="81">
        <v>40000</v>
      </c>
      <c r="O20" s="83">
        <v>20</v>
      </c>
      <c r="P20" s="74">
        <v>40000</v>
      </c>
      <c r="Q20" s="79">
        <v>41372</v>
      </c>
      <c r="R20" s="74">
        <v>20</v>
      </c>
    </row>
    <row r="21" spans="1:18" ht="60">
      <c r="A21" s="74">
        <v>16</v>
      </c>
      <c r="B21" s="75">
        <v>38</v>
      </c>
      <c r="C21" s="76" t="s">
        <v>208</v>
      </c>
      <c r="D21" s="76" t="s">
        <v>209</v>
      </c>
      <c r="E21" s="76" t="s">
        <v>210</v>
      </c>
      <c r="F21" s="74" t="s">
        <v>2</v>
      </c>
      <c r="G21" s="80" t="s">
        <v>4</v>
      </c>
      <c r="H21" s="74" t="s">
        <v>5</v>
      </c>
      <c r="I21" s="74" t="s">
        <v>116</v>
      </c>
      <c r="J21" s="75" t="s">
        <v>211</v>
      </c>
      <c r="K21" s="81">
        <v>70000</v>
      </c>
      <c r="L21" s="81">
        <v>59500</v>
      </c>
      <c r="M21" s="82">
        <v>41372</v>
      </c>
      <c r="N21" s="81">
        <v>70000</v>
      </c>
      <c r="O21" s="83">
        <v>20</v>
      </c>
      <c r="P21" s="74">
        <v>70000</v>
      </c>
      <c r="Q21" s="79">
        <v>41372</v>
      </c>
      <c r="R21" s="74">
        <v>20</v>
      </c>
    </row>
    <row r="22" spans="1:18" ht="60">
      <c r="A22" s="74">
        <v>17</v>
      </c>
      <c r="B22" s="75">
        <v>40</v>
      </c>
      <c r="C22" s="76" t="s">
        <v>212</v>
      </c>
      <c r="D22" s="76" t="s">
        <v>213</v>
      </c>
      <c r="E22" s="76" t="s">
        <v>206</v>
      </c>
      <c r="F22" s="74" t="s">
        <v>2</v>
      </c>
      <c r="G22" s="80" t="s">
        <v>4</v>
      </c>
      <c r="H22" s="74" t="s">
        <v>5</v>
      </c>
      <c r="I22" s="74" t="s">
        <v>115</v>
      </c>
      <c r="J22" s="75" t="s">
        <v>214</v>
      </c>
      <c r="K22" s="81">
        <v>40000</v>
      </c>
      <c r="L22" s="81">
        <v>34000</v>
      </c>
      <c r="M22" s="82">
        <v>41372</v>
      </c>
      <c r="N22" s="81">
        <v>40000</v>
      </c>
      <c r="O22" s="83">
        <v>20</v>
      </c>
      <c r="P22" s="74">
        <v>40000</v>
      </c>
      <c r="Q22" s="79">
        <v>41372</v>
      </c>
      <c r="R22" s="74">
        <v>20</v>
      </c>
    </row>
    <row r="23" spans="1:18" ht="60">
      <c r="A23" s="74">
        <v>18</v>
      </c>
      <c r="B23" s="75">
        <v>44</v>
      </c>
      <c r="C23" s="76" t="s">
        <v>215</v>
      </c>
      <c r="D23" s="76" t="s">
        <v>216</v>
      </c>
      <c r="E23" s="76" t="s">
        <v>217</v>
      </c>
      <c r="F23" s="74" t="s">
        <v>2</v>
      </c>
      <c r="G23" s="80" t="s">
        <v>4</v>
      </c>
      <c r="H23" s="74" t="s">
        <v>75</v>
      </c>
      <c r="I23" s="74" t="s">
        <v>115</v>
      </c>
      <c r="J23" s="75" t="s">
        <v>1</v>
      </c>
      <c r="K23" s="81">
        <v>40000</v>
      </c>
      <c r="L23" s="81">
        <v>34000</v>
      </c>
      <c r="M23" s="82">
        <v>41368</v>
      </c>
      <c r="N23" s="81">
        <v>40000</v>
      </c>
      <c r="O23" s="83">
        <v>20</v>
      </c>
      <c r="P23" s="74">
        <v>40000</v>
      </c>
      <c r="Q23" s="79">
        <v>41368</v>
      </c>
      <c r="R23" s="74">
        <v>20</v>
      </c>
    </row>
    <row r="24" spans="1:18" ht="60">
      <c r="A24" s="74">
        <v>19</v>
      </c>
      <c r="B24" s="75">
        <v>46</v>
      </c>
      <c r="C24" s="76" t="s">
        <v>218</v>
      </c>
      <c r="D24" s="76" t="s">
        <v>219</v>
      </c>
      <c r="E24" s="76" t="s">
        <v>217</v>
      </c>
      <c r="F24" s="74" t="s">
        <v>2</v>
      </c>
      <c r="G24" s="80" t="s">
        <v>4</v>
      </c>
      <c r="H24" s="74" t="s">
        <v>75</v>
      </c>
      <c r="I24" s="74" t="s">
        <v>115</v>
      </c>
      <c r="J24" s="75" t="s">
        <v>1</v>
      </c>
      <c r="K24" s="81">
        <v>40000</v>
      </c>
      <c r="L24" s="81">
        <v>34000</v>
      </c>
      <c r="M24" s="82">
        <v>41368</v>
      </c>
      <c r="N24" s="81">
        <v>40000</v>
      </c>
      <c r="O24" s="83">
        <v>20</v>
      </c>
      <c r="P24" s="74">
        <v>40000</v>
      </c>
      <c r="Q24" s="79">
        <v>41368</v>
      </c>
      <c r="R24" s="74">
        <v>20</v>
      </c>
    </row>
    <row r="25" spans="1:18" ht="75">
      <c r="A25" s="74">
        <v>20</v>
      </c>
      <c r="B25" s="75">
        <v>48</v>
      </c>
      <c r="C25" s="76" t="s">
        <v>220</v>
      </c>
      <c r="D25" s="76" t="s">
        <v>221</v>
      </c>
      <c r="E25" s="76" t="s">
        <v>222</v>
      </c>
      <c r="F25" s="74" t="s">
        <v>2</v>
      </c>
      <c r="G25" s="80" t="s">
        <v>4</v>
      </c>
      <c r="H25" s="74" t="s">
        <v>75</v>
      </c>
      <c r="I25" s="74" t="s">
        <v>115</v>
      </c>
      <c r="J25" s="75" t="s">
        <v>1</v>
      </c>
      <c r="K25" s="81">
        <v>40000</v>
      </c>
      <c r="L25" s="81">
        <v>34000</v>
      </c>
      <c r="M25" s="82">
        <v>41368</v>
      </c>
      <c r="N25" s="81">
        <v>40000</v>
      </c>
      <c r="O25" s="83">
        <v>20</v>
      </c>
      <c r="P25" s="74">
        <v>40000</v>
      </c>
      <c r="Q25" s="79">
        <v>41368</v>
      </c>
      <c r="R25" s="74">
        <v>20</v>
      </c>
    </row>
    <row r="26" spans="1:18" ht="60">
      <c r="A26" s="74">
        <v>21</v>
      </c>
      <c r="B26" s="75">
        <v>50</v>
      </c>
      <c r="C26" s="76" t="s">
        <v>223</v>
      </c>
      <c r="D26" s="76" t="s">
        <v>224</v>
      </c>
      <c r="E26" s="76" t="s">
        <v>225</v>
      </c>
      <c r="F26" s="74" t="s">
        <v>2</v>
      </c>
      <c r="G26" s="80" t="s">
        <v>4</v>
      </c>
      <c r="H26" s="74" t="s">
        <v>75</v>
      </c>
      <c r="I26" s="74" t="s">
        <v>115</v>
      </c>
      <c r="J26" s="75" t="s">
        <v>1</v>
      </c>
      <c r="K26" s="81">
        <v>40000</v>
      </c>
      <c r="L26" s="81">
        <v>34000</v>
      </c>
      <c r="M26" s="82">
        <v>41368</v>
      </c>
      <c r="N26" s="81">
        <v>40000</v>
      </c>
      <c r="O26" s="83">
        <v>20</v>
      </c>
      <c r="P26" s="74">
        <v>40000</v>
      </c>
      <c r="Q26" s="79">
        <v>41368</v>
      </c>
      <c r="R26" s="74">
        <v>20</v>
      </c>
    </row>
    <row r="27" spans="1:18" ht="90">
      <c r="A27" s="74">
        <v>22</v>
      </c>
      <c r="B27" s="75">
        <v>52</v>
      </c>
      <c r="C27" s="76" t="s">
        <v>226</v>
      </c>
      <c r="D27" s="76" t="s">
        <v>227</v>
      </c>
      <c r="E27" s="76" t="s">
        <v>228</v>
      </c>
      <c r="F27" s="74" t="s">
        <v>2</v>
      </c>
      <c r="G27" s="80" t="s">
        <v>4</v>
      </c>
      <c r="H27" s="74" t="s">
        <v>5</v>
      </c>
      <c r="I27" s="74" t="s">
        <v>115</v>
      </c>
      <c r="J27" s="75" t="s">
        <v>165</v>
      </c>
      <c r="K27" s="81">
        <v>50000</v>
      </c>
      <c r="L27" s="81">
        <v>42500</v>
      </c>
      <c r="M27" s="82">
        <v>41372</v>
      </c>
      <c r="N27" s="81">
        <v>50000</v>
      </c>
      <c r="O27" s="83">
        <v>20</v>
      </c>
      <c r="P27" s="74">
        <v>50000</v>
      </c>
      <c r="Q27" s="79">
        <v>41372</v>
      </c>
      <c r="R27" s="74">
        <v>20</v>
      </c>
    </row>
    <row r="28" spans="1:18" ht="60">
      <c r="A28" s="74">
        <v>23</v>
      </c>
      <c r="B28" s="75">
        <v>54</v>
      </c>
      <c r="C28" s="76" t="s">
        <v>229</v>
      </c>
      <c r="D28" s="76" t="s">
        <v>230</v>
      </c>
      <c r="E28" s="76" t="s">
        <v>231</v>
      </c>
      <c r="F28" s="74" t="s">
        <v>2</v>
      </c>
      <c r="G28" s="80" t="s">
        <v>4</v>
      </c>
      <c r="H28" s="74" t="s">
        <v>5</v>
      </c>
      <c r="I28" s="74" t="s">
        <v>116</v>
      </c>
      <c r="J28" s="75" t="s">
        <v>232</v>
      </c>
      <c r="K28" s="81">
        <v>100000</v>
      </c>
      <c r="L28" s="81">
        <v>85000</v>
      </c>
      <c r="M28" s="82">
        <v>41367</v>
      </c>
      <c r="N28" s="81">
        <v>100000</v>
      </c>
      <c r="O28" s="83">
        <v>20</v>
      </c>
      <c r="P28" s="74">
        <v>100000</v>
      </c>
      <c r="Q28" s="79">
        <v>41367</v>
      </c>
      <c r="R28" s="74">
        <v>20</v>
      </c>
    </row>
    <row r="29" spans="1:18" ht="60">
      <c r="A29" s="74">
        <v>24</v>
      </c>
      <c r="B29" s="75">
        <v>56</v>
      </c>
      <c r="C29" s="76" t="s">
        <v>233</v>
      </c>
      <c r="D29" s="76" t="s">
        <v>190</v>
      </c>
      <c r="E29" s="76" t="s">
        <v>234</v>
      </c>
      <c r="F29" s="74" t="s">
        <v>2</v>
      </c>
      <c r="G29" s="80" t="s">
        <v>4</v>
      </c>
      <c r="H29" s="74" t="s">
        <v>5</v>
      </c>
      <c r="I29" s="74" t="s">
        <v>116</v>
      </c>
      <c r="J29" s="75" t="s">
        <v>195</v>
      </c>
      <c r="K29" s="81">
        <v>80000</v>
      </c>
      <c r="L29" s="81">
        <v>68000</v>
      </c>
      <c r="M29" s="82">
        <v>41366</v>
      </c>
      <c r="N29" s="81">
        <v>80000</v>
      </c>
      <c r="O29" s="83">
        <v>20</v>
      </c>
      <c r="P29" s="74">
        <v>80000</v>
      </c>
      <c r="Q29" s="79">
        <v>41366</v>
      </c>
      <c r="R29" s="74">
        <v>20</v>
      </c>
    </row>
    <row r="30" spans="1:18" ht="60">
      <c r="A30" s="74">
        <v>25</v>
      </c>
      <c r="B30" s="75">
        <v>58</v>
      </c>
      <c r="C30" s="76" t="s">
        <v>235</v>
      </c>
      <c r="D30" s="76" t="s">
        <v>236</v>
      </c>
      <c r="E30" s="76" t="s">
        <v>237</v>
      </c>
      <c r="F30" s="74" t="s">
        <v>2</v>
      </c>
      <c r="G30" s="80" t="s">
        <v>4</v>
      </c>
      <c r="H30" s="74" t="s">
        <v>75</v>
      </c>
      <c r="I30" s="74" t="s">
        <v>116</v>
      </c>
      <c r="J30" s="75" t="s">
        <v>1</v>
      </c>
      <c r="K30" s="81">
        <v>40000</v>
      </c>
      <c r="L30" s="81">
        <v>34000</v>
      </c>
      <c r="M30" s="82">
        <v>41367</v>
      </c>
      <c r="N30" s="81">
        <v>40000</v>
      </c>
      <c r="O30" s="83">
        <v>20</v>
      </c>
      <c r="P30" s="74">
        <v>40000</v>
      </c>
      <c r="Q30" s="79">
        <v>41367</v>
      </c>
      <c r="R30" s="74">
        <v>20</v>
      </c>
    </row>
    <row r="31" spans="1:18" ht="30">
      <c r="A31" s="74">
        <v>26</v>
      </c>
      <c r="B31" s="75">
        <v>60</v>
      </c>
      <c r="C31" s="76" t="s">
        <v>223</v>
      </c>
      <c r="D31" s="76" t="s">
        <v>238</v>
      </c>
      <c r="E31" s="76" t="s">
        <v>239</v>
      </c>
      <c r="F31" s="74" t="s">
        <v>2</v>
      </c>
      <c r="G31" s="80" t="s">
        <v>4</v>
      </c>
      <c r="H31" s="74" t="s">
        <v>75</v>
      </c>
      <c r="I31" s="74" t="s">
        <v>116</v>
      </c>
      <c r="J31" s="75" t="s">
        <v>1</v>
      </c>
      <c r="K31" s="81">
        <v>40000</v>
      </c>
      <c r="L31" s="81">
        <v>34000</v>
      </c>
      <c r="M31" s="82">
        <v>41367</v>
      </c>
      <c r="N31" s="81">
        <v>40000</v>
      </c>
      <c r="O31" s="83">
        <v>20</v>
      </c>
      <c r="P31" s="74">
        <v>40000</v>
      </c>
      <c r="Q31" s="79">
        <v>41367</v>
      </c>
      <c r="R31" s="74">
        <v>20</v>
      </c>
    </row>
    <row r="32" spans="1:18" ht="75">
      <c r="A32" s="74">
        <v>27</v>
      </c>
      <c r="B32" s="75">
        <v>62</v>
      </c>
      <c r="C32" s="76" t="s">
        <v>240</v>
      </c>
      <c r="D32" s="76" t="s">
        <v>241</v>
      </c>
      <c r="E32" s="76" t="s">
        <v>242</v>
      </c>
      <c r="F32" s="74" t="s">
        <v>2</v>
      </c>
      <c r="G32" s="80" t="s">
        <v>4</v>
      </c>
      <c r="H32" s="74" t="s">
        <v>75</v>
      </c>
      <c r="I32" s="74" t="s">
        <v>116</v>
      </c>
      <c r="J32" s="75" t="s">
        <v>243</v>
      </c>
      <c r="K32" s="81">
        <v>40000</v>
      </c>
      <c r="L32" s="81">
        <v>34000</v>
      </c>
      <c r="M32" s="82">
        <v>41372</v>
      </c>
      <c r="N32" s="81">
        <v>40000</v>
      </c>
      <c r="O32" s="83">
        <v>20</v>
      </c>
      <c r="P32" s="74">
        <v>40000</v>
      </c>
      <c r="Q32" s="79">
        <v>41372</v>
      </c>
      <c r="R32" s="74">
        <v>20</v>
      </c>
    </row>
    <row r="33" spans="1:18" ht="30">
      <c r="A33" s="74">
        <v>28</v>
      </c>
      <c r="B33" s="75">
        <v>64</v>
      </c>
      <c r="C33" s="76" t="s">
        <v>244</v>
      </c>
      <c r="D33" s="76" t="s">
        <v>245</v>
      </c>
      <c r="E33" s="76" t="s">
        <v>246</v>
      </c>
      <c r="F33" s="74" t="s">
        <v>2</v>
      </c>
      <c r="G33" s="80" t="s">
        <v>4</v>
      </c>
      <c r="H33" s="74" t="s">
        <v>5</v>
      </c>
      <c r="I33" s="74" t="s">
        <v>116</v>
      </c>
      <c r="J33" s="75" t="s">
        <v>1</v>
      </c>
      <c r="K33" s="81">
        <v>40000</v>
      </c>
      <c r="L33" s="81">
        <v>34000</v>
      </c>
      <c r="M33" s="82">
        <v>41368</v>
      </c>
      <c r="N33" s="81">
        <v>40000</v>
      </c>
      <c r="O33" s="83">
        <v>20</v>
      </c>
      <c r="P33" s="74">
        <v>40000</v>
      </c>
      <c r="Q33" s="79">
        <v>41368</v>
      </c>
      <c r="R33" s="74">
        <v>20</v>
      </c>
    </row>
    <row r="34" spans="1:18" ht="45">
      <c r="A34" s="74">
        <v>29</v>
      </c>
      <c r="B34" s="75">
        <v>66</v>
      </c>
      <c r="C34" s="76" t="s">
        <v>247</v>
      </c>
      <c r="D34" s="76" t="s">
        <v>248</v>
      </c>
      <c r="E34" s="76" t="s">
        <v>249</v>
      </c>
      <c r="F34" s="74" t="s">
        <v>2</v>
      </c>
      <c r="G34" s="80" t="s">
        <v>4</v>
      </c>
      <c r="H34" s="74" t="s">
        <v>75</v>
      </c>
      <c r="I34" s="74" t="s">
        <v>116</v>
      </c>
      <c r="J34" s="75" t="s">
        <v>243</v>
      </c>
      <c r="K34" s="81">
        <v>40000</v>
      </c>
      <c r="L34" s="81">
        <v>34000</v>
      </c>
      <c r="M34" s="82">
        <v>41372</v>
      </c>
      <c r="N34" s="81">
        <v>40000</v>
      </c>
      <c r="O34" s="83">
        <v>20</v>
      </c>
      <c r="P34" s="74">
        <v>40000</v>
      </c>
      <c r="Q34" s="79">
        <v>41372</v>
      </c>
      <c r="R34" s="74">
        <v>20</v>
      </c>
    </row>
    <row r="35" spans="1:18" ht="60">
      <c r="A35" s="74">
        <v>30</v>
      </c>
      <c r="B35" s="75">
        <v>68</v>
      </c>
      <c r="C35" s="76" t="s">
        <v>250</v>
      </c>
      <c r="D35" s="76" t="s">
        <v>197</v>
      </c>
      <c r="E35" s="76" t="s">
        <v>251</v>
      </c>
      <c r="F35" s="74" t="s">
        <v>2</v>
      </c>
      <c r="G35" s="80" t="s">
        <v>4</v>
      </c>
      <c r="H35" s="74" t="s">
        <v>5</v>
      </c>
      <c r="I35" s="74" t="s">
        <v>116</v>
      </c>
      <c r="J35" s="75" t="s">
        <v>252</v>
      </c>
      <c r="K35" s="81">
        <v>50000</v>
      </c>
      <c r="L35" s="81">
        <v>42500</v>
      </c>
      <c r="M35" s="82">
        <v>41368</v>
      </c>
      <c r="N35" s="81">
        <v>50000</v>
      </c>
      <c r="O35" s="83">
        <v>20</v>
      </c>
      <c r="P35" s="74">
        <v>50000</v>
      </c>
      <c r="Q35" s="79">
        <v>41368</v>
      </c>
      <c r="R35" s="74">
        <v>20</v>
      </c>
    </row>
    <row r="36" spans="1:18" ht="75">
      <c r="A36" s="74">
        <v>31</v>
      </c>
      <c r="B36" s="75">
        <v>70</v>
      </c>
      <c r="C36" s="76" t="s">
        <v>253</v>
      </c>
      <c r="D36" s="76" t="s">
        <v>254</v>
      </c>
      <c r="E36" s="76" t="s">
        <v>255</v>
      </c>
      <c r="F36" s="74" t="s">
        <v>2</v>
      </c>
      <c r="G36" s="80" t="s">
        <v>4</v>
      </c>
      <c r="H36" s="74" t="s">
        <v>5</v>
      </c>
      <c r="I36" s="74" t="s">
        <v>116</v>
      </c>
      <c r="J36" s="75" t="s">
        <v>243</v>
      </c>
      <c r="K36" s="81">
        <v>40000</v>
      </c>
      <c r="L36" s="81">
        <v>34000</v>
      </c>
      <c r="M36" s="82">
        <v>41367</v>
      </c>
      <c r="N36" s="81">
        <v>40000</v>
      </c>
      <c r="O36" s="83">
        <v>20</v>
      </c>
      <c r="P36" s="74">
        <v>40000</v>
      </c>
      <c r="Q36" s="79">
        <v>41367</v>
      </c>
      <c r="R36" s="74">
        <v>20</v>
      </c>
    </row>
    <row r="37" spans="1:18" ht="45">
      <c r="A37" s="74">
        <v>32</v>
      </c>
      <c r="B37" s="75">
        <v>72</v>
      </c>
      <c r="C37" s="76" t="s">
        <v>256</v>
      </c>
      <c r="D37" s="76" t="s">
        <v>257</v>
      </c>
      <c r="E37" s="76" t="s">
        <v>258</v>
      </c>
      <c r="F37" s="74" t="s">
        <v>2</v>
      </c>
      <c r="G37" s="80" t="s">
        <v>4</v>
      </c>
      <c r="H37" s="74" t="s">
        <v>5</v>
      </c>
      <c r="I37" s="74" t="s">
        <v>116</v>
      </c>
      <c r="J37" s="75" t="s">
        <v>259</v>
      </c>
      <c r="K37" s="81">
        <v>80000</v>
      </c>
      <c r="L37" s="81">
        <v>68000</v>
      </c>
      <c r="M37" s="82">
        <v>41368</v>
      </c>
      <c r="N37" s="81">
        <v>80000</v>
      </c>
      <c r="O37" s="83">
        <v>20</v>
      </c>
      <c r="P37" s="74">
        <v>80000</v>
      </c>
      <c r="Q37" s="79">
        <v>41368</v>
      </c>
      <c r="R37" s="74">
        <v>20</v>
      </c>
    </row>
    <row r="38" spans="1:18" ht="45">
      <c r="A38" s="74">
        <v>33</v>
      </c>
      <c r="B38" s="75">
        <v>74</v>
      </c>
      <c r="C38" s="76" t="s">
        <v>233</v>
      </c>
      <c r="D38" s="76" t="s">
        <v>260</v>
      </c>
      <c r="E38" s="76" t="s">
        <v>261</v>
      </c>
      <c r="F38" s="74" t="s">
        <v>2</v>
      </c>
      <c r="G38" s="80" t="s">
        <v>4</v>
      </c>
      <c r="H38" s="74" t="s">
        <v>5</v>
      </c>
      <c r="I38" s="74" t="s">
        <v>116</v>
      </c>
      <c r="J38" s="75" t="s">
        <v>262</v>
      </c>
      <c r="K38" s="81">
        <v>40000</v>
      </c>
      <c r="L38" s="81">
        <v>34000</v>
      </c>
      <c r="M38" s="82">
        <v>41372</v>
      </c>
      <c r="N38" s="81">
        <v>40000</v>
      </c>
      <c r="O38" s="83">
        <v>20</v>
      </c>
      <c r="P38" s="74">
        <v>40000</v>
      </c>
      <c r="Q38" s="79">
        <v>41372</v>
      </c>
      <c r="R38" s="74">
        <v>20</v>
      </c>
    </row>
    <row r="39" spans="1:18" ht="45">
      <c r="A39" s="74">
        <v>34</v>
      </c>
      <c r="B39" s="75">
        <v>76</v>
      </c>
      <c r="C39" s="76" t="s">
        <v>263</v>
      </c>
      <c r="D39" s="76" t="s">
        <v>264</v>
      </c>
      <c r="E39" s="76" t="s">
        <v>265</v>
      </c>
      <c r="F39" s="74" t="s">
        <v>2</v>
      </c>
      <c r="G39" s="80" t="s">
        <v>4</v>
      </c>
      <c r="H39" s="74" t="s">
        <v>5</v>
      </c>
      <c r="I39" s="74" t="s">
        <v>116</v>
      </c>
      <c r="J39" s="75" t="s">
        <v>266</v>
      </c>
      <c r="K39" s="81">
        <v>80000</v>
      </c>
      <c r="L39" s="81">
        <v>68000</v>
      </c>
      <c r="M39" s="82">
        <v>41372</v>
      </c>
      <c r="N39" s="81">
        <v>80000</v>
      </c>
      <c r="O39" s="83">
        <v>20</v>
      </c>
      <c r="P39" s="74">
        <v>80000</v>
      </c>
      <c r="Q39" s="79">
        <v>41372</v>
      </c>
      <c r="R39" s="74">
        <v>20</v>
      </c>
    </row>
    <row r="40" spans="1:18" ht="45">
      <c r="A40" s="74">
        <v>35</v>
      </c>
      <c r="B40" s="75">
        <v>78</v>
      </c>
      <c r="C40" s="76" t="s">
        <v>267</v>
      </c>
      <c r="D40" s="76" t="s">
        <v>268</v>
      </c>
      <c r="E40" s="76" t="s">
        <v>269</v>
      </c>
      <c r="F40" s="74" t="s">
        <v>2</v>
      </c>
      <c r="G40" s="80" t="s">
        <v>4</v>
      </c>
      <c r="H40" s="74" t="s">
        <v>75</v>
      </c>
      <c r="I40" s="74" t="s">
        <v>116</v>
      </c>
      <c r="J40" s="75" t="s">
        <v>270</v>
      </c>
      <c r="K40" s="81">
        <v>50000</v>
      </c>
      <c r="L40" s="81">
        <v>42500</v>
      </c>
      <c r="M40" s="82">
        <v>41366</v>
      </c>
      <c r="N40" s="81">
        <v>50000</v>
      </c>
      <c r="O40" s="83">
        <v>20</v>
      </c>
      <c r="P40" s="74">
        <v>50000</v>
      </c>
      <c r="Q40" s="79">
        <v>41366</v>
      </c>
      <c r="R40" s="74">
        <v>20</v>
      </c>
    </row>
    <row r="41" spans="1:18" ht="60">
      <c r="A41" s="74">
        <v>36</v>
      </c>
      <c r="B41" s="75">
        <v>80</v>
      </c>
      <c r="C41" s="76" t="s">
        <v>271</v>
      </c>
      <c r="D41" s="76" t="s">
        <v>272</v>
      </c>
      <c r="E41" s="76" t="s">
        <v>273</v>
      </c>
      <c r="F41" s="74" t="s">
        <v>2</v>
      </c>
      <c r="G41" s="80" t="s">
        <v>4</v>
      </c>
      <c r="H41" s="74" t="s">
        <v>5</v>
      </c>
      <c r="I41" s="74" t="s">
        <v>116</v>
      </c>
      <c r="J41" s="75" t="s">
        <v>274</v>
      </c>
      <c r="K41" s="81">
        <v>80000</v>
      </c>
      <c r="L41" s="81">
        <v>68000</v>
      </c>
      <c r="M41" s="82">
        <v>41372</v>
      </c>
      <c r="N41" s="81">
        <v>80000</v>
      </c>
      <c r="O41" s="83">
        <v>20</v>
      </c>
      <c r="P41" s="74">
        <v>80000</v>
      </c>
      <c r="Q41" s="79">
        <v>41372</v>
      </c>
      <c r="R41" s="74">
        <v>20</v>
      </c>
    </row>
    <row r="42" spans="1:18" ht="60">
      <c r="A42" s="74">
        <v>37</v>
      </c>
      <c r="B42" s="75">
        <v>82</v>
      </c>
      <c r="C42" s="76" t="s">
        <v>275</v>
      </c>
      <c r="D42" s="76" t="s">
        <v>276</v>
      </c>
      <c r="E42" s="76" t="s">
        <v>277</v>
      </c>
      <c r="F42" s="74" t="s">
        <v>2</v>
      </c>
      <c r="G42" s="80" t="s">
        <v>4</v>
      </c>
      <c r="H42" s="74" t="s">
        <v>5</v>
      </c>
      <c r="I42" s="74" t="s">
        <v>116</v>
      </c>
      <c r="J42" s="75" t="s">
        <v>278</v>
      </c>
      <c r="K42" s="81">
        <v>40000</v>
      </c>
      <c r="L42" s="81">
        <v>34000</v>
      </c>
      <c r="M42" s="82">
        <v>41372</v>
      </c>
      <c r="N42" s="81">
        <v>40000</v>
      </c>
      <c r="O42" s="83">
        <v>20</v>
      </c>
      <c r="P42" s="74">
        <v>40000</v>
      </c>
      <c r="Q42" s="79">
        <v>41372</v>
      </c>
      <c r="R42" s="74">
        <v>20</v>
      </c>
    </row>
    <row r="43" spans="1:18" ht="60">
      <c r="A43" s="74">
        <v>38</v>
      </c>
      <c r="B43" s="75">
        <v>84</v>
      </c>
      <c r="C43" s="76" t="s">
        <v>279</v>
      </c>
      <c r="D43" s="76" t="s">
        <v>280</v>
      </c>
      <c r="E43" s="76" t="s">
        <v>281</v>
      </c>
      <c r="F43" s="74" t="s">
        <v>2</v>
      </c>
      <c r="G43" s="80" t="s">
        <v>4</v>
      </c>
      <c r="H43" s="74" t="s">
        <v>5</v>
      </c>
      <c r="I43" s="74" t="s">
        <v>116</v>
      </c>
      <c r="J43" s="75" t="s">
        <v>1</v>
      </c>
      <c r="K43" s="81">
        <v>40000</v>
      </c>
      <c r="L43" s="81">
        <v>34000</v>
      </c>
      <c r="M43" s="82">
        <v>41367</v>
      </c>
      <c r="N43" s="81">
        <v>40000</v>
      </c>
      <c r="O43" s="83">
        <v>20</v>
      </c>
      <c r="P43" s="74">
        <v>40000</v>
      </c>
      <c r="Q43" s="79">
        <v>41367</v>
      </c>
      <c r="R43" s="74">
        <v>20</v>
      </c>
    </row>
    <row r="44" spans="1:18" ht="60">
      <c r="A44" s="74">
        <v>39</v>
      </c>
      <c r="B44" s="75">
        <v>88</v>
      </c>
      <c r="C44" s="76" t="s">
        <v>282</v>
      </c>
      <c r="D44" s="76" t="s">
        <v>283</v>
      </c>
      <c r="E44" s="76" t="s">
        <v>284</v>
      </c>
      <c r="F44" s="74" t="s">
        <v>2</v>
      </c>
      <c r="G44" s="80" t="s">
        <v>4</v>
      </c>
      <c r="H44" s="74" t="s">
        <v>75</v>
      </c>
      <c r="I44" s="74" t="s">
        <v>116</v>
      </c>
      <c r="J44" s="75" t="s">
        <v>285</v>
      </c>
      <c r="K44" s="81">
        <v>40000</v>
      </c>
      <c r="L44" s="81">
        <v>34000</v>
      </c>
      <c r="M44" s="82">
        <v>41372</v>
      </c>
      <c r="N44" s="81">
        <v>40000</v>
      </c>
      <c r="O44" s="83">
        <v>20</v>
      </c>
      <c r="P44" s="74">
        <v>40000</v>
      </c>
      <c r="Q44" s="79">
        <v>41372</v>
      </c>
      <c r="R44" s="74">
        <v>20</v>
      </c>
    </row>
    <row r="45" spans="1:18" ht="60">
      <c r="A45" s="74">
        <v>40</v>
      </c>
      <c r="B45" s="75">
        <v>92</v>
      </c>
      <c r="C45" s="76" t="s">
        <v>286</v>
      </c>
      <c r="D45" s="76" t="s">
        <v>287</v>
      </c>
      <c r="E45" s="76" t="s">
        <v>288</v>
      </c>
      <c r="F45" s="74" t="s">
        <v>2</v>
      </c>
      <c r="G45" s="80" t="s">
        <v>4</v>
      </c>
      <c r="H45" s="74" t="s">
        <v>5</v>
      </c>
      <c r="I45" s="74" t="s">
        <v>116</v>
      </c>
      <c r="J45" s="75" t="s">
        <v>1</v>
      </c>
      <c r="K45" s="81">
        <v>40000</v>
      </c>
      <c r="L45" s="81">
        <v>34000</v>
      </c>
      <c r="M45" s="82">
        <v>41372</v>
      </c>
      <c r="N45" s="81">
        <v>40000</v>
      </c>
      <c r="O45" s="83">
        <v>20</v>
      </c>
      <c r="P45" s="74">
        <v>40000</v>
      </c>
      <c r="Q45" s="79">
        <v>41372</v>
      </c>
      <c r="R45" s="74">
        <v>20</v>
      </c>
    </row>
    <row r="46" spans="1:18" ht="60">
      <c r="A46" s="74">
        <v>41</v>
      </c>
      <c r="B46" s="75">
        <v>94</v>
      </c>
      <c r="C46" s="76" t="s">
        <v>289</v>
      </c>
      <c r="D46" s="76" t="s">
        <v>290</v>
      </c>
      <c r="E46" s="76" t="s">
        <v>291</v>
      </c>
      <c r="F46" s="74" t="s">
        <v>2</v>
      </c>
      <c r="G46" s="80" t="s">
        <v>4</v>
      </c>
      <c r="H46" s="74" t="s">
        <v>5</v>
      </c>
      <c r="I46" s="74" t="s">
        <v>116</v>
      </c>
      <c r="J46" s="75" t="s">
        <v>292</v>
      </c>
      <c r="K46" s="81">
        <v>70000</v>
      </c>
      <c r="L46" s="81">
        <v>59500</v>
      </c>
      <c r="M46" s="82">
        <v>41366</v>
      </c>
      <c r="N46" s="81">
        <v>70000</v>
      </c>
      <c r="O46" s="83">
        <v>20</v>
      </c>
      <c r="P46" s="74">
        <v>70000</v>
      </c>
      <c r="Q46" s="79">
        <v>41366</v>
      </c>
      <c r="R46" s="74">
        <v>20</v>
      </c>
    </row>
    <row r="47" spans="1:18" ht="60">
      <c r="A47" s="74">
        <v>42</v>
      </c>
      <c r="B47" s="75">
        <v>96</v>
      </c>
      <c r="C47" s="76" t="s">
        <v>293</v>
      </c>
      <c r="D47" s="76" t="s">
        <v>294</v>
      </c>
      <c r="E47" s="76" t="s">
        <v>295</v>
      </c>
      <c r="F47" s="74" t="s">
        <v>2</v>
      </c>
      <c r="G47" s="80" t="s">
        <v>4</v>
      </c>
      <c r="H47" s="74" t="s">
        <v>75</v>
      </c>
      <c r="I47" s="74" t="s">
        <v>116</v>
      </c>
      <c r="J47" s="75" t="s">
        <v>296</v>
      </c>
      <c r="K47" s="81">
        <v>40000</v>
      </c>
      <c r="L47" s="81">
        <v>34000</v>
      </c>
      <c r="M47" s="82">
        <v>41372</v>
      </c>
      <c r="N47" s="81">
        <v>40000</v>
      </c>
      <c r="O47" s="83">
        <v>20</v>
      </c>
      <c r="P47" s="74">
        <v>40000</v>
      </c>
      <c r="Q47" s="79">
        <v>41372</v>
      </c>
      <c r="R47" s="74">
        <v>20</v>
      </c>
    </row>
    <row r="48" spans="1:18" ht="45">
      <c r="A48" s="74">
        <v>43</v>
      </c>
      <c r="B48" s="75">
        <v>98</v>
      </c>
      <c r="C48" s="76" t="s">
        <v>297</v>
      </c>
      <c r="D48" s="76" t="s">
        <v>298</v>
      </c>
      <c r="E48" s="76" t="s">
        <v>299</v>
      </c>
      <c r="F48" s="74" t="s">
        <v>2</v>
      </c>
      <c r="G48" s="80" t="s">
        <v>4</v>
      </c>
      <c r="H48" s="74" t="s">
        <v>5</v>
      </c>
      <c r="I48" s="74" t="s">
        <v>116</v>
      </c>
      <c r="J48" s="75" t="s">
        <v>300</v>
      </c>
      <c r="K48" s="81">
        <v>50000</v>
      </c>
      <c r="L48" s="81">
        <v>42500</v>
      </c>
      <c r="M48" s="82">
        <v>41372</v>
      </c>
      <c r="N48" s="81">
        <v>50000</v>
      </c>
      <c r="O48" s="83">
        <v>20</v>
      </c>
      <c r="P48" s="74">
        <v>50000</v>
      </c>
      <c r="Q48" s="79">
        <v>41372</v>
      </c>
      <c r="R48" s="74">
        <v>20</v>
      </c>
    </row>
    <row r="49" spans="1:18" ht="75">
      <c r="A49" s="74">
        <v>44</v>
      </c>
      <c r="B49" s="75">
        <v>100</v>
      </c>
      <c r="C49" s="76" t="s">
        <v>301</v>
      </c>
      <c r="D49" s="76" t="s">
        <v>302</v>
      </c>
      <c r="E49" s="76" t="s">
        <v>303</v>
      </c>
      <c r="F49" s="74" t="s">
        <v>2</v>
      </c>
      <c r="G49" s="80" t="s">
        <v>4</v>
      </c>
      <c r="H49" s="74" t="s">
        <v>5</v>
      </c>
      <c r="I49" s="74" t="s">
        <v>116</v>
      </c>
      <c r="J49" s="75" t="s">
        <v>211</v>
      </c>
      <c r="K49" s="81">
        <v>70000</v>
      </c>
      <c r="L49" s="81">
        <v>59500</v>
      </c>
      <c r="M49" s="82">
        <v>41372</v>
      </c>
      <c r="N49" s="81">
        <v>70000</v>
      </c>
      <c r="O49" s="83">
        <v>20</v>
      </c>
      <c r="P49" s="74">
        <v>70000</v>
      </c>
      <c r="Q49" s="79">
        <v>41372</v>
      </c>
      <c r="R49" s="74">
        <v>20</v>
      </c>
    </row>
    <row r="50" spans="1:18" ht="60">
      <c r="A50" s="74">
        <v>45</v>
      </c>
      <c r="B50" s="75">
        <v>102</v>
      </c>
      <c r="C50" s="76" t="s">
        <v>304</v>
      </c>
      <c r="D50" s="76" t="s">
        <v>238</v>
      </c>
      <c r="E50" s="76" t="s">
        <v>305</v>
      </c>
      <c r="F50" s="74" t="s">
        <v>2</v>
      </c>
      <c r="G50" s="80" t="s">
        <v>4</v>
      </c>
      <c r="H50" s="74" t="s">
        <v>5</v>
      </c>
      <c r="I50" s="74" t="s">
        <v>116</v>
      </c>
      <c r="J50" s="75" t="s">
        <v>165</v>
      </c>
      <c r="K50" s="81">
        <v>80000</v>
      </c>
      <c r="L50" s="81">
        <v>68000</v>
      </c>
      <c r="M50" s="82">
        <v>41372</v>
      </c>
      <c r="N50" s="81">
        <v>80000</v>
      </c>
      <c r="O50" s="83">
        <v>20</v>
      </c>
      <c r="P50" s="74">
        <v>80000</v>
      </c>
      <c r="Q50" s="79">
        <v>41372</v>
      </c>
      <c r="R50" s="74">
        <v>20</v>
      </c>
    </row>
    <row r="51" spans="1:18" ht="45">
      <c r="A51" s="74">
        <v>46</v>
      </c>
      <c r="B51" s="75">
        <v>104</v>
      </c>
      <c r="C51" s="76" t="s">
        <v>306</v>
      </c>
      <c r="D51" s="76" t="s">
        <v>307</v>
      </c>
      <c r="E51" s="76" t="s">
        <v>308</v>
      </c>
      <c r="F51" s="74" t="s">
        <v>2</v>
      </c>
      <c r="G51" s="80" t="s">
        <v>4</v>
      </c>
      <c r="H51" s="74" t="s">
        <v>75</v>
      </c>
      <c r="I51" s="74" t="s">
        <v>115</v>
      </c>
      <c r="J51" s="75" t="s">
        <v>1</v>
      </c>
      <c r="K51" s="81">
        <v>40000</v>
      </c>
      <c r="L51" s="81">
        <v>34000</v>
      </c>
      <c r="M51" s="82">
        <v>41372</v>
      </c>
      <c r="N51" s="81">
        <v>40000</v>
      </c>
      <c r="O51" s="83">
        <v>20</v>
      </c>
      <c r="P51" s="74">
        <v>40000</v>
      </c>
      <c r="Q51" s="79">
        <v>41372</v>
      </c>
      <c r="R51" s="74">
        <v>20</v>
      </c>
    </row>
    <row r="52" spans="1:18" ht="45">
      <c r="A52" s="74">
        <v>47</v>
      </c>
      <c r="B52" s="75">
        <v>106</v>
      </c>
      <c r="C52" s="76" t="s">
        <v>267</v>
      </c>
      <c r="D52" s="76" t="s">
        <v>309</v>
      </c>
      <c r="E52" s="76" t="s">
        <v>308</v>
      </c>
      <c r="F52" s="74" t="s">
        <v>2</v>
      </c>
      <c r="G52" s="80" t="s">
        <v>4</v>
      </c>
      <c r="H52" s="74" t="s">
        <v>75</v>
      </c>
      <c r="I52" s="74" t="s">
        <v>115</v>
      </c>
      <c r="J52" s="75" t="s">
        <v>11</v>
      </c>
      <c r="K52" s="81">
        <v>40000</v>
      </c>
      <c r="L52" s="81">
        <v>34000</v>
      </c>
      <c r="M52" s="82">
        <v>41372</v>
      </c>
      <c r="N52" s="81">
        <v>40000</v>
      </c>
      <c r="O52" s="83">
        <v>20</v>
      </c>
      <c r="P52" s="74">
        <v>40000</v>
      </c>
      <c r="Q52" s="79">
        <v>41372</v>
      </c>
      <c r="R52" s="74">
        <v>20</v>
      </c>
    </row>
    <row r="53" spans="1:18" ht="30">
      <c r="A53" s="74">
        <v>48</v>
      </c>
      <c r="B53" s="75">
        <v>108</v>
      </c>
      <c r="C53" s="76" t="s">
        <v>310</v>
      </c>
      <c r="D53" s="76" t="s">
        <v>311</v>
      </c>
      <c r="E53" s="76" t="s">
        <v>312</v>
      </c>
      <c r="F53" s="74" t="s">
        <v>2</v>
      </c>
      <c r="G53" s="80" t="s">
        <v>4</v>
      </c>
      <c r="H53" s="74" t="s">
        <v>75</v>
      </c>
      <c r="I53" s="74" t="s">
        <v>115</v>
      </c>
      <c r="J53" s="75" t="s">
        <v>1</v>
      </c>
      <c r="K53" s="81">
        <v>40000</v>
      </c>
      <c r="L53" s="81">
        <v>34000</v>
      </c>
      <c r="M53" s="82">
        <v>41372</v>
      </c>
      <c r="N53" s="81">
        <v>40000</v>
      </c>
      <c r="O53" s="83">
        <v>20</v>
      </c>
      <c r="P53" s="74">
        <v>40000</v>
      </c>
      <c r="Q53" s="79">
        <v>41372</v>
      </c>
      <c r="R53" s="74">
        <v>20</v>
      </c>
    </row>
    <row r="54" spans="1:18" ht="45">
      <c r="A54" s="74">
        <v>49</v>
      </c>
      <c r="B54" s="75">
        <v>110</v>
      </c>
      <c r="C54" s="76" t="s">
        <v>313</v>
      </c>
      <c r="D54" s="76" t="s">
        <v>314</v>
      </c>
      <c r="E54" s="76" t="s">
        <v>315</v>
      </c>
      <c r="F54" s="74" t="s">
        <v>2</v>
      </c>
      <c r="G54" s="80" t="s">
        <v>4</v>
      </c>
      <c r="H54" s="74" t="s">
        <v>5</v>
      </c>
      <c r="I54" s="74" t="s">
        <v>115</v>
      </c>
      <c r="J54" s="75" t="s">
        <v>1</v>
      </c>
      <c r="K54" s="81">
        <v>40000</v>
      </c>
      <c r="L54" s="81">
        <v>34000</v>
      </c>
      <c r="M54" s="82">
        <v>41372</v>
      </c>
      <c r="N54" s="81">
        <v>40000</v>
      </c>
      <c r="O54" s="83">
        <v>20</v>
      </c>
      <c r="P54" s="74">
        <v>40000</v>
      </c>
      <c r="Q54" s="79">
        <v>41372</v>
      </c>
      <c r="R54" s="74">
        <v>20</v>
      </c>
    </row>
    <row r="55" spans="1:18" ht="45">
      <c r="A55" s="74">
        <v>50</v>
      </c>
      <c r="B55" s="75">
        <v>112</v>
      </c>
      <c r="C55" s="76" t="s">
        <v>316</v>
      </c>
      <c r="D55" s="76" t="s">
        <v>317</v>
      </c>
      <c r="E55" s="76" t="s">
        <v>318</v>
      </c>
      <c r="F55" s="74" t="s">
        <v>2</v>
      </c>
      <c r="G55" s="80" t="s">
        <v>4</v>
      </c>
      <c r="H55" s="74" t="s">
        <v>75</v>
      </c>
      <c r="I55" s="74" t="s">
        <v>115</v>
      </c>
      <c r="J55" s="75" t="s">
        <v>319</v>
      </c>
      <c r="K55" s="81">
        <v>40000</v>
      </c>
      <c r="L55" s="81">
        <v>34000</v>
      </c>
      <c r="M55" s="82">
        <v>41372</v>
      </c>
      <c r="N55" s="81">
        <v>40000</v>
      </c>
      <c r="O55" s="83">
        <v>20</v>
      </c>
      <c r="P55" s="74">
        <v>40000</v>
      </c>
      <c r="Q55" s="79">
        <v>41372</v>
      </c>
      <c r="R55" s="74">
        <v>20</v>
      </c>
    </row>
    <row r="56" spans="1:18" ht="60">
      <c r="A56" s="74">
        <v>51</v>
      </c>
      <c r="B56" s="75">
        <v>114</v>
      </c>
      <c r="C56" s="76" t="s">
        <v>320</v>
      </c>
      <c r="D56" s="76" t="s">
        <v>321</v>
      </c>
      <c r="E56" s="76" t="s">
        <v>322</v>
      </c>
      <c r="F56" s="74" t="s">
        <v>2</v>
      </c>
      <c r="G56" s="80" t="s">
        <v>4</v>
      </c>
      <c r="H56" s="74" t="s">
        <v>75</v>
      </c>
      <c r="I56" s="74" t="s">
        <v>115</v>
      </c>
      <c r="J56" s="75" t="s">
        <v>11</v>
      </c>
      <c r="K56" s="81">
        <v>40000</v>
      </c>
      <c r="L56" s="81">
        <v>34000</v>
      </c>
      <c r="M56" s="82">
        <v>41372</v>
      </c>
      <c r="N56" s="81">
        <v>40000</v>
      </c>
      <c r="O56" s="83">
        <v>20</v>
      </c>
      <c r="P56" s="74">
        <v>40000</v>
      </c>
      <c r="Q56" s="79">
        <v>41372</v>
      </c>
      <c r="R56" s="74">
        <v>20</v>
      </c>
    </row>
    <row r="57" spans="1:18" ht="60">
      <c r="A57" s="74">
        <v>52</v>
      </c>
      <c r="B57" s="75">
        <v>116</v>
      </c>
      <c r="C57" s="76" t="s">
        <v>316</v>
      </c>
      <c r="D57" s="76" t="s">
        <v>323</v>
      </c>
      <c r="E57" s="76" t="s">
        <v>324</v>
      </c>
      <c r="F57" s="74" t="s">
        <v>2</v>
      </c>
      <c r="G57" s="80" t="s">
        <v>4</v>
      </c>
      <c r="H57" s="74" t="s">
        <v>75</v>
      </c>
      <c r="I57" s="74" t="s">
        <v>115</v>
      </c>
      <c r="J57" s="75" t="s">
        <v>1</v>
      </c>
      <c r="K57" s="81">
        <v>40000</v>
      </c>
      <c r="L57" s="81">
        <v>34000</v>
      </c>
      <c r="M57" s="82">
        <v>41372</v>
      </c>
      <c r="N57" s="81">
        <v>40000</v>
      </c>
      <c r="O57" s="83">
        <v>20</v>
      </c>
      <c r="P57" s="74">
        <v>40000</v>
      </c>
      <c r="Q57" s="79">
        <v>41372</v>
      </c>
      <c r="R57" s="74">
        <v>20</v>
      </c>
    </row>
    <row r="58" spans="1:18" ht="30">
      <c r="A58" s="74">
        <v>53</v>
      </c>
      <c r="B58" s="75">
        <v>118</v>
      </c>
      <c r="C58" s="76" t="s">
        <v>190</v>
      </c>
      <c r="D58" s="76" t="s">
        <v>325</v>
      </c>
      <c r="E58" s="76" t="s">
        <v>326</v>
      </c>
      <c r="F58" s="74" t="s">
        <v>2</v>
      </c>
      <c r="G58" s="80" t="s">
        <v>4</v>
      </c>
      <c r="H58" s="74" t="s">
        <v>5</v>
      </c>
      <c r="I58" s="74" t="s">
        <v>115</v>
      </c>
      <c r="J58" s="75" t="s">
        <v>327</v>
      </c>
      <c r="K58" s="81">
        <v>80000</v>
      </c>
      <c r="L58" s="81">
        <v>68000</v>
      </c>
      <c r="M58" s="82">
        <v>41372</v>
      </c>
      <c r="N58" s="81">
        <v>80000</v>
      </c>
      <c r="O58" s="83">
        <v>20</v>
      </c>
      <c r="P58" s="74">
        <v>80000</v>
      </c>
      <c r="Q58" s="79">
        <v>41372</v>
      </c>
      <c r="R58" s="74">
        <v>20</v>
      </c>
    </row>
    <row r="59" spans="1:18" ht="105">
      <c r="A59" s="74">
        <v>54</v>
      </c>
      <c r="B59" s="75">
        <v>120</v>
      </c>
      <c r="C59" s="76" t="s">
        <v>328</v>
      </c>
      <c r="D59" s="76" t="s">
        <v>329</v>
      </c>
      <c r="E59" s="76" t="s">
        <v>330</v>
      </c>
      <c r="F59" s="74" t="s">
        <v>2</v>
      </c>
      <c r="G59" s="80" t="s">
        <v>4</v>
      </c>
      <c r="H59" s="74" t="s">
        <v>5</v>
      </c>
      <c r="I59" s="74" t="s">
        <v>115</v>
      </c>
      <c r="J59" s="75" t="s">
        <v>331</v>
      </c>
      <c r="K59" s="81">
        <v>40000</v>
      </c>
      <c r="L59" s="81">
        <v>34000</v>
      </c>
      <c r="M59" s="82">
        <v>41372</v>
      </c>
      <c r="N59" s="81">
        <v>40000</v>
      </c>
      <c r="O59" s="83">
        <v>20</v>
      </c>
      <c r="P59" s="74">
        <v>40000</v>
      </c>
      <c r="Q59" s="79">
        <v>41372</v>
      </c>
      <c r="R59" s="74">
        <v>20</v>
      </c>
    </row>
    <row r="60" spans="1:18" ht="60">
      <c r="A60" s="74">
        <v>55</v>
      </c>
      <c r="B60" s="75">
        <v>122</v>
      </c>
      <c r="C60" s="76" t="s">
        <v>332</v>
      </c>
      <c r="D60" s="76" t="s">
        <v>157</v>
      </c>
      <c r="E60" s="76" t="s">
        <v>333</v>
      </c>
      <c r="F60" s="74" t="s">
        <v>2</v>
      </c>
      <c r="G60" s="80" t="s">
        <v>4</v>
      </c>
      <c r="H60" s="74" t="s">
        <v>5</v>
      </c>
      <c r="I60" s="74" t="s">
        <v>116</v>
      </c>
      <c r="J60" s="75" t="s">
        <v>243</v>
      </c>
      <c r="K60" s="81">
        <v>40000</v>
      </c>
      <c r="L60" s="81">
        <v>34000</v>
      </c>
      <c r="M60" s="82">
        <v>41372</v>
      </c>
      <c r="N60" s="81">
        <v>40000</v>
      </c>
      <c r="O60" s="83">
        <v>20</v>
      </c>
      <c r="P60" s="74">
        <v>40000</v>
      </c>
      <c r="Q60" s="79">
        <v>41372</v>
      </c>
      <c r="R60" s="74">
        <v>20</v>
      </c>
    </row>
    <row r="61" spans="1:18" ht="45">
      <c r="A61" s="74">
        <v>56</v>
      </c>
      <c r="B61" s="75">
        <v>126</v>
      </c>
      <c r="C61" s="76" t="s">
        <v>334</v>
      </c>
      <c r="D61" s="76" t="s">
        <v>335</v>
      </c>
      <c r="E61" s="76" t="s">
        <v>336</v>
      </c>
      <c r="F61" s="74" t="s">
        <v>2</v>
      </c>
      <c r="G61" s="80" t="s">
        <v>4</v>
      </c>
      <c r="H61" s="74" t="s">
        <v>5</v>
      </c>
      <c r="I61" s="74" t="s">
        <v>116</v>
      </c>
      <c r="J61" s="75" t="s">
        <v>243</v>
      </c>
      <c r="K61" s="81">
        <v>40000</v>
      </c>
      <c r="L61" s="81">
        <v>34000</v>
      </c>
      <c r="M61" s="82">
        <v>41372</v>
      </c>
      <c r="N61" s="81">
        <v>40000</v>
      </c>
      <c r="O61" s="83">
        <v>20</v>
      </c>
      <c r="P61" s="74">
        <v>40000</v>
      </c>
      <c r="Q61" s="79">
        <v>41372</v>
      </c>
      <c r="R61" s="74">
        <v>20</v>
      </c>
    </row>
    <row r="62" spans="1:18" ht="75">
      <c r="A62" s="74">
        <v>57</v>
      </c>
      <c r="B62" s="75">
        <v>128</v>
      </c>
      <c r="C62" s="76" t="s">
        <v>313</v>
      </c>
      <c r="D62" s="76" t="s">
        <v>314</v>
      </c>
      <c r="E62" s="76" t="s">
        <v>337</v>
      </c>
      <c r="F62" s="74" t="s">
        <v>2</v>
      </c>
      <c r="G62" s="80" t="s">
        <v>4</v>
      </c>
      <c r="H62" s="74" t="s">
        <v>5</v>
      </c>
      <c r="I62" s="74" t="s">
        <v>116</v>
      </c>
      <c r="J62" s="75" t="s">
        <v>243</v>
      </c>
      <c r="K62" s="81">
        <v>40000</v>
      </c>
      <c r="L62" s="81">
        <v>34000</v>
      </c>
      <c r="M62" s="82">
        <v>41372</v>
      </c>
      <c r="N62" s="81">
        <v>40000</v>
      </c>
      <c r="O62" s="83">
        <v>20</v>
      </c>
      <c r="P62" s="74">
        <v>40000</v>
      </c>
      <c r="Q62" s="79">
        <v>41372</v>
      </c>
      <c r="R62" s="74">
        <v>20</v>
      </c>
    </row>
    <row r="63" spans="1:18" ht="45">
      <c r="A63" s="74">
        <v>58</v>
      </c>
      <c r="B63" s="75">
        <v>130</v>
      </c>
      <c r="C63" s="76" t="s">
        <v>338</v>
      </c>
      <c r="D63" s="76" t="s">
        <v>317</v>
      </c>
      <c r="E63" s="76" t="s">
        <v>339</v>
      </c>
      <c r="F63" s="74" t="s">
        <v>2</v>
      </c>
      <c r="G63" s="80" t="s">
        <v>4</v>
      </c>
      <c r="H63" s="74" t="s">
        <v>5</v>
      </c>
      <c r="I63" s="74" t="s">
        <v>115</v>
      </c>
      <c r="J63" s="75" t="s">
        <v>1</v>
      </c>
      <c r="K63" s="81">
        <v>40000</v>
      </c>
      <c r="L63" s="81">
        <v>34000</v>
      </c>
      <c r="M63" s="82">
        <v>41380</v>
      </c>
      <c r="N63" s="81">
        <v>40000</v>
      </c>
      <c r="O63" s="83">
        <v>20</v>
      </c>
      <c r="P63" s="74">
        <v>40000</v>
      </c>
      <c r="Q63" s="79">
        <v>41380</v>
      </c>
      <c r="R63" s="74">
        <v>20</v>
      </c>
    </row>
    <row r="64" spans="1:18" ht="60">
      <c r="A64" s="74">
        <v>59</v>
      </c>
      <c r="B64" s="75">
        <v>132</v>
      </c>
      <c r="C64" s="76" t="s">
        <v>340</v>
      </c>
      <c r="D64" s="76" t="s">
        <v>317</v>
      </c>
      <c r="E64" s="76" t="s">
        <v>341</v>
      </c>
      <c r="F64" s="74" t="s">
        <v>2</v>
      </c>
      <c r="G64" s="80" t="s">
        <v>4</v>
      </c>
      <c r="H64" s="74" t="s">
        <v>5</v>
      </c>
      <c r="I64" s="74" t="s">
        <v>115</v>
      </c>
      <c r="J64" s="75" t="s">
        <v>165</v>
      </c>
      <c r="K64" s="81">
        <v>80000</v>
      </c>
      <c r="L64" s="81">
        <v>68000</v>
      </c>
      <c r="M64" s="82">
        <v>41372</v>
      </c>
      <c r="N64" s="81">
        <v>80000</v>
      </c>
      <c r="O64" s="83">
        <v>20</v>
      </c>
      <c r="P64" s="74">
        <v>80000</v>
      </c>
      <c r="Q64" s="79">
        <v>41372</v>
      </c>
      <c r="R64" s="74">
        <v>20</v>
      </c>
    </row>
    <row r="65" spans="1:18" ht="90">
      <c r="A65" s="74">
        <v>60</v>
      </c>
      <c r="B65" s="75">
        <v>134</v>
      </c>
      <c r="C65" s="76" t="s">
        <v>283</v>
      </c>
      <c r="D65" s="76" t="s">
        <v>342</v>
      </c>
      <c r="E65" s="76" t="s">
        <v>343</v>
      </c>
      <c r="F65" s="74" t="s">
        <v>2</v>
      </c>
      <c r="G65" s="80" t="s">
        <v>4</v>
      </c>
      <c r="H65" s="74" t="s">
        <v>5</v>
      </c>
      <c r="I65" s="74" t="s">
        <v>115</v>
      </c>
      <c r="J65" s="75" t="s">
        <v>344</v>
      </c>
      <c r="K65" s="81">
        <v>40000</v>
      </c>
      <c r="L65" s="81">
        <v>34000</v>
      </c>
      <c r="M65" s="82">
        <v>41372</v>
      </c>
      <c r="N65" s="81">
        <v>40000</v>
      </c>
      <c r="O65" s="83">
        <v>20</v>
      </c>
      <c r="P65" s="74">
        <v>40000</v>
      </c>
      <c r="Q65" s="79">
        <v>41372</v>
      </c>
      <c r="R65" s="74">
        <v>20</v>
      </c>
    </row>
    <row r="66" spans="1:18" ht="45">
      <c r="A66" s="74">
        <v>61</v>
      </c>
      <c r="B66" s="75">
        <v>136</v>
      </c>
      <c r="C66" s="76" t="s">
        <v>345</v>
      </c>
      <c r="D66" s="76" t="s">
        <v>346</v>
      </c>
      <c r="E66" s="76" t="s">
        <v>347</v>
      </c>
      <c r="F66" s="74" t="s">
        <v>2</v>
      </c>
      <c r="G66" s="80" t="s">
        <v>4</v>
      </c>
      <c r="H66" s="74" t="s">
        <v>5</v>
      </c>
      <c r="I66" s="74" t="s">
        <v>116</v>
      </c>
      <c r="J66" s="75" t="s">
        <v>348</v>
      </c>
      <c r="K66" s="81">
        <v>80000</v>
      </c>
      <c r="L66" s="81">
        <v>68000</v>
      </c>
      <c r="M66" s="82">
        <v>41372</v>
      </c>
      <c r="N66" s="81">
        <v>80000</v>
      </c>
      <c r="O66" s="83">
        <v>20</v>
      </c>
      <c r="P66" s="74">
        <v>80000</v>
      </c>
      <c r="Q66" s="79">
        <v>41372</v>
      </c>
      <c r="R66" s="74">
        <v>20</v>
      </c>
    </row>
    <row r="67" spans="1:18" ht="45">
      <c r="A67" s="74">
        <v>62</v>
      </c>
      <c r="B67" s="6"/>
      <c r="C67" s="34" t="s">
        <v>349</v>
      </c>
      <c r="D67" s="34" t="s">
        <v>350</v>
      </c>
      <c r="E67" s="34" t="s">
        <v>351</v>
      </c>
      <c r="F67" s="32" t="s">
        <v>2</v>
      </c>
      <c r="G67" s="32" t="s">
        <v>4</v>
      </c>
      <c r="H67" s="32" t="s">
        <v>5</v>
      </c>
      <c r="I67" s="32" t="s">
        <v>115</v>
      </c>
      <c r="J67" s="34" t="s">
        <v>352</v>
      </c>
      <c r="K67" s="84">
        <v>50000</v>
      </c>
      <c r="L67" s="84">
        <v>42500</v>
      </c>
      <c r="M67" s="85" t="s">
        <v>353</v>
      </c>
      <c r="N67" s="85">
        <v>50000</v>
      </c>
      <c r="O67" s="6">
        <v>20</v>
      </c>
      <c r="P67" s="6">
        <v>50000</v>
      </c>
      <c r="Q67" s="6" t="s">
        <v>353</v>
      </c>
      <c r="R67" s="6">
        <v>20</v>
      </c>
    </row>
    <row r="68" spans="1:18" ht="45">
      <c r="A68" s="74">
        <v>63</v>
      </c>
      <c r="B68" s="6"/>
      <c r="C68" s="34" t="s">
        <v>354</v>
      </c>
      <c r="D68" s="34" t="s">
        <v>355</v>
      </c>
      <c r="E68" s="34" t="s">
        <v>356</v>
      </c>
      <c r="F68" s="32" t="s">
        <v>2</v>
      </c>
      <c r="G68" s="32" t="s">
        <v>4</v>
      </c>
      <c r="H68" s="32" t="s">
        <v>5</v>
      </c>
      <c r="I68" s="32" t="s">
        <v>115</v>
      </c>
      <c r="J68" s="34" t="s">
        <v>357</v>
      </c>
      <c r="K68" s="84">
        <v>100000</v>
      </c>
      <c r="L68" s="84">
        <v>85000</v>
      </c>
      <c r="M68" s="85" t="s">
        <v>353</v>
      </c>
      <c r="N68" s="85">
        <v>100000</v>
      </c>
      <c r="O68" s="6">
        <v>20</v>
      </c>
      <c r="P68" s="6">
        <v>100000</v>
      </c>
      <c r="Q68" s="6" t="s">
        <v>353</v>
      </c>
      <c r="R68" s="6">
        <v>20</v>
      </c>
    </row>
    <row r="69" spans="1:18" ht="45">
      <c r="A69" s="74">
        <v>64</v>
      </c>
      <c r="B69" s="6"/>
      <c r="C69" s="34" t="s">
        <v>358</v>
      </c>
      <c r="D69" s="34" t="s">
        <v>359</v>
      </c>
      <c r="E69" s="34" t="s">
        <v>356</v>
      </c>
      <c r="F69" s="32" t="s">
        <v>2</v>
      </c>
      <c r="G69" s="32" t="s">
        <v>4</v>
      </c>
      <c r="H69" s="32" t="s">
        <v>5</v>
      </c>
      <c r="I69" s="32" t="s">
        <v>115</v>
      </c>
      <c r="J69" s="34" t="s">
        <v>357</v>
      </c>
      <c r="K69" s="84">
        <v>100000</v>
      </c>
      <c r="L69" s="84">
        <v>85000</v>
      </c>
      <c r="M69" s="85" t="s">
        <v>353</v>
      </c>
      <c r="N69" s="85">
        <v>100000</v>
      </c>
      <c r="O69" s="6">
        <v>20</v>
      </c>
      <c r="P69" s="6">
        <v>100000</v>
      </c>
      <c r="Q69" s="6" t="s">
        <v>353</v>
      </c>
      <c r="R69" s="6">
        <v>20</v>
      </c>
    </row>
    <row r="70" spans="1:18" ht="30">
      <c r="A70" s="74">
        <v>65</v>
      </c>
      <c r="B70" s="6"/>
      <c r="C70" s="34" t="s">
        <v>360</v>
      </c>
      <c r="D70" s="34" t="s">
        <v>361</v>
      </c>
      <c r="E70" s="34" t="s">
        <v>362</v>
      </c>
      <c r="F70" s="32" t="s">
        <v>2</v>
      </c>
      <c r="G70" s="32" t="s">
        <v>4</v>
      </c>
      <c r="H70" s="32" t="s">
        <v>5</v>
      </c>
      <c r="I70" s="32" t="s">
        <v>115</v>
      </c>
      <c r="J70" s="34" t="s">
        <v>363</v>
      </c>
      <c r="K70" s="84">
        <v>50000</v>
      </c>
      <c r="L70" s="84">
        <v>42500</v>
      </c>
      <c r="M70" s="85" t="s">
        <v>364</v>
      </c>
      <c r="N70" s="85">
        <v>50000</v>
      </c>
      <c r="O70" s="6">
        <v>20</v>
      </c>
      <c r="P70" s="6">
        <v>50000</v>
      </c>
      <c r="Q70" s="6" t="s">
        <v>364</v>
      </c>
      <c r="R70" s="6">
        <v>20</v>
      </c>
    </row>
    <row r="71" spans="1:18" ht="30">
      <c r="A71" s="74">
        <v>66</v>
      </c>
      <c r="B71" s="6"/>
      <c r="C71" s="34" t="s">
        <v>365</v>
      </c>
      <c r="D71" s="34" t="s">
        <v>366</v>
      </c>
      <c r="E71" s="34" t="s">
        <v>367</v>
      </c>
      <c r="F71" s="32" t="s">
        <v>2</v>
      </c>
      <c r="G71" s="32" t="s">
        <v>4</v>
      </c>
      <c r="H71" s="32" t="s">
        <v>5</v>
      </c>
      <c r="I71" s="32" t="s">
        <v>115</v>
      </c>
      <c r="J71" s="34" t="s">
        <v>175</v>
      </c>
      <c r="K71" s="84">
        <v>50000</v>
      </c>
      <c r="L71" s="84">
        <v>42500</v>
      </c>
      <c r="M71" s="85" t="s">
        <v>364</v>
      </c>
      <c r="N71" s="85">
        <v>50000</v>
      </c>
      <c r="O71" s="6">
        <v>20</v>
      </c>
      <c r="P71" s="6">
        <v>50000</v>
      </c>
      <c r="Q71" s="6" t="s">
        <v>364</v>
      </c>
      <c r="R71" s="6">
        <v>20</v>
      </c>
    </row>
    <row r="72" spans="1:18" ht="45">
      <c r="A72" s="74">
        <v>67</v>
      </c>
      <c r="B72" s="6"/>
      <c r="C72" s="34" t="s">
        <v>368</v>
      </c>
      <c r="D72" s="34" t="s">
        <v>369</v>
      </c>
      <c r="E72" s="34" t="s">
        <v>370</v>
      </c>
      <c r="F72" s="32" t="s">
        <v>2</v>
      </c>
      <c r="G72" s="32" t="s">
        <v>4</v>
      </c>
      <c r="H72" s="32" t="s">
        <v>5</v>
      </c>
      <c r="I72" s="32" t="s">
        <v>115</v>
      </c>
      <c r="J72" s="34" t="s">
        <v>363</v>
      </c>
      <c r="K72" s="84">
        <v>50000</v>
      </c>
      <c r="L72" s="84">
        <v>42500</v>
      </c>
      <c r="M72" s="85" t="s">
        <v>364</v>
      </c>
      <c r="N72" s="85">
        <v>50000</v>
      </c>
      <c r="O72" s="6">
        <v>20</v>
      </c>
      <c r="P72" s="6">
        <v>50000</v>
      </c>
      <c r="Q72" s="6" t="s">
        <v>364</v>
      </c>
      <c r="R72" s="6">
        <v>20</v>
      </c>
    </row>
    <row r="73" spans="1:18" ht="30">
      <c r="A73" s="74">
        <v>68</v>
      </c>
      <c r="B73" s="6"/>
      <c r="C73" s="34" t="s">
        <v>371</v>
      </c>
      <c r="D73" s="34" t="s">
        <v>372</v>
      </c>
      <c r="E73" s="34" t="s">
        <v>373</v>
      </c>
      <c r="F73" s="32" t="s">
        <v>2</v>
      </c>
      <c r="G73" s="32" t="s">
        <v>4</v>
      </c>
      <c r="H73" s="32" t="s">
        <v>5</v>
      </c>
      <c r="I73" s="32" t="s">
        <v>115</v>
      </c>
      <c r="J73" s="34" t="s">
        <v>374</v>
      </c>
      <c r="K73" s="84">
        <v>80000</v>
      </c>
      <c r="L73" s="84">
        <v>68000</v>
      </c>
      <c r="M73" s="85" t="s">
        <v>375</v>
      </c>
      <c r="N73" s="85">
        <v>80000</v>
      </c>
      <c r="O73" s="6">
        <v>20</v>
      </c>
      <c r="P73" s="6">
        <v>80000</v>
      </c>
      <c r="Q73" s="6" t="s">
        <v>375</v>
      </c>
      <c r="R73" s="6">
        <v>20</v>
      </c>
    </row>
    <row r="74" spans="1:18" ht="45">
      <c r="A74" s="74">
        <v>69</v>
      </c>
      <c r="B74" s="75"/>
      <c r="C74" s="87" t="s">
        <v>392</v>
      </c>
      <c r="D74" s="34" t="s">
        <v>393</v>
      </c>
      <c r="E74" s="87" t="s">
        <v>394</v>
      </c>
      <c r="F74" s="74" t="s">
        <v>2</v>
      </c>
      <c r="G74" s="74" t="s">
        <v>4</v>
      </c>
      <c r="H74" s="74" t="s">
        <v>5</v>
      </c>
      <c r="I74" s="74" t="s">
        <v>115</v>
      </c>
      <c r="J74" s="34" t="s">
        <v>395</v>
      </c>
      <c r="K74" s="88">
        <v>40000</v>
      </c>
      <c r="L74" s="83">
        <f>K74*90/100</f>
        <v>36000</v>
      </c>
      <c r="M74" s="89">
        <v>41540</v>
      </c>
      <c r="N74" s="83">
        <f>K74</f>
        <v>40000</v>
      </c>
      <c r="O74" s="74">
        <v>20</v>
      </c>
      <c r="P74" s="74">
        <f>N74</f>
        <v>40000</v>
      </c>
      <c r="Q74" s="79">
        <f>M74</f>
        <v>41540</v>
      </c>
      <c r="R74" s="74">
        <v>20</v>
      </c>
    </row>
    <row r="75" spans="1:18" ht="45">
      <c r="A75" s="74">
        <v>70</v>
      </c>
      <c r="B75" s="75"/>
      <c r="C75" s="87" t="s">
        <v>396</v>
      </c>
      <c r="D75" s="34" t="s">
        <v>397</v>
      </c>
      <c r="E75" s="87" t="s">
        <v>398</v>
      </c>
      <c r="F75" s="74" t="s">
        <v>2</v>
      </c>
      <c r="G75" s="74" t="s">
        <v>4</v>
      </c>
      <c r="H75" s="74" t="s">
        <v>5</v>
      </c>
      <c r="I75" s="74" t="s">
        <v>115</v>
      </c>
      <c r="J75" s="34" t="s">
        <v>399</v>
      </c>
      <c r="K75" s="88">
        <v>120000</v>
      </c>
      <c r="L75" s="83">
        <f t="shared" ref="L75:L102" si="0">K75*90/100</f>
        <v>108000</v>
      </c>
      <c r="M75" s="89">
        <v>41515</v>
      </c>
      <c r="N75" s="83">
        <f t="shared" ref="N75:N102" si="1">K75</f>
        <v>120000</v>
      </c>
      <c r="O75" s="74">
        <v>20</v>
      </c>
      <c r="P75" s="74">
        <f t="shared" ref="P75:P102" si="2">N75</f>
        <v>120000</v>
      </c>
      <c r="Q75" s="79">
        <f t="shared" ref="Q75:Q101" si="3">M75</f>
        <v>41515</v>
      </c>
      <c r="R75" s="74">
        <v>20</v>
      </c>
    </row>
    <row r="76" spans="1:18" ht="60">
      <c r="A76" s="74">
        <v>71</v>
      </c>
      <c r="B76" s="75"/>
      <c r="C76" s="87" t="s">
        <v>400</v>
      </c>
      <c r="D76" s="34" t="s">
        <v>401</v>
      </c>
      <c r="E76" s="87" t="s">
        <v>402</v>
      </c>
      <c r="F76" s="74" t="s">
        <v>2</v>
      </c>
      <c r="G76" s="74" t="s">
        <v>4</v>
      </c>
      <c r="H76" s="74" t="s">
        <v>5</v>
      </c>
      <c r="I76" s="74" t="s">
        <v>116</v>
      </c>
      <c r="J76" s="34" t="s">
        <v>403</v>
      </c>
      <c r="K76" s="88">
        <v>80000</v>
      </c>
      <c r="L76" s="83">
        <f t="shared" si="0"/>
        <v>72000</v>
      </c>
      <c r="M76" s="89">
        <v>41493</v>
      </c>
      <c r="N76" s="83">
        <f t="shared" si="1"/>
        <v>80000</v>
      </c>
      <c r="O76" s="74">
        <v>20</v>
      </c>
      <c r="P76" s="74">
        <f t="shared" si="2"/>
        <v>80000</v>
      </c>
      <c r="Q76" s="79">
        <f t="shared" si="3"/>
        <v>41493</v>
      </c>
      <c r="R76" s="74">
        <v>20</v>
      </c>
    </row>
    <row r="77" spans="1:18" ht="45">
      <c r="A77" s="74">
        <v>72</v>
      </c>
      <c r="B77" s="75"/>
      <c r="C77" s="87" t="s">
        <v>404</v>
      </c>
      <c r="D77" s="34" t="s">
        <v>158</v>
      </c>
      <c r="E77" s="87" t="s">
        <v>405</v>
      </c>
      <c r="F77" s="74" t="s">
        <v>2</v>
      </c>
      <c r="G77" s="74" t="s">
        <v>4</v>
      </c>
      <c r="H77" s="74" t="s">
        <v>5</v>
      </c>
      <c r="I77" s="74" t="s">
        <v>116</v>
      </c>
      <c r="J77" s="34" t="s">
        <v>406</v>
      </c>
      <c r="K77" s="88">
        <v>40000</v>
      </c>
      <c r="L77" s="83">
        <f t="shared" si="0"/>
        <v>36000</v>
      </c>
      <c r="M77" s="89">
        <v>41528</v>
      </c>
      <c r="N77" s="83">
        <f t="shared" si="1"/>
        <v>40000</v>
      </c>
      <c r="O77" s="74">
        <v>20</v>
      </c>
      <c r="P77" s="74">
        <f t="shared" si="2"/>
        <v>40000</v>
      </c>
      <c r="Q77" s="79">
        <f t="shared" si="3"/>
        <v>41528</v>
      </c>
      <c r="R77" s="74">
        <v>20</v>
      </c>
    </row>
    <row r="78" spans="1:18" ht="60">
      <c r="A78" s="74">
        <v>73</v>
      </c>
      <c r="B78" s="75"/>
      <c r="C78" s="87" t="s">
        <v>407</v>
      </c>
      <c r="D78" s="34" t="s">
        <v>408</v>
      </c>
      <c r="E78" s="87" t="s">
        <v>210</v>
      </c>
      <c r="F78" s="74" t="s">
        <v>2</v>
      </c>
      <c r="G78" s="74" t="s">
        <v>4</v>
      </c>
      <c r="H78" s="74" t="s">
        <v>5</v>
      </c>
      <c r="I78" s="74" t="s">
        <v>116</v>
      </c>
      <c r="J78" s="34" t="s">
        <v>409</v>
      </c>
      <c r="K78" s="88">
        <v>50000</v>
      </c>
      <c r="L78" s="83">
        <f t="shared" si="0"/>
        <v>45000</v>
      </c>
      <c r="M78" s="89">
        <v>41516</v>
      </c>
      <c r="N78" s="83">
        <f t="shared" si="1"/>
        <v>50000</v>
      </c>
      <c r="O78" s="74">
        <v>20</v>
      </c>
      <c r="P78" s="74">
        <f t="shared" si="2"/>
        <v>50000</v>
      </c>
      <c r="Q78" s="79">
        <f t="shared" si="3"/>
        <v>41516</v>
      </c>
      <c r="R78" s="74">
        <v>20</v>
      </c>
    </row>
    <row r="79" spans="1:18" ht="60">
      <c r="A79" s="74">
        <v>74</v>
      </c>
      <c r="B79" s="75"/>
      <c r="C79" s="87" t="s">
        <v>410</v>
      </c>
      <c r="D79" s="34" t="s">
        <v>411</v>
      </c>
      <c r="E79" s="87" t="s">
        <v>210</v>
      </c>
      <c r="F79" s="74" t="s">
        <v>2</v>
      </c>
      <c r="G79" s="74" t="s">
        <v>4</v>
      </c>
      <c r="H79" s="74" t="s">
        <v>5</v>
      </c>
      <c r="I79" s="74" t="s">
        <v>116</v>
      </c>
      <c r="J79" s="34" t="s">
        <v>409</v>
      </c>
      <c r="K79" s="88">
        <v>50000</v>
      </c>
      <c r="L79" s="83">
        <f t="shared" si="0"/>
        <v>45000</v>
      </c>
      <c r="M79" s="89">
        <v>41516</v>
      </c>
      <c r="N79" s="83">
        <f t="shared" si="1"/>
        <v>50000</v>
      </c>
      <c r="O79" s="74">
        <v>20</v>
      </c>
      <c r="P79" s="74">
        <f t="shared" si="2"/>
        <v>50000</v>
      </c>
      <c r="Q79" s="79">
        <f t="shared" si="3"/>
        <v>41516</v>
      </c>
      <c r="R79" s="74">
        <v>20</v>
      </c>
    </row>
    <row r="80" spans="1:18" ht="60">
      <c r="A80" s="74">
        <v>75</v>
      </c>
      <c r="B80" s="75"/>
      <c r="C80" s="87" t="s">
        <v>412</v>
      </c>
      <c r="D80" s="34" t="s">
        <v>397</v>
      </c>
      <c r="E80" s="87" t="s">
        <v>413</v>
      </c>
      <c r="F80" s="74" t="s">
        <v>2</v>
      </c>
      <c r="G80" s="74" t="s">
        <v>4</v>
      </c>
      <c r="H80" s="74" t="s">
        <v>5</v>
      </c>
      <c r="I80" s="74" t="s">
        <v>115</v>
      </c>
      <c r="J80" s="34" t="s">
        <v>414</v>
      </c>
      <c r="K80" s="88">
        <v>50000</v>
      </c>
      <c r="L80" s="83">
        <f t="shared" si="0"/>
        <v>45000</v>
      </c>
      <c r="M80" s="89">
        <v>41519</v>
      </c>
      <c r="N80" s="83">
        <f t="shared" si="1"/>
        <v>50000</v>
      </c>
      <c r="O80" s="74">
        <v>20</v>
      </c>
      <c r="P80" s="74">
        <f t="shared" si="2"/>
        <v>50000</v>
      </c>
      <c r="Q80" s="79">
        <f t="shared" si="3"/>
        <v>41519</v>
      </c>
      <c r="R80" s="74">
        <v>20</v>
      </c>
    </row>
    <row r="81" spans="1:18" ht="45">
      <c r="A81" s="74">
        <v>76</v>
      </c>
      <c r="B81" s="75"/>
      <c r="C81" s="87" t="s">
        <v>415</v>
      </c>
      <c r="D81" s="34" t="s">
        <v>416</v>
      </c>
      <c r="E81" s="87" t="s">
        <v>417</v>
      </c>
      <c r="F81" s="74" t="s">
        <v>2</v>
      </c>
      <c r="G81" s="74" t="s">
        <v>4</v>
      </c>
      <c r="H81" s="74" t="s">
        <v>75</v>
      </c>
      <c r="I81" s="74" t="s">
        <v>116</v>
      </c>
      <c r="J81" s="34" t="s">
        <v>1</v>
      </c>
      <c r="K81" s="88">
        <v>45000</v>
      </c>
      <c r="L81" s="83">
        <f t="shared" si="0"/>
        <v>40500</v>
      </c>
      <c r="M81" s="89">
        <v>41500</v>
      </c>
      <c r="N81" s="83">
        <f t="shared" si="1"/>
        <v>45000</v>
      </c>
      <c r="O81" s="74">
        <v>20</v>
      </c>
      <c r="P81" s="74">
        <f t="shared" si="2"/>
        <v>45000</v>
      </c>
      <c r="Q81" s="79">
        <f t="shared" si="3"/>
        <v>41500</v>
      </c>
      <c r="R81" s="74">
        <v>20</v>
      </c>
    </row>
    <row r="82" spans="1:18" ht="45">
      <c r="A82" s="74">
        <v>77</v>
      </c>
      <c r="B82" s="75"/>
      <c r="C82" s="87" t="s">
        <v>418</v>
      </c>
      <c r="D82" s="34" t="s">
        <v>158</v>
      </c>
      <c r="E82" s="87" t="s">
        <v>419</v>
      </c>
      <c r="F82" s="74" t="s">
        <v>2</v>
      </c>
      <c r="G82" s="74" t="s">
        <v>4</v>
      </c>
      <c r="H82" s="74" t="s">
        <v>5</v>
      </c>
      <c r="I82" s="74" t="s">
        <v>116</v>
      </c>
      <c r="J82" s="34" t="s">
        <v>420</v>
      </c>
      <c r="K82" s="88">
        <v>50000</v>
      </c>
      <c r="L82" s="83">
        <f t="shared" si="0"/>
        <v>45000</v>
      </c>
      <c r="M82" s="89">
        <v>41498</v>
      </c>
      <c r="N82" s="83">
        <f t="shared" si="1"/>
        <v>50000</v>
      </c>
      <c r="O82" s="74">
        <v>20</v>
      </c>
      <c r="P82" s="74">
        <f t="shared" si="2"/>
        <v>50000</v>
      </c>
      <c r="Q82" s="79">
        <f t="shared" si="3"/>
        <v>41498</v>
      </c>
      <c r="R82" s="74">
        <v>20</v>
      </c>
    </row>
    <row r="83" spans="1:18" ht="60">
      <c r="A83" s="74">
        <v>78</v>
      </c>
      <c r="B83" s="75"/>
      <c r="C83" s="87" t="s">
        <v>421</v>
      </c>
      <c r="D83" s="34" t="s">
        <v>254</v>
      </c>
      <c r="E83" s="87" t="s">
        <v>422</v>
      </c>
      <c r="F83" s="74" t="s">
        <v>2</v>
      </c>
      <c r="G83" s="74" t="s">
        <v>4</v>
      </c>
      <c r="H83" s="74" t="s">
        <v>5</v>
      </c>
      <c r="I83" s="74" t="s">
        <v>116</v>
      </c>
      <c r="J83" s="34" t="s">
        <v>1</v>
      </c>
      <c r="K83" s="88">
        <v>50000</v>
      </c>
      <c r="L83" s="83">
        <f t="shared" si="0"/>
        <v>45000</v>
      </c>
      <c r="M83" s="89">
        <v>41485</v>
      </c>
      <c r="N83" s="83">
        <f t="shared" si="1"/>
        <v>50000</v>
      </c>
      <c r="O83" s="74">
        <v>20</v>
      </c>
      <c r="P83" s="74">
        <f t="shared" si="2"/>
        <v>50000</v>
      </c>
      <c r="Q83" s="79">
        <f t="shared" si="3"/>
        <v>41485</v>
      </c>
      <c r="R83" s="74">
        <v>20</v>
      </c>
    </row>
    <row r="84" spans="1:18" ht="60">
      <c r="A84" s="74">
        <v>79</v>
      </c>
      <c r="B84" s="75"/>
      <c r="C84" s="87" t="s">
        <v>423</v>
      </c>
      <c r="D84" s="34" t="s">
        <v>424</v>
      </c>
      <c r="E84" s="87" t="s">
        <v>425</v>
      </c>
      <c r="F84" s="74" t="s">
        <v>2</v>
      </c>
      <c r="G84" s="74" t="s">
        <v>4</v>
      </c>
      <c r="H84" s="74" t="s">
        <v>5</v>
      </c>
      <c r="I84" s="74" t="s">
        <v>116</v>
      </c>
      <c r="J84" s="34" t="s">
        <v>1</v>
      </c>
      <c r="K84" s="88">
        <v>40000</v>
      </c>
      <c r="L84" s="83">
        <f t="shared" si="0"/>
        <v>36000</v>
      </c>
      <c r="M84" s="89">
        <v>41500</v>
      </c>
      <c r="N84" s="83">
        <f t="shared" si="1"/>
        <v>40000</v>
      </c>
      <c r="O84" s="74">
        <v>20</v>
      </c>
      <c r="P84" s="74">
        <f t="shared" si="2"/>
        <v>40000</v>
      </c>
      <c r="Q84" s="79">
        <f t="shared" si="3"/>
        <v>41500</v>
      </c>
      <c r="R84" s="74">
        <v>20</v>
      </c>
    </row>
    <row r="85" spans="1:18" ht="45">
      <c r="A85" s="74">
        <v>80</v>
      </c>
      <c r="B85" s="75"/>
      <c r="C85" s="87" t="s">
        <v>172</v>
      </c>
      <c r="D85" s="34" t="s">
        <v>205</v>
      </c>
      <c r="E85" s="87" t="s">
        <v>426</v>
      </c>
      <c r="F85" s="74" t="s">
        <v>2</v>
      </c>
      <c r="G85" s="74" t="s">
        <v>4</v>
      </c>
      <c r="H85" s="74" t="s">
        <v>5</v>
      </c>
      <c r="I85" s="74" t="s">
        <v>116</v>
      </c>
      <c r="J85" s="34" t="s">
        <v>409</v>
      </c>
      <c r="K85" s="88">
        <v>50000</v>
      </c>
      <c r="L85" s="83">
        <f t="shared" si="0"/>
        <v>45000</v>
      </c>
      <c r="M85" s="89">
        <v>41500</v>
      </c>
      <c r="N85" s="83">
        <f t="shared" si="1"/>
        <v>50000</v>
      </c>
      <c r="O85" s="74">
        <v>20</v>
      </c>
      <c r="P85" s="74">
        <f t="shared" si="2"/>
        <v>50000</v>
      </c>
      <c r="Q85" s="79">
        <f t="shared" si="3"/>
        <v>41500</v>
      </c>
      <c r="R85" s="74">
        <v>20</v>
      </c>
    </row>
    <row r="86" spans="1:18" ht="60">
      <c r="A86" s="74">
        <v>81</v>
      </c>
      <c r="B86" s="75"/>
      <c r="C86" s="87" t="s">
        <v>427</v>
      </c>
      <c r="D86" s="34" t="s">
        <v>428</v>
      </c>
      <c r="E86" s="87" t="s">
        <v>429</v>
      </c>
      <c r="F86" s="74" t="s">
        <v>2</v>
      </c>
      <c r="G86" s="74" t="s">
        <v>4</v>
      </c>
      <c r="H86" s="74" t="s">
        <v>5</v>
      </c>
      <c r="I86" s="74" t="s">
        <v>116</v>
      </c>
      <c r="J86" s="34" t="s">
        <v>430</v>
      </c>
      <c r="K86" s="88">
        <v>40000</v>
      </c>
      <c r="L86" s="83">
        <f t="shared" si="0"/>
        <v>36000</v>
      </c>
      <c r="M86" s="89">
        <v>41500</v>
      </c>
      <c r="N86" s="83">
        <f t="shared" si="1"/>
        <v>40000</v>
      </c>
      <c r="O86" s="74">
        <v>20</v>
      </c>
      <c r="P86" s="74">
        <f t="shared" si="2"/>
        <v>40000</v>
      </c>
      <c r="Q86" s="79">
        <f t="shared" si="3"/>
        <v>41500</v>
      </c>
      <c r="R86" s="74">
        <v>20</v>
      </c>
    </row>
    <row r="87" spans="1:18" ht="45">
      <c r="A87" s="74">
        <v>82</v>
      </c>
      <c r="B87" s="75"/>
      <c r="C87" s="87" t="s">
        <v>431</v>
      </c>
      <c r="D87" s="34" t="s">
        <v>432</v>
      </c>
      <c r="E87" s="87" t="s">
        <v>433</v>
      </c>
      <c r="F87" s="74" t="s">
        <v>2</v>
      </c>
      <c r="G87" s="74" t="s">
        <v>4</v>
      </c>
      <c r="H87" s="74" t="s">
        <v>5</v>
      </c>
      <c r="I87" s="74" t="s">
        <v>116</v>
      </c>
      <c r="J87" s="34" t="s">
        <v>434</v>
      </c>
      <c r="K87" s="88">
        <v>40000</v>
      </c>
      <c r="L87" s="83">
        <f t="shared" si="0"/>
        <v>36000</v>
      </c>
      <c r="M87" s="89">
        <v>41500</v>
      </c>
      <c r="N87" s="83">
        <f t="shared" si="1"/>
        <v>40000</v>
      </c>
      <c r="O87" s="74">
        <v>20</v>
      </c>
      <c r="P87" s="74">
        <f t="shared" si="2"/>
        <v>40000</v>
      </c>
      <c r="Q87" s="79">
        <f t="shared" si="3"/>
        <v>41500</v>
      </c>
      <c r="R87" s="74">
        <v>20</v>
      </c>
    </row>
    <row r="88" spans="1:18" ht="45">
      <c r="A88" s="74">
        <v>83</v>
      </c>
      <c r="B88" s="75"/>
      <c r="C88" s="87" t="s">
        <v>435</v>
      </c>
      <c r="D88" s="34" t="s">
        <v>436</v>
      </c>
      <c r="E88" s="87" t="s">
        <v>437</v>
      </c>
      <c r="F88" s="74" t="s">
        <v>2</v>
      </c>
      <c r="G88" s="74" t="s">
        <v>4</v>
      </c>
      <c r="H88" s="74" t="s">
        <v>75</v>
      </c>
      <c r="I88" s="74" t="s">
        <v>115</v>
      </c>
      <c r="J88" s="34" t="s">
        <v>438</v>
      </c>
      <c r="K88" s="88">
        <v>80000</v>
      </c>
      <c r="L88" s="83">
        <f t="shared" si="0"/>
        <v>72000</v>
      </c>
      <c r="M88" s="89">
        <v>41517</v>
      </c>
      <c r="N88" s="83">
        <f t="shared" si="1"/>
        <v>80000</v>
      </c>
      <c r="O88" s="74">
        <v>20</v>
      </c>
      <c r="P88" s="74">
        <f t="shared" si="2"/>
        <v>80000</v>
      </c>
      <c r="Q88" s="79">
        <f t="shared" si="3"/>
        <v>41517</v>
      </c>
      <c r="R88" s="74">
        <v>20</v>
      </c>
    </row>
    <row r="89" spans="1:18" ht="90">
      <c r="A89" s="74">
        <v>84</v>
      </c>
      <c r="B89" s="75"/>
      <c r="C89" s="87" t="s">
        <v>439</v>
      </c>
      <c r="D89" s="34" t="s">
        <v>411</v>
      </c>
      <c r="E89" s="87" t="s">
        <v>440</v>
      </c>
      <c r="F89" s="74" t="s">
        <v>2</v>
      </c>
      <c r="G89" s="74" t="s">
        <v>4</v>
      </c>
      <c r="H89" s="74" t="s">
        <v>5</v>
      </c>
      <c r="I89" s="74" t="s">
        <v>115</v>
      </c>
      <c r="J89" s="34" t="s">
        <v>441</v>
      </c>
      <c r="K89" s="88">
        <v>40000</v>
      </c>
      <c r="L89" s="83">
        <f t="shared" si="0"/>
        <v>36000</v>
      </c>
      <c r="M89" s="89">
        <v>41533</v>
      </c>
      <c r="N89" s="83">
        <f t="shared" si="1"/>
        <v>40000</v>
      </c>
      <c r="O89" s="74">
        <v>20</v>
      </c>
      <c r="P89" s="74">
        <f t="shared" si="2"/>
        <v>40000</v>
      </c>
      <c r="Q89" s="79">
        <f t="shared" si="3"/>
        <v>41533</v>
      </c>
      <c r="R89" s="74">
        <v>20</v>
      </c>
    </row>
    <row r="90" spans="1:18" ht="75">
      <c r="A90" s="74">
        <v>85</v>
      </c>
      <c r="B90" s="75"/>
      <c r="C90" s="87" t="s">
        <v>257</v>
      </c>
      <c r="D90" s="34" t="s">
        <v>442</v>
      </c>
      <c r="E90" s="87" t="s">
        <v>443</v>
      </c>
      <c r="F90" s="74" t="s">
        <v>2</v>
      </c>
      <c r="G90" s="74" t="s">
        <v>4</v>
      </c>
      <c r="H90" s="74" t="s">
        <v>5</v>
      </c>
      <c r="I90" s="74" t="s">
        <v>116</v>
      </c>
      <c r="J90" s="34" t="s">
        <v>91</v>
      </c>
      <c r="K90" s="88">
        <v>40000</v>
      </c>
      <c r="L90" s="83">
        <f t="shared" si="0"/>
        <v>36000</v>
      </c>
      <c r="M90" s="89">
        <v>41507</v>
      </c>
      <c r="N90" s="83">
        <f t="shared" si="1"/>
        <v>40000</v>
      </c>
      <c r="O90" s="74">
        <v>20</v>
      </c>
      <c r="P90" s="74">
        <f t="shared" si="2"/>
        <v>40000</v>
      </c>
      <c r="Q90" s="79">
        <f t="shared" si="3"/>
        <v>41507</v>
      </c>
      <c r="R90" s="74">
        <v>20</v>
      </c>
    </row>
    <row r="91" spans="1:18" ht="90">
      <c r="A91" s="74">
        <v>86</v>
      </c>
      <c r="B91" s="75"/>
      <c r="C91" s="87" t="s">
        <v>444</v>
      </c>
      <c r="D91" s="34" t="s">
        <v>445</v>
      </c>
      <c r="E91" s="87" t="s">
        <v>446</v>
      </c>
      <c r="F91" s="74" t="s">
        <v>2</v>
      </c>
      <c r="G91" s="74" t="s">
        <v>4</v>
      </c>
      <c r="H91" s="74" t="s">
        <v>5</v>
      </c>
      <c r="I91" s="74" t="s">
        <v>115</v>
      </c>
      <c r="J91" s="34" t="s">
        <v>91</v>
      </c>
      <c r="K91" s="88">
        <v>40000</v>
      </c>
      <c r="L91" s="83">
        <f t="shared" si="0"/>
        <v>36000</v>
      </c>
      <c r="M91" s="89">
        <v>41503</v>
      </c>
      <c r="N91" s="83">
        <f t="shared" si="1"/>
        <v>40000</v>
      </c>
      <c r="O91" s="74">
        <v>20</v>
      </c>
      <c r="P91" s="74">
        <f t="shared" si="2"/>
        <v>40000</v>
      </c>
      <c r="Q91" s="79">
        <f t="shared" si="3"/>
        <v>41503</v>
      </c>
      <c r="R91" s="74">
        <v>20</v>
      </c>
    </row>
    <row r="92" spans="1:18" ht="90">
      <c r="A92" s="74">
        <v>87</v>
      </c>
      <c r="B92" s="75"/>
      <c r="C92" s="87" t="s">
        <v>447</v>
      </c>
      <c r="D92" s="34" t="s">
        <v>448</v>
      </c>
      <c r="E92" s="87" t="s">
        <v>449</v>
      </c>
      <c r="F92" s="74" t="s">
        <v>2</v>
      </c>
      <c r="G92" s="74" t="s">
        <v>4</v>
      </c>
      <c r="H92" s="74" t="s">
        <v>5</v>
      </c>
      <c r="I92" s="74" t="s">
        <v>116</v>
      </c>
      <c r="J92" s="34" t="s">
        <v>450</v>
      </c>
      <c r="K92" s="88">
        <v>50000</v>
      </c>
      <c r="L92" s="83">
        <f t="shared" si="0"/>
        <v>45000</v>
      </c>
      <c r="M92" s="89">
        <v>41503</v>
      </c>
      <c r="N92" s="83">
        <f t="shared" si="1"/>
        <v>50000</v>
      </c>
      <c r="O92" s="74">
        <v>20</v>
      </c>
      <c r="P92" s="74">
        <f t="shared" si="2"/>
        <v>50000</v>
      </c>
      <c r="Q92" s="79">
        <f t="shared" si="3"/>
        <v>41503</v>
      </c>
      <c r="R92" s="74">
        <v>20</v>
      </c>
    </row>
    <row r="93" spans="1:18" ht="45">
      <c r="A93" s="74">
        <v>88</v>
      </c>
      <c r="B93" s="75"/>
      <c r="C93" s="87" t="s">
        <v>283</v>
      </c>
      <c r="D93" s="34" t="s">
        <v>451</v>
      </c>
      <c r="E93" s="87" t="s">
        <v>452</v>
      </c>
      <c r="F93" s="74" t="s">
        <v>2</v>
      </c>
      <c r="G93" s="74" t="s">
        <v>4</v>
      </c>
      <c r="H93" s="74" t="s">
        <v>5</v>
      </c>
      <c r="I93" s="74" t="s">
        <v>115</v>
      </c>
      <c r="J93" s="34" t="s">
        <v>453</v>
      </c>
      <c r="K93" s="88">
        <v>40000</v>
      </c>
      <c r="L93" s="83">
        <f t="shared" si="0"/>
        <v>36000</v>
      </c>
      <c r="M93" s="89">
        <v>41503</v>
      </c>
      <c r="N93" s="83">
        <f t="shared" si="1"/>
        <v>40000</v>
      </c>
      <c r="O93" s="74">
        <v>20</v>
      </c>
      <c r="P93" s="74">
        <f t="shared" si="2"/>
        <v>40000</v>
      </c>
      <c r="Q93" s="79">
        <f t="shared" si="3"/>
        <v>41503</v>
      </c>
      <c r="R93" s="74">
        <v>20</v>
      </c>
    </row>
    <row r="94" spans="1:18" ht="75">
      <c r="A94" s="74">
        <v>89</v>
      </c>
      <c r="B94" s="75"/>
      <c r="C94" s="87" t="s">
        <v>454</v>
      </c>
      <c r="D94" s="34" t="s">
        <v>455</v>
      </c>
      <c r="E94" s="87" t="s">
        <v>456</v>
      </c>
      <c r="F94" s="74" t="s">
        <v>2</v>
      </c>
      <c r="G94" s="74" t="s">
        <v>4</v>
      </c>
      <c r="H94" s="74" t="s">
        <v>5</v>
      </c>
      <c r="I94" s="74" t="s">
        <v>116</v>
      </c>
      <c r="J94" s="34" t="s">
        <v>1</v>
      </c>
      <c r="K94" s="88">
        <v>40000</v>
      </c>
      <c r="L94" s="83">
        <f t="shared" si="0"/>
        <v>36000</v>
      </c>
      <c r="M94" s="89">
        <v>41503</v>
      </c>
      <c r="N94" s="83">
        <f t="shared" si="1"/>
        <v>40000</v>
      </c>
      <c r="O94" s="74">
        <v>20</v>
      </c>
      <c r="P94" s="74">
        <f t="shared" si="2"/>
        <v>40000</v>
      </c>
      <c r="Q94" s="79">
        <f t="shared" si="3"/>
        <v>41503</v>
      </c>
      <c r="R94" s="74">
        <v>20</v>
      </c>
    </row>
    <row r="95" spans="1:18" ht="45">
      <c r="A95" s="74">
        <v>90</v>
      </c>
      <c r="B95" s="75"/>
      <c r="C95" s="87" t="s">
        <v>457</v>
      </c>
      <c r="D95" s="34" t="s">
        <v>458</v>
      </c>
      <c r="E95" s="87" t="s">
        <v>459</v>
      </c>
      <c r="F95" s="74" t="s">
        <v>2</v>
      </c>
      <c r="G95" s="74" t="s">
        <v>4</v>
      </c>
      <c r="H95" s="74" t="s">
        <v>5</v>
      </c>
      <c r="I95" s="74" t="s">
        <v>116</v>
      </c>
      <c r="J95" s="34" t="s">
        <v>460</v>
      </c>
      <c r="K95" s="88">
        <v>40000</v>
      </c>
      <c r="L95" s="83">
        <f t="shared" si="0"/>
        <v>36000</v>
      </c>
      <c r="M95" s="89">
        <v>41503</v>
      </c>
      <c r="N95" s="83">
        <f t="shared" si="1"/>
        <v>40000</v>
      </c>
      <c r="O95" s="74">
        <v>20</v>
      </c>
      <c r="P95" s="74">
        <f t="shared" si="2"/>
        <v>40000</v>
      </c>
      <c r="Q95" s="79">
        <f t="shared" si="3"/>
        <v>41503</v>
      </c>
      <c r="R95" s="74">
        <v>20</v>
      </c>
    </row>
    <row r="96" spans="1:18" ht="75">
      <c r="A96" s="74">
        <v>91</v>
      </c>
      <c r="B96" s="75"/>
      <c r="C96" s="87" t="s">
        <v>461</v>
      </c>
      <c r="D96" s="34" t="s">
        <v>462</v>
      </c>
      <c r="E96" s="87" t="s">
        <v>463</v>
      </c>
      <c r="F96" s="74" t="s">
        <v>2</v>
      </c>
      <c r="G96" s="74" t="s">
        <v>4</v>
      </c>
      <c r="H96" s="74" t="s">
        <v>5</v>
      </c>
      <c r="I96" s="74" t="s">
        <v>116</v>
      </c>
      <c r="J96" s="34" t="s">
        <v>91</v>
      </c>
      <c r="K96" s="88">
        <v>40000</v>
      </c>
      <c r="L96" s="83">
        <f t="shared" si="0"/>
        <v>36000</v>
      </c>
      <c r="M96" s="89">
        <v>41493</v>
      </c>
      <c r="N96" s="83">
        <f t="shared" si="1"/>
        <v>40000</v>
      </c>
      <c r="O96" s="74">
        <v>20</v>
      </c>
      <c r="P96" s="74">
        <f t="shared" si="2"/>
        <v>40000</v>
      </c>
      <c r="Q96" s="79">
        <f t="shared" si="3"/>
        <v>41493</v>
      </c>
      <c r="R96" s="74">
        <v>20</v>
      </c>
    </row>
    <row r="97" spans="1:18" ht="45">
      <c r="A97" s="74">
        <v>92</v>
      </c>
      <c r="B97" s="75"/>
      <c r="C97" s="87" t="s">
        <v>464</v>
      </c>
      <c r="D97" s="34" t="s">
        <v>465</v>
      </c>
      <c r="E97" s="87" t="s">
        <v>466</v>
      </c>
      <c r="F97" s="74" t="s">
        <v>2</v>
      </c>
      <c r="G97" s="74" t="s">
        <v>4</v>
      </c>
      <c r="H97" s="74" t="s">
        <v>5</v>
      </c>
      <c r="I97" s="74" t="s">
        <v>116</v>
      </c>
      <c r="J97" s="34" t="s">
        <v>91</v>
      </c>
      <c r="K97" s="88">
        <v>40000</v>
      </c>
      <c r="L97" s="83">
        <f t="shared" si="0"/>
        <v>36000</v>
      </c>
      <c r="M97" s="89">
        <v>41503</v>
      </c>
      <c r="N97" s="83">
        <f t="shared" si="1"/>
        <v>40000</v>
      </c>
      <c r="O97" s="74">
        <v>20</v>
      </c>
      <c r="P97" s="74">
        <f t="shared" si="2"/>
        <v>40000</v>
      </c>
      <c r="Q97" s="79">
        <f t="shared" si="3"/>
        <v>41503</v>
      </c>
      <c r="R97" s="74">
        <v>20</v>
      </c>
    </row>
    <row r="98" spans="1:18" ht="60">
      <c r="A98" s="74">
        <v>93</v>
      </c>
      <c r="B98" s="75"/>
      <c r="C98" s="87" t="s">
        <v>467</v>
      </c>
      <c r="D98" s="34" t="s">
        <v>468</v>
      </c>
      <c r="E98" s="87" t="s">
        <v>469</v>
      </c>
      <c r="F98" s="74" t="s">
        <v>2</v>
      </c>
      <c r="G98" s="74" t="s">
        <v>4</v>
      </c>
      <c r="H98" s="74" t="s">
        <v>5</v>
      </c>
      <c r="I98" s="74" t="s">
        <v>115</v>
      </c>
      <c r="J98" s="34" t="s">
        <v>183</v>
      </c>
      <c r="K98" s="88">
        <v>40000</v>
      </c>
      <c r="L98" s="83">
        <f t="shared" si="0"/>
        <v>36000</v>
      </c>
      <c r="M98" s="89">
        <v>41500</v>
      </c>
      <c r="N98" s="83">
        <f t="shared" si="1"/>
        <v>40000</v>
      </c>
      <c r="O98" s="74">
        <v>20</v>
      </c>
      <c r="P98" s="74">
        <f t="shared" si="2"/>
        <v>40000</v>
      </c>
      <c r="Q98" s="79">
        <f t="shared" si="3"/>
        <v>41500</v>
      </c>
      <c r="R98" s="74">
        <v>20</v>
      </c>
    </row>
    <row r="99" spans="1:18" ht="60">
      <c r="A99" s="74">
        <v>94</v>
      </c>
      <c r="B99" s="75"/>
      <c r="C99" s="87" t="s">
        <v>470</v>
      </c>
      <c r="D99" s="34" t="s">
        <v>471</v>
      </c>
      <c r="E99" s="87" t="s">
        <v>472</v>
      </c>
      <c r="F99" s="74" t="s">
        <v>2</v>
      </c>
      <c r="G99" s="74" t="s">
        <v>4</v>
      </c>
      <c r="H99" s="74" t="s">
        <v>75</v>
      </c>
      <c r="I99" s="74" t="s">
        <v>116</v>
      </c>
      <c r="J99" s="34" t="s">
        <v>243</v>
      </c>
      <c r="K99" s="88">
        <v>40000</v>
      </c>
      <c r="L99" s="83">
        <f t="shared" si="0"/>
        <v>36000</v>
      </c>
      <c r="M99" s="89">
        <v>41550</v>
      </c>
      <c r="N99" s="83">
        <f t="shared" si="1"/>
        <v>40000</v>
      </c>
      <c r="O99" s="74">
        <v>20</v>
      </c>
      <c r="P99" s="74">
        <f t="shared" si="2"/>
        <v>40000</v>
      </c>
      <c r="Q99" s="79">
        <f t="shared" si="3"/>
        <v>41550</v>
      </c>
      <c r="R99" s="74">
        <v>20</v>
      </c>
    </row>
    <row r="100" spans="1:18" ht="60">
      <c r="A100" s="74">
        <v>95</v>
      </c>
      <c r="B100" s="75"/>
      <c r="C100" s="87" t="s">
        <v>473</v>
      </c>
      <c r="D100" s="34" t="s">
        <v>474</v>
      </c>
      <c r="E100" s="87" t="s">
        <v>475</v>
      </c>
      <c r="F100" s="74" t="s">
        <v>2</v>
      </c>
      <c r="G100" s="74" t="s">
        <v>4</v>
      </c>
      <c r="H100" s="74" t="s">
        <v>5</v>
      </c>
      <c r="I100" s="74" t="s">
        <v>116</v>
      </c>
      <c r="J100" s="34" t="s">
        <v>476</v>
      </c>
      <c r="K100" s="88">
        <v>40000</v>
      </c>
      <c r="L100" s="83">
        <f t="shared" si="0"/>
        <v>36000</v>
      </c>
      <c r="M100" s="89">
        <v>41503</v>
      </c>
      <c r="N100" s="83">
        <f t="shared" si="1"/>
        <v>40000</v>
      </c>
      <c r="O100" s="74">
        <v>20</v>
      </c>
      <c r="P100" s="74">
        <f t="shared" si="2"/>
        <v>40000</v>
      </c>
      <c r="Q100" s="79">
        <f t="shared" si="3"/>
        <v>41503</v>
      </c>
      <c r="R100" s="74">
        <v>20</v>
      </c>
    </row>
    <row r="101" spans="1:18" ht="60">
      <c r="A101" s="74">
        <v>96</v>
      </c>
      <c r="B101" s="75"/>
      <c r="C101" s="87" t="s">
        <v>477</v>
      </c>
      <c r="D101" s="34" t="s">
        <v>478</v>
      </c>
      <c r="E101" s="87" t="s">
        <v>475</v>
      </c>
      <c r="F101" s="74" t="s">
        <v>2</v>
      </c>
      <c r="G101" s="74" t="s">
        <v>4</v>
      </c>
      <c r="H101" s="74" t="s">
        <v>5</v>
      </c>
      <c r="I101" s="74" t="s">
        <v>116</v>
      </c>
      <c r="J101" s="34" t="s">
        <v>479</v>
      </c>
      <c r="K101" s="88">
        <v>40000</v>
      </c>
      <c r="L101" s="83">
        <f t="shared" si="0"/>
        <v>36000</v>
      </c>
      <c r="M101" s="89">
        <v>41503</v>
      </c>
      <c r="N101" s="83">
        <f t="shared" si="1"/>
        <v>40000</v>
      </c>
      <c r="O101" s="74">
        <v>20</v>
      </c>
      <c r="P101" s="74">
        <f t="shared" si="2"/>
        <v>40000</v>
      </c>
      <c r="Q101" s="79">
        <f t="shared" si="3"/>
        <v>41503</v>
      </c>
      <c r="R101" s="74">
        <v>20</v>
      </c>
    </row>
    <row r="102" spans="1:18" ht="60">
      <c r="A102" s="74">
        <v>97</v>
      </c>
      <c r="B102" s="75"/>
      <c r="C102" s="87" t="s">
        <v>480</v>
      </c>
      <c r="D102" s="34" t="s">
        <v>481</v>
      </c>
      <c r="E102" s="87" t="s">
        <v>482</v>
      </c>
      <c r="F102" s="74" t="s">
        <v>2</v>
      </c>
      <c r="G102" s="74" t="s">
        <v>4</v>
      </c>
      <c r="H102" s="74" t="s">
        <v>75</v>
      </c>
      <c r="I102" s="74" t="s">
        <v>116</v>
      </c>
      <c r="J102" s="34" t="s">
        <v>91</v>
      </c>
      <c r="K102" s="88">
        <v>40000</v>
      </c>
      <c r="L102" s="83">
        <f t="shared" si="0"/>
        <v>36000</v>
      </c>
      <c r="M102" s="89">
        <v>41527</v>
      </c>
      <c r="N102" s="83">
        <f t="shared" si="1"/>
        <v>40000</v>
      </c>
      <c r="O102" s="74">
        <v>20</v>
      </c>
      <c r="P102" s="74">
        <f t="shared" si="2"/>
        <v>40000</v>
      </c>
      <c r="Q102" s="79">
        <f>M102</f>
        <v>41527</v>
      </c>
      <c r="R102" s="74">
        <v>20</v>
      </c>
    </row>
    <row r="103" spans="1:18">
      <c r="K103">
        <f>SUM(K6:K102)</f>
        <v>5275000</v>
      </c>
      <c r="L103" s="90">
        <f>SUM(L6:L102)</f>
        <v>4553500</v>
      </c>
      <c r="N103" s="90">
        <f>SUM(N6:N102)</f>
        <v>5275000</v>
      </c>
      <c r="P103" s="91"/>
    </row>
    <row r="104" spans="1:18">
      <c r="L104" s="574">
        <f>L103/85*100</f>
        <v>5357058.823529412</v>
      </c>
    </row>
    <row r="105" spans="1:18">
      <c r="L105">
        <f>L104*0.85</f>
        <v>4553500</v>
      </c>
    </row>
    <row r="106" spans="1:18">
      <c r="L106" s="572">
        <f>L104*0.1</f>
        <v>535705.8823529412</v>
      </c>
    </row>
    <row r="107" spans="1:18">
      <c r="L107" s="572">
        <f>L105+L106</f>
        <v>5089205.8823529407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topLeftCell="A21" workbookViewId="0">
      <selection activeCell="P28" sqref="P28"/>
    </sheetView>
  </sheetViews>
  <sheetFormatPr defaultRowHeight="15"/>
  <sheetData>
    <row r="1" spans="1:18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8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</row>
    <row r="3" spans="1:18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</row>
    <row r="4" spans="1:18" ht="18.75">
      <c r="A4" s="697" t="s">
        <v>483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</row>
    <row r="5" spans="1:18" ht="60">
      <c r="A5" s="74" t="s">
        <v>378</v>
      </c>
      <c r="B5" s="74" t="s">
        <v>379</v>
      </c>
      <c r="C5" s="77" t="s">
        <v>380</v>
      </c>
      <c r="D5" s="74" t="s">
        <v>381</v>
      </c>
      <c r="E5" s="74" t="s">
        <v>382</v>
      </c>
      <c r="F5" s="74" t="s">
        <v>119</v>
      </c>
      <c r="G5" s="74" t="s">
        <v>383</v>
      </c>
      <c r="H5" s="74" t="s">
        <v>384</v>
      </c>
      <c r="I5" s="74" t="s">
        <v>385</v>
      </c>
      <c r="J5" s="92" t="s">
        <v>484</v>
      </c>
      <c r="K5" s="92" t="s">
        <v>485</v>
      </c>
      <c r="L5" s="92" t="s">
        <v>486</v>
      </c>
      <c r="M5" s="92" t="s">
        <v>487</v>
      </c>
      <c r="N5" s="92" t="s">
        <v>488</v>
      </c>
      <c r="O5" s="92" t="s">
        <v>489</v>
      </c>
      <c r="P5" s="92" t="s">
        <v>390</v>
      </c>
      <c r="Q5" s="92" t="s">
        <v>389</v>
      </c>
      <c r="R5" s="92" t="s">
        <v>391</v>
      </c>
    </row>
    <row r="6" spans="1:18" ht="105">
      <c r="A6" s="74">
        <v>1</v>
      </c>
      <c r="B6" s="74" t="s">
        <v>490</v>
      </c>
      <c r="C6" s="93" t="s">
        <v>491</v>
      </c>
      <c r="D6" s="43" t="s">
        <v>427</v>
      </c>
      <c r="E6" s="43" t="s">
        <v>492</v>
      </c>
      <c r="F6" s="74" t="s">
        <v>2</v>
      </c>
      <c r="G6" s="74" t="s">
        <v>142</v>
      </c>
      <c r="H6" s="74" t="s">
        <v>493</v>
      </c>
      <c r="I6" s="74" t="s">
        <v>143</v>
      </c>
      <c r="J6" s="94" t="s">
        <v>494</v>
      </c>
      <c r="K6" s="95" t="s">
        <v>495</v>
      </c>
      <c r="L6" s="74" t="s">
        <v>496</v>
      </c>
      <c r="M6" s="92" t="s">
        <v>497</v>
      </c>
      <c r="N6" s="92">
        <v>200000</v>
      </c>
      <c r="O6" s="96">
        <v>41180</v>
      </c>
      <c r="P6" s="92">
        <v>50000</v>
      </c>
      <c r="Q6" s="96">
        <v>41242</v>
      </c>
      <c r="R6" s="92">
        <v>60</v>
      </c>
    </row>
    <row r="7" spans="1:18" ht="105">
      <c r="A7" s="74">
        <v>2</v>
      </c>
      <c r="B7" s="74" t="s">
        <v>498</v>
      </c>
      <c r="C7" s="93" t="s">
        <v>499</v>
      </c>
      <c r="D7" s="43" t="s">
        <v>457</v>
      </c>
      <c r="E7" s="43" t="s">
        <v>500</v>
      </c>
      <c r="F7" s="74" t="s">
        <v>2</v>
      </c>
      <c r="G7" s="74" t="s">
        <v>142</v>
      </c>
      <c r="H7" s="74" t="s">
        <v>142</v>
      </c>
      <c r="I7" s="74" t="s">
        <v>143</v>
      </c>
      <c r="J7" s="94" t="s">
        <v>501</v>
      </c>
      <c r="K7" s="95" t="s">
        <v>495</v>
      </c>
      <c r="L7" s="74" t="s">
        <v>496</v>
      </c>
      <c r="M7" s="92" t="s">
        <v>497</v>
      </c>
      <c r="N7" s="92">
        <v>200000</v>
      </c>
      <c r="O7" s="96">
        <v>41180</v>
      </c>
      <c r="P7" s="92">
        <v>50000</v>
      </c>
      <c r="Q7" s="96">
        <v>41250</v>
      </c>
      <c r="R7" s="92">
        <v>60</v>
      </c>
    </row>
    <row r="8" spans="1:18" ht="135">
      <c r="A8" s="74">
        <v>3</v>
      </c>
      <c r="B8" s="74" t="s">
        <v>502</v>
      </c>
      <c r="C8" s="93" t="s">
        <v>503</v>
      </c>
      <c r="D8" s="43" t="s">
        <v>504</v>
      </c>
      <c r="E8" s="43" t="s">
        <v>505</v>
      </c>
      <c r="F8" s="74" t="s">
        <v>2</v>
      </c>
      <c r="G8" s="74" t="s">
        <v>142</v>
      </c>
      <c r="H8" s="74" t="s">
        <v>142</v>
      </c>
      <c r="I8" s="74" t="s">
        <v>143</v>
      </c>
      <c r="J8" s="94" t="s">
        <v>506</v>
      </c>
      <c r="K8" s="95" t="s">
        <v>507</v>
      </c>
      <c r="L8" s="74" t="s">
        <v>508</v>
      </c>
      <c r="M8" s="92" t="s">
        <v>509</v>
      </c>
      <c r="N8" s="92">
        <v>150000</v>
      </c>
      <c r="O8" s="96">
        <v>41180</v>
      </c>
      <c r="P8" s="92">
        <v>50000</v>
      </c>
      <c r="Q8" s="96">
        <v>41247</v>
      </c>
      <c r="R8" s="92">
        <v>60</v>
      </c>
    </row>
    <row r="9" spans="1:18" ht="90">
      <c r="A9" s="74">
        <v>4</v>
      </c>
      <c r="B9" s="74" t="s">
        <v>510</v>
      </c>
      <c r="C9" s="93" t="s">
        <v>511</v>
      </c>
      <c r="D9" s="43" t="s">
        <v>512</v>
      </c>
      <c r="E9" s="43" t="s">
        <v>513</v>
      </c>
      <c r="F9" s="74" t="s">
        <v>2</v>
      </c>
      <c r="G9" s="74" t="s">
        <v>142</v>
      </c>
      <c r="H9" s="74" t="s">
        <v>142</v>
      </c>
      <c r="I9" s="74" t="s">
        <v>154</v>
      </c>
      <c r="J9" s="32" t="s">
        <v>514</v>
      </c>
      <c r="K9" s="95" t="s">
        <v>515</v>
      </c>
      <c r="L9" s="74" t="s">
        <v>516</v>
      </c>
      <c r="M9" s="92" t="s">
        <v>497</v>
      </c>
      <c r="N9" s="92">
        <v>150000</v>
      </c>
      <c r="O9" s="96">
        <v>41148</v>
      </c>
      <c r="P9" s="92">
        <v>50000</v>
      </c>
      <c r="Q9" s="96">
        <v>41173</v>
      </c>
      <c r="R9" s="92">
        <v>60</v>
      </c>
    </row>
    <row r="10" spans="1:18" ht="105">
      <c r="A10" s="74">
        <v>5</v>
      </c>
      <c r="B10" s="74" t="s">
        <v>517</v>
      </c>
      <c r="C10" s="93" t="s">
        <v>329</v>
      </c>
      <c r="D10" s="43" t="s">
        <v>518</v>
      </c>
      <c r="E10" s="43" t="s">
        <v>519</v>
      </c>
      <c r="F10" s="74" t="s">
        <v>2</v>
      </c>
      <c r="G10" s="74" t="s">
        <v>142</v>
      </c>
      <c r="H10" s="74" t="s">
        <v>142</v>
      </c>
      <c r="I10" s="74" t="s">
        <v>154</v>
      </c>
      <c r="J10" s="32" t="s">
        <v>501</v>
      </c>
      <c r="K10" s="95" t="s">
        <v>495</v>
      </c>
      <c r="L10" s="74" t="s">
        <v>496</v>
      </c>
      <c r="M10" s="92" t="s">
        <v>497</v>
      </c>
      <c r="N10" s="92">
        <v>100000</v>
      </c>
      <c r="O10" s="96">
        <v>41148</v>
      </c>
      <c r="P10" s="92">
        <v>50000</v>
      </c>
      <c r="Q10" s="96">
        <v>41173</v>
      </c>
      <c r="R10" s="92">
        <v>60</v>
      </c>
    </row>
    <row r="11" spans="1:18" ht="90">
      <c r="A11" s="74">
        <v>6</v>
      </c>
      <c r="B11" s="74"/>
      <c r="C11" s="93" t="s">
        <v>520</v>
      </c>
      <c r="D11" s="43" t="s">
        <v>521</v>
      </c>
      <c r="E11" s="43" t="s">
        <v>522</v>
      </c>
      <c r="F11" s="74" t="s">
        <v>2</v>
      </c>
      <c r="G11" s="74" t="s">
        <v>142</v>
      </c>
      <c r="H11" s="74" t="s">
        <v>493</v>
      </c>
      <c r="I11" s="74" t="s">
        <v>143</v>
      </c>
      <c r="J11" s="32" t="s">
        <v>523</v>
      </c>
      <c r="K11" s="95" t="s">
        <v>515</v>
      </c>
      <c r="L11" s="74" t="s">
        <v>74</v>
      </c>
      <c r="M11" s="92">
        <v>2</v>
      </c>
      <c r="N11" s="92">
        <v>92000</v>
      </c>
      <c r="O11" s="96">
        <v>40907</v>
      </c>
      <c r="P11" s="92">
        <v>50000</v>
      </c>
      <c r="Q11" s="96">
        <v>41275</v>
      </c>
      <c r="R11" s="92">
        <v>60</v>
      </c>
    </row>
    <row r="12" spans="1:18" ht="105">
      <c r="A12" s="74">
        <v>7</v>
      </c>
      <c r="B12" s="74">
        <v>1</v>
      </c>
      <c r="C12" s="97" t="s">
        <v>524</v>
      </c>
      <c r="D12" s="43" t="s">
        <v>332</v>
      </c>
      <c r="E12" s="43" t="s">
        <v>525</v>
      </c>
      <c r="F12" s="74" t="s">
        <v>2</v>
      </c>
      <c r="G12" s="74" t="s">
        <v>4</v>
      </c>
      <c r="H12" s="74" t="s">
        <v>5</v>
      </c>
      <c r="I12" s="74" t="s">
        <v>116</v>
      </c>
      <c r="J12" s="94" t="s">
        <v>501</v>
      </c>
      <c r="K12" s="95" t="s">
        <v>495</v>
      </c>
      <c r="L12" s="74" t="s">
        <v>526</v>
      </c>
      <c r="M12" s="92">
        <v>4</v>
      </c>
      <c r="N12" s="98">
        <v>200000</v>
      </c>
      <c r="O12" s="99" t="s">
        <v>527</v>
      </c>
      <c r="P12" s="98">
        <v>50000</v>
      </c>
      <c r="Q12" s="96">
        <v>41365</v>
      </c>
      <c r="R12" s="92" t="s">
        <v>528</v>
      </c>
    </row>
    <row r="13" spans="1:18" ht="75">
      <c r="A13" s="74">
        <v>8</v>
      </c>
      <c r="B13" s="74">
        <v>4</v>
      </c>
      <c r="C13" s="97" t="s">
        <v>529</v>
      </c>
      <c r="D13" s="43" t="s">
        <v>530</v>
      </c>
      <c r="E13" s="43" t="s">
        <v>531</v>
      </c>
      <c r="F13" s="74" t="s">
        <v>2</v>
      </c>
      <c r="G13" s="74" t="s">
        <v>4</v>
      </c>
      <c r="H13" s="74" t="s">
        <v>5</v>
      </c>
      <c r="I13" s="74" t="s">
        <v>116</v>
      </c>
      <c r="J13" s="94" t="s">
        <v>532</v>
      </c>
      <c r="K13" s="95" t="s">
        <v>533</v>
      </c>
      <c r="L13" s="74" t="s">
        <v>534</v>
      </c>
      <c r="M13" s="92">
        <v>4</v>
      </c>
      <c r="N13" s="98">
        <v>200000</v>
      </c>
      <c r="O13" s="99" t="s">
        <v>535</v>
      </c>
      <c r="P13" s="98">
        <v>50000</v>
      </c>
      <c r="Q13" s="96">
        <v>41365</v>
      </c>
      <c r="R13" s="92" t="s">
        <v>536</v>
      </c>
    </row>
    <row r="14" spans="1:18" ht="90">
      <c r="A14" s="74">
        <v>9</v>
      </c>
      <c r="B14" s="74">
        <v>7</v>
      </c>
      <c r="C14" s="97" t="s">
        <v>537</v>
      </c>
      <c r="D14" s="43" t="s">
        <v>538</v>
      </c>
      <c r="E14" s="43" t="s">
        <v>539</v>
      </c>
      <c r="F14" s="74" t="s">
        <v>2</v>
      </c>
      <c r="G14" s="74" t="s">
        <v>4</v>
      </c>
      <c r="H14" s="74" t="s">
        <v>5</v>
      </c>
      <c r="I14" s="74" t="s">
        <v>116</v>
      </c>
      <c r="J14" s="94" t="s">
        <v>532</v>
      </c>
      <c r="K14" s="95" t="s">
        <v>533</v>
      </c>
      <c r="L14" s="74" t="s">
        <v>534</v>
      </c>
      <c r="M14" s="92">
        <v>4</v>
      </c>
      <c r="N14" s="98">
        <v>200000</v>
      </c>
      <c r="O14" s="99" t="s">
        <v>535</v>
      </c>
      <c r="P14" s="98">
        <v>50000</v>
      </c>
      <c r="Q14" s="96">
        <v>41365</v>
      </c>
      <c r="R14" s="92" t="s">
        <v>536</v>
      </c>
    </row>
    <row r="15" spans="1:18" ht="75">
      <c r="A15" s="74">
        <v>10</v>
      </c>
      <c r="B15" s="74">
        <v>10</v>
      </c>
      <c r="C15" s="97" t="s">
        <v>540</v>
      </c>
      <c r="D15" s="43" t="s">
        <v>541</v>
      </c>
      <c r="E15" s="43" t="s">
        <v>542</v>
      </c>
      <c r="F15" s="74" t="s">
        <v>2</v>
      </c>
      <c r="G15" s="74" t="s">
        <v>4</v>
      </c>
      <c r="H15" s="74" t="s">
        <v>5</v>
      </c>
      <c r="I15" s="74" t="s">
        <v>116</v>
      </c>
      <c r="J15" s="94" t="s">
        <v>532</v>
      </c>
      <c r="K15" s="95" t="s">
        <v>533</v>
      </c>
      <c r="L15" s="74" t="s">
        <v>534</v>
      </c>
      <c r="M15" s="92">
        <v>4</v>
      </c>
      <c r="N15" s="98">
        <v>200000</v>
      </c>
      <c r="O15" s="99" t="s">
        <v>535</v>
      </c>
      <c r="P15" s="98">
        <v>50000</v>
      </c>
      <c r="Q15" s="96">
        <v>41365</v>
      </c>
      <c r="R15" s="92" t="s">
        <v>536</v>
      </c>
    </row>
    <row r="16" spans="1:18" ht="90">
      <c r="A16" s="74">
        <v>11</v>
      </c>
      <c r="B16" s="74">
        <v>16</v>
      </c>
      <c r="C16" s="97" t="s">
        <v>543</v>
      </c>
      <c r="D16" s="43" t="s">
        <v>544</v>
      </c>
      <c r="E16" s="43" t="s">
        <v>545</v>
      </c>
      <c r="F16" s="74" t="s">
        <v>2</v>
      </c>
      <c r="G16" s="74" t="s">
        <v>4</v>
      </c>
      <c r="H16" s="74" t="s">
        <v>5</v>
      </c>
      <c r="I16" s="74" t="s">
        <v>115</v>
      </c>
      <c r="J16" s="94" t="s">
        <v>546</v>
      </c>
      <c r="K16" s="95" t="s">
        <v>547</v>
      </c>
      <c r="L16" s="74" t="s">
        <v>534</v>
      </c>
      <c r="M16" s="92">
        <v>4</v>
      </c>
      <c r="N16" s="98">
        <v>150000</v>
      </c>
      <c r="O16" s="99" t="s">
        <v>548</v>
      </c>
      <c r="P16" s="98">
        <v>50000</v>
      </c>
      <c r="Q16" s="96">
        <v>41365</v>
      </c>
      <c r="R16" s="92" t="s">
        <v>536</v>
      </c>
    </row>
    <row r="17" spans="1:18" ht="75">
      <c r="A17" s="74">
        <v>12</v>
      </c>
      <c r="B17" s="74">
        <v>20</v>
      </c>
      <c r="C17" s="97" t="s">
        <v>549</v>
      </c>
      <c r="D17" s="43" t="s">
        <v>550</v>
      </c>
      <c r="E17" s="43" t="s">
        <v>551</v>
      </c>
      <c r="F17" s="74" t="s">
        <v>2</v>
      </c>
      <c r="G17" s="74" t="s">
        <v>4</v>
      </c>
      <c r="H17" s="74" t="s">
        <v>5</v>
      </c>
      <c r="I17" s="74" t="s">
        <v>116</v>
      </c>
      <c r="J17" s="94" t="s">
        <v>552</v>
      </c>
      <c r="K17" s="95" t="s">
        <v>533</v>
      </c>
      <c r="L17" s="74" t="s">
        <v>534</v>
      </c>
      <c r="M17" s="92">
        <v>4</v>
      </c>
      <c r="N17" s="98">
        <v>200000</v>
      </c>
      <c r="O17" s="99" t="s">
        <v>535</v>
      </c>
      <c r="P17" s="98">
        <v>50000</v>
      </c>
      <c r="Q17" s="96">
        <v>41368</v>
      </c>
      <c r="R17" s="92" t="s">
        <v>536</v>
      </c>
    </row>
    <row r="18" spans="1:18" ht="75">
      <c r="A18" s="74">
        <v>13</v>
      </c>
      <c r="B18" s="74">
        <v>37</v>
      </c>
      <c r="C18" s="97" t="s">
        <v>553</v>
      </c>
      <c r="D18" s="43" t="s">
        <v>554</v>
      </c>
      <c r="E18" s="43" t="s">
        <v>555</v>
      </c>
      <c r="F18" s="74" t="s">
        <v>2</v>
      </c>
      <c r="G18" s="74" t="s">
        <v>4</v>
      </c>
      <c r="H18" s="74" t="s">
        <v>75</v>
      </c>
      <c r="I18" s="74" t="s">
        <v>115</v>
      </c>
      <c r="J18" s="94" t="s">
        <v>556</v>
      </c>
      <c r="K18" s="95" t="s">
        <v>557</v>
      </c>
      <c r="L18" s="74" t="s">
        <v>558</v>
      </c>
      <c r="M18" s="92">
        <v>3.6</v>
      </c>
      <c r="N18" s="98">
        <v>114000</v>
      </c>
      <c r="O18" s="83" t="s">
        <v>559</v>
      </c>
      <c r="P18" s="98">
        <v>38000</v>
      </c>
      <c r="Q18" s="96">
        <v>41365</v>
      </c>
      <c r="R18" s="92" t="s">
        <v>560</v>
      </c>
    </row>
    <row r="19" spans="1:18" ht="75">
      <c r="A19" s="74">
        <v>14</v>
      </c>
      <c r="B19" s="74">
        <v>39</v>
      </c>
      <c r="C19" s="97" t="s">
        <v>553</v>
      </c>
      <c r="D19" s="43" t="s">
        <v>561</v>
      </c>
      <c r="E19" s="43" t="s">
        <v>562</v>
      </c>
      <c r="F19" s="74" t="s">
        <v>2</v>
      </c>
      <c r="G19" s="74" t="s">
        <v>4</v>
      </c>
      <c r="H19" s="74" t="s">
        <v>75</v>
      </c>
      <c r="I19" s="74" t="s">
        <v>115</v>
      </c>
      <c r="J19" s="94" t="s">
        <v>556</v>
      </c>
      <c r="K19" s="95" t="s">
        <v>557</v>
      </c>
      <c r="L19" s="74" t="s">
        <v>558</v>
      </c>
      <c r="M19" s="92">
        <v>3.6</v>
      </c>
      <c r="N19" s="98">
        <v>114000</v>
      </c>
      <c r="O19" s="83" t="s">
        <v>559</v>
      </c>
      <c r="P19" s="98">
        <v>38000</v>
      </c>
      <c r="Q19" s="96">
        <v>41365</v>
      </c>
      <c r="R19" s="92" t="s">
        <v>560</v>
      </c>
    </row>
    <row r="20" spans="1:18" ht="135">
      <c r="A20" s="74">
        <v>15</v>
      </c>
      <c r="B20" s="74">
        <v>41</v>
      </c>
      <c r="C20" s="93" t="s">
        <v>563</v>
      </c>
      <c r="D20" s="43" t="s">
        <v>564</v>
      </c>
      <c r="E20" s="43" t="s">
        <v>565</v>
      </c>
      <c r="F20" s="74" t="s">
        <v>2</v>
      </c>
      <c r="G20" s="74" t="s">
        <v>4</v>
      </c>
      <c r="H20" s="74" t="s">
        <v>5</v>
      </c>
      <c r="I20" s="74" t="s">
        <v>116</v>
      </c>
      <c r="J20" s="94" t="s">
        <v>566</v>
      </c>
      <c r="K20" s="95" t="s">
        <v>507</v>
      </c>
      <c r="L20" s="74" t="s">
        <v>567</v>
      </c>
      <c r="M20" s="92">
        <v>3.6</v>
      </c>
      <c r="N20" s="98">
        <v>100000</v>
      </c>
      <c r="O20" s="99" t="s">
        <v>568</v>
      </c>
      <c r="P20" s="98">
        <v>50000</v>
      </c>
      <c r="Q20" s="96">
        <v>41388</v>
      </c>
      <c r="R20" s="92" t="s">
        <v>560</v>
      </c>
    </row>
    <row r="21" spans="1:18" ht="105">
      <c r="A21" s="74">
        <v>16</v>
      </c>
      <c r="B21" s="6"/>
      <c r="C21" s="34" t="s">
        <v>569</v>
      </c>
      <c r="D21" s="34" t="s">
        <v>570</v>
      </c>
      <c r="E21" s="34" t="s">
        <v>206</v>
      </c>
      <c r="F21" s="32" t="s">
        <v>2</v>
      </c>
      <c r="G21" s="6" t="s">
        <v>4</v>
      </c>
      <c r="H21" s="6" t="s">
        <v>5</v>
      </c>
      <c r="I21" s="6" t="s">
        <v>115</v>
      </c>
      <c r="J21" s="32" t="s">
        <v>571</v>
      </c>
      <c r="K21" s="32" t="s">
        <v>572</v>
      </c>
      <c r="L21" s="32" t="s">
        <v>558</v>
      </c>
      <c r="M21" s="6">
        <v>3</v>
      </c>
      <c r="N21" s="100">
        <v>76000</v>
      </c>
      <c r="O21" s="101">
        <v>41281</v>
      </c>
      <c r="P21" s="100">
        <v>38000</v>
      </c>
      <c r="Q21" s="6" t="s">
        <v>573</v>
      </c>
      <c r="R21" s="32" t="s">
        <v>574</v>
      </c>
    </row>
    <row r="22" spans="1:18" ht="90">
      <c r="A22" s="74">
        <v>17</v>
      </c>
      <c r="B22" s="6"/>
      <c r="C22" s="34" t="s">
        <v>575</v>
      </c>
      <c r="D22" s="34" t="s">
        <v>576</v>
      </c>
      <c r="E22" s="34" t="s">
        <v>577</v>
      </c>
      <c r="F22" s="32" t="s">
        <v>2</v>
      </c>
      <c r="G22" s="6" t="s">
        <v>4</v>
      </c>
      <c r="H22" s="6" t="s">
        <v>5</v>
      </c>
      <c r="I22" s="6" t="s">
        <v>115</v>
      </c>
      <c r="J22" s="32" t="s">
        <v>578</v>
      </c>
      <c r="K22" s="32" t="s">
        <v>579</v>
      </c>
      <c r="L22" s="32" t="s">
        <v>580</v>
      </c>
      <c r="M22" s="6">
        <v>3</v>
      </c>
      <c r="N22" s="100">
        <v>100000</v>
      </c>
      <c r="O22" s="101">
        <v>41281</v>
      </c>
      <c r="P22" s="100">
        <v>50000</v>
      </c>
      <c r="Q22" s="6" t="s">
        <v>581</v>
      </c>
      <c r="R22" s="32" t="s">
        <v>574</v>
      </c>
    </row>
    <row r="23" spans="1:18" ht="90">
      <c r="A23" s="74">
        <v>18</v>
      </c>
      <c r="B23" s="6"/>
      <c r="C23" s="34" t="s">
        <v>582</v>
      </c>
      <c r="D23" s="34" t="s">
        <v>583</v>
      </c>
      <c r="E23" s="34" t="s">
        <v>584</v>
      </c>
      <c r="F23" s="32" t="s">
        <v>2</v>
      </c>
      <c r="G23" s="6" t="s">
        <v>4</v>
      </c>
      <c r="H23" s="6" t="s">
        <v>5</v>
      </c>
      <c r="I23" s="6" t="s">
        <v>115</v>
      </c>
      <c r="J23" s="92" t="s">
        <v>585</v>
      </c>
      <c r="K23" s="32" t="s">
        <v>586</v>
      </c>
      <c r="L23" s="32" t="s">
        <v>587</v>
      </c>
      <c r="M23" s="6">
        <v>4</v>
      </c>
      <c r="N23" s="100">
        <v>200000</v>
      </c>
      <c r="O23" s="101">
        <v>41281</v>
      </c>
      <c r="P23" s="100">
        <v>50000</v>
      </c>
      <c r="Q23" s="101">
        <v>41587</v>
      </c>
      <c r="R23" s="32" t="s">
        <v>574</v>
      </c>
    </row>
    <row r="24" spans="1:18">
      <c r="P24">
        <f>SUM(P6:P23)</f>
        <v>864000</v>
      </c>
    </row>
    <row r="26" spans="1:18">
      <c r="P26">
        <f>P24*0.05</f>
        <v>43200</v>
      </c>
    </row>
    <row r="27" spans="1:18">
      <c r="P27">
        <f>P24-P26</f>
        <v>820800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topLeftCell="A139" workbookViewId="0">
      <selection activeCell="K144" sqref="K144"/>
    </sheetView>
  </sheetViews>
  <sheetFormatPr defaultRowHeight="15"/>
  <sheetData>
    <row r="1" spans="1:18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18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</row>
    <row r="3" spans="1:18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</row>
    <row r="4" spans="1:18" ht="18.75">
      <c r="A4" s="698" t="s">
        <v>588</v>
      </c>
      <c r="B4" s="698"/>
      <c r="C4" s="698"/>
      <c r="D4" s="698"/>
      <c r="E4" s="698"/>
      <c r="F4" s="698"/>
      <c r="G4" s="698"/>
      <c r="H4" s="102"/>
      <c r="I4" s="102"/>
      <c r="J4" s="59"/>
      <c r="K4" s="103"/>
      <c r="L4" s="104"/>
      <c r="M4" s="105"/>
      <c r="N4" s="105"/>
      <c r="O4" s="106"/>
      <c r="P4" s="61"/>
      <c r="Q4" s="61"/>
      <c r="R4" s="62" t="s">
        <v>589</v>
      </c>
    </row>
    <row r="5" spans="1:18" ht="22.5">
      <c r="A5" s="107"/>
      <c r="B5" s="107"/>
      <c r="C5" s="107"/>
      <c r="D5" s="107"/>
      <c r="E5" s="107"/>
      <c r="F5" s="108"/>
      <c r="G5" s="108"/>
      <c r="H5" s="108"/>
      <c r="I5" s="108"/>
      <c r="J5" s="109"/>
      <c r="K5" s="110"/>
      <c r="L5" s="110"/>
      <c r="M5" s="111"/>
      <c r="N5" s="111"/>
      <c r="O5" s="112"/>
      <c r="P5" s="112"/>
      <c r="Q5" s="112" t="s">
        <v>590</v>
      </c>
      <c r="R5" s="113"/>
    </row>
    <row r="6" spans="1:18" ht="22.5">
      <c r="A6" s="699" t="s">
        <v>591</v>
      </c>
      <c r="B6" s="699"/>
      <c r="C6" s="107"/>
      <c r="D6" s="107"/>
      <c r="E6" s="107"/>
      <c r="F6" s="108"/>
      <c r="G6" s="108"/>
      <c r="H6" s="108"/>
      <c r="I6" s="108"/>
      <c r="J6" s="109"/>
      <c r="K6" s="110"/>
      <c r="L6" s="110"/>
      <c r="M6" s="111"/>
      <c r="N6" s="111"/>
      <c r="O6" s="112"/>
      <c r="P6" s="112"/>
      <c r="Q6" s="112" t="s">
        <v>592</v>
      </c>
      <c r="R6" s="113"/>
    </row>
    <row r="7" spans="1:18" ht="60">
      <c r="A7" s="114" t="s">
        <v>378</v>
      </c>
      <c r="B7" s="114" t="s">
        <v>379</v>
      </c>
      <c r="C7" s="114" t="s">
        <v>380</v>
      </c>
      <c r="D7" s="114" t="s">
        <v>381</v>
      </c>
      <c r="E7" s="114" t="s">
        <v>382</v>
      </c>
      <c r="F7" s="115" t="s">
        <v>119</v>
      </c>
      <c r="G7" s="115" t="s">
        <v>383</v>
      </c>
      <c r="H7" s="115" t="s">
        <v>384</v>
      </c>
      <c r="I7" s="115" t="s">
        <v>385</v>
      </c>
      <c r="J7" s="32" t="s">
        <v>386</v>
      </c>
      <c r="K7" s="116" t="s">
        <v>387</v>
      </c>
      <c r="L7" s="83" t="s">
        <v>388</v>
      </c>
      <c r="M7" s="83" t="s">
        <v>389</v>
      </c>
      <c r="N7" s="83" t="s">
        <v>390</v>
      </c>
      <c r="O7" s="32" t="s">
        <v>391</v>
      </c>
      <c r="P7" s="32" t="s">
        <v>390</v>
      </c>
      <c r="Q7" s="32" t="s">
        <v>389</v>
      </c>
      <c r="R7" s="74" t="s">
        <v>391</v>
      </c>
    </row>
    <row r="8" spans="1:18" ht="78.75">
      <c r="A8" s="6">
        <v>1</v>
      </c>
      <c r="B8" s="63"/>
      <c r="C8" s="117" t="s">
        <v>593</v>
      </c>
      <c r="D8" s="118" t="s">
        <v>594</v>
      </c>
      <c r="E8" s="119" t="s">
        <v>595</v>
      </c>
      <c r="F8" s="63" t="s">
        <v>2</v>
      </c>
      <c r="G8" s="63" t="s">
        <v>4</v>
      </c>
      <c r="H8" s="63" t="s">
        <v>5</v>
      </c>
      <c r="I8" s="63" t="s">
        <v>116</v>
      </c>
      <c r="J8" s="63" t="s">
        <v>596</v>
      </c>
      <c r="K8" s="100">
        <v>128000</v>
      </c>
      <c r="L8" s="100">
        <v>115200</v>
      </c>
      <c r="M8" s="120">
        <v>41554</v>
      </c>
      <c r="N8" s="121">
        <v>128000</v>
      </c>
      <c r="O8" s="121">
        <v>20</v>
      </c>
      <c r="P8" s="121">
        <v>128000</v>
      </c>
      <c r="Q8" s="120">
        <v>41554</v>
      </c>
      <c r="R8" s="121">
        <v>20</v>
      </c>
    </row>
    <row r="9" spans="1:18" ht="49.5">
      <c r="A9" s="6">
        <v>2</v>
      </c>
      <c r="B9" s="63"/>
      <c r="C9" s="117" t="s">
        <v>597</v>
      </c>
      <c r="D9" s="118" t="s">
        <v>598</v>
      </c>
      <c r="E9" s="118" t="s">
        <v>599</v>
      </c>
      <c r="F9" s="63" t="s">
        <v>2</v>
      </c>
      <c r="G9" s="63" t="s">
        <v>4</v>
      </c>
      <c r="H9" s="63" t="s">
        <v>5</v>
      </c>
      <c r="I9" s="63" t="s">
        <v>116</v>
      </c>
      <c r="J9" s="114" t="s">
        <v>600</v>
      </c>
      <c r="K9" s="100">
        <v>80000</v>
      </c>
      <c r="L9" s="100">
        <v>72000</v>
      </c>
      <c r="M9" s="120">
        <v>41606</v>
      </c>
      <c r="N9" s="121">
        <v>80000</v>
      </c>
      <c r="O9" s="121">
        <v>20</v>
      </c>
      <c r="P9" s="121">
        <v>80000</v>
      </c>
      <c r="Q9" s="120">
        <v>41606</v>
      </c>
      <c r="R9" s="121">
        <v>20</v>
      </c>
    </row>
    <row r="10" spans="1:18" ht="82.5">
      <c r="A10" s="6">
        <v>3</v>
      </c>
      <c r="B10" s="122"/>
      <c r="C10" s="123" t="s">
        <v>601</v>
      </c>
      <c r="D10" s="124" t="s">
        <v>396</v>
      </c>
      <c r="E10" s="124" t="s">
        <v>602</v>
      </c>
      <c r="F10" s="125" t="s">
        <v>2</v>
      </c>
      <c r="G10" s="125" t="s">
        <v>4</v>
      </c>
      <c r="H10" s="125" t="s">
        <v>5</v>
      </c>
      <c r="I10" s="125" t="s">
        <v>116</v>
      </c>
      <c r="J10" s="124" t="s">
        <v>603</v>
      </c>
      <c r="K10" s="125">
        <v>100000</v>
      </c>
      <c r="L10" s="125">
        <v>90000</v>
      </c>
      <c r="M10" s="126">
        <v>41638</v>
      </c>
      <c r="N10" s="127">
        <v>100000</v>
      </c>
      <c r="O10" s="127">
        <v>20</v>
      </c>
      <c r="P10" s="127">
        <v>41638</v>
      </c>
      <c r="Q10" s="126">
        <v>41638</v>
      </c>
      <c r="R10" s="127">
        <v>20</v>
      </c>
    </row>
    <row r="11" spans="1:18" ht="66">
      <c r="A11" s="6">
        <v>4</v>
      </c>
      <c r="B11" s="122"/>
      <c r="C11" s="123" t="s">
        <v>604</v>
      </c>
      <c r="D11" s="124" t="s">
        <v>605</v>
      </c>
      <c r="E11" s="124" t="s">
        <v>606</v>
      </c>
      <c r="F11" s="125" t="s">
        <v>2</v>
      </c>
      <c r="G11" s="125" t="s">
        <v>4</v>
      </c>
      <c r="H11" s="125" t="s">
        <v>5</v>
      </c>
      <c r="I11" s="125" t="s">
        <v>116</v>
      </c>
      <c r="J11" s="124" t="s">
        <v>607</v>
      </c>
      <c r="K11" s="125">
        <v>50000</v>
      </c>
      <c r="L11" s="125">
        <v>45000</v>
      </c>
      <c r="M11" s="126">
        <v>41638</v>
      </c>
      <c r="N11" s="127">
        <v>50000</v>
      </c>
      <c r="O11" s="127">
        <v>20</v>
      </c>
      <c r="P11" s="127">
        <v>41638</v>
      </c>
      <c r="Q11" s="126">
        <v>41638</v>
      </c>
      <c r="R11" s="127">
        <v>20</v>
      </c>
    </row>
    <row r="12" spans="1:18" ht="82.5">
      <c r="A12" s="6">
        <v>5</v>
      </c>
      <c r="B12" s="122"/>
      <c r="C12" s="123" t="s">
        <v>608</v>
      </c>
      <c r="D12" s="124" t="s">
        <v>609</v>
      </c>
      <c r="E12" s="124" t="s">
        <v>610</v>
      </c>
      <c r="F12" s="125" t="s">
        <v>2</v>
      </c>
      <c r="G12" s="125" t="s">
        <v>4</v>
      </c>
      <c r="H12" s="125" t="s">
        <v>75</v>
      </c>
      <c r="I12" s="125" t="s">
        <v>116</v>
      </c>
      <c r="J12" s="124" t="s">
        <v>611</v>
      </c>
      <c r="K12" s="125">
        <v>50000</v>
      </c>
      <c r="L12" s="125">
        <v>45000</v>
      </c>
      <c r="M12" s="126">
        <v>41638</v>
      </c>
      <c r="N12" s="127">
        <v>50000</v>
      </c>
      <c r="O12" s="127">
        <v>20</v>
      </c>
      <c r="P12" s="127">
        <v>41638</v>
      </c>
      <c r="Q12" s="126">
        <v>41638</v>
      </c>
      <c r="R12" s="127">
        <v>20</v>
      </c>
    </row>
    <row r="13" spans="1:18" ht="82.5">
      <c r="A13" s="6">
        <v>6</v>
      </c>
      <c r="B13" s="122"/>
      <c r="C13" s="123" t="s">
        <v>612</v>
      </c>
      <c r="D13" s="124" t="s">
        <v>613</v>
      </c>
      <c r="E13" s="124" t="s">
        <v>614</v>
      </c>
      <c r="F13" s="125" t="s">
        <v>2</v>
      </c>
      <c r="G13" s="125" t="s">
        <v>4</v>
      </c>
      <c r="H13" s="125" t="s">
        <v>5</v>
      </c>
      <c r="I13" s="125" t="s">
        <v>116</v>
      </c>
      <c r="J13" s="124" t="s">
        <v>615</v>
      </c>
      <c r="K13" s="125">
        <v>50000</v>
      </c>
      <c r="L13" s="125">
        <v>45000</v>
      </c>
      <c r="M13" s="126">
        <v>41638</v>
      </c>
      <c r="N13" s="127">
        <v>50000</v>
      </c>
      <c r="O13" s="127">
        <v>20</v>
      </c>
      <c r="P13" s="127">
        <v>41638</v>
      </c>
      <c r="Q13" s="126">
        <v>41638</v>
      </c>
      <c r="R13" s="127">
        <v>20</v>
      </c>
    </row>
    <row r="14" spans="1:18" ht="82.5">
      <c r="A14" s="6">
        <v>7</v>
      </c>
      <c r="B14" s="122"/>
      <c r="C14" s="123" t="s">
        <v>396</v>
      </c>
      <c r="D14" s="124" t="s">
        <v>616</v>
      </c>
      <c r="E14" s="124" t="s">
        <v>617</v>
      </c>
      <c r="F14" s="125" t="s">
        <v>2</v>
      </c>
      <c r="G14" s="125" t="s">
        <v>4</v>
      </c>
      <c r="H14" s="125" t="s">
        <v>5</v>
      </c>
      <c r="I14" s="125" t="s">
        <v>115</v>
      </c>
      <c r="J14" s="124" t="s">
        <v>618</v>
      </c>
      <c r="K14" s="125">
        <v>80000</v>
      </c>
      <c r="L14" s="125">
        <v>72000</v>
      </c>
      <c r="M14" s="126">
        <v>41640</v>
      </c>
      <c r="N14" s="127">
        <v>80000</v>
      </c>
      <c r="O14" s="127">
        <v>20</v>
      </c>
      <c r="P14" s="127">
        <v>41640</v>
      </c>
      <c r="Q14" s="126">
        <v>41640</v>
      </c>
      <c r="R14" s="127">
        <v>20</v>
      </c>
    </row>
    <row r="15" spans="1:18" ht="99">
      <c r="A15" s="6">
        <v>8</v>
      </c>
      <c r="B15" s="122"/>
      <c r="C15" s="123" t="s">
        <v>619</v>
      </c>
      <c r="D15" s="124" t="s">
        <v>620</v>
      </c>
      <c r="E15" s="124" t="s">
        <v>621</v>
      </c>
      <c r="F15" s="125" t="s">
        <v>2</v>
      </c>
      <c r="G15" s="125" t="s">
        <v>4</v>
      </c>
      <c r="H15" s="125" t="s">
        <v>5</v>
      </c>
      <c r="I15" s="125" t="s">
        <v>116</v>
      </c>
      <c r="J15" s="124" t="s">
        <v>622</v>
      </c>
      <c r="K15" s="125">
        <v>50000</v>
      </c>
      <c r="L15" s="125">
        <v>45000</v>
      </c>
      <c r="M15" s="126">
        <v>41640</v>
      </c>
      <c r="N15" s="127">
        <v>50000</v>
      </c>
      <c r="O15" s="127">
        <v>20</v>
      </c>
      <c r="P15" s="127">
        <v>41640</v>
      </c>
      <c r="Q15" s="126">
        <v>41640</v>
      </c>
      <c r="R15" s="127">
        <v>20</v>
      </c>
    </row>
    <row r="16" spans="1:18" ht="99">
      <c r="A16" s="6">
        <v>9</v>
      </c>
      <c r="B16" s="122"/>
      <c r="C16" s="123" t="s">
        <v>221</v>
      </c>
      <c r="D16" s="124" t="s">
        <v>623</v>
      </c>
      <c r="E16" s="124" t="s">
        <v>624</v>
      </c>
      <c r="F16" s="125" t="s">
        <v>2</v>
      </c>
      <c r="G16" s="125" t="s">
        <v>4</v>
      </c>
      <c r="H16" s="125" t="s">
        <v>5</v>
      </c>
      <c r="I16" s="125" t="s">
        <v>116</v>
      </c>
      <c r="J16" s="124" t="s">
        <v>625</v>
      </c>
      <c r="K16" s="125">
        <v>50000</v>
      </c>
      <c r="L16" s="125">
        <v>45000</v>
      </c>
      <c r="M16" s="126">
        <v>41640</v>
      </c>
      <c r="N16" s="127">
        <v>50000</v>
      </c>
      <c r="O16" s="127">
        <v>20</v>
      </c>
      <c r="P16" s="127">
        <v>41640</v>
      </c>
      <c r="Q16" s="126">
        <v>41640</v>
      </c>
      <c r="R16" s="127">
        <v>20</v>
      </c>
    </row>
    <row r="17" spans="1:18" ht="66">
      <c r="A17" s="6">
        <v>10</v>
      </c>
      <c r="B17" s="122"/>
      <c r="C17" s="123" t="s">
        <v>626</v>
      </c>
      <c r="D17" s="124" t="s">
        <v>627</v>
      </c>
      <c r="E17" s="124" t="s">
        <v>628</v>
      </c>
      <c r="F17" s="125" t="s">
        <v>2</v>
      </c>
      <c r="G17" s="125" t="s">
        <v>4</v>
      </c>
      <c r="H17" s="125" t="s">
        <v>5</v>
      </c>
      <c r="I17" s="125" t="s">
        <v>116</v>
      </c>
      <c r="J17" s="124" t="s">
        <v>629</v>
      </c>
      <c r="K17" s="125">
        <v>80000</v>
      </c>
      <c r="L17" s="125">
        <v>72000</v>
      </c>
      <c r="M17" s="126">
        <v>41640</v>
      </c>
      <c r="N17" s="127">
        <v>80000</v>
      </c>
      <c r="O17" s="127">
        <v>20</v>
      </c>
      <c r="P17" s="127">
        <v>41640</v>
      </c>
      <c r="Q17" s="126">
        <v>41640</v>
      </c>
      <c r="R17" s="127">
        <v>20</v>
      </c>
    </row>
    <row r="18" spans="1:18" ht="66">
      <c r="A18" s="6">
        <v>11</v>
      </c>
      <c r="B18" s="122"/>
      <c r="C18" s="123" t="s">
        <v>630</v>
      </c>
      <c r="D18" s="124" t="s">
        <v>631</v>
      </c>
      <c r="E18" s="124" t="s">
        <v>632</v>
      </c>
      <c r="F18" s="125" t="s">
        <v>2</v>
      </c>
      <c r="G18" s="125" t="s">
        <v>4</v>
      </c>
      <c r="H18" s="125" t="s">
        <v>5</v>
      </c>
      <c r="I18" s="125" t="s">
        <v>116</v>
      </c>
      <c r="J18" s="124" t="s">
        <v>633</v>
      </c>
      <c r="K18" s="125">
        <v>50000</v>
      </c>
      <c r="L18" s="125">
        <v>45000</v>
      </c>
      <c r="M18" s="126">
        <v>41640</v>
      </c>
      <c r="N18" s="127">
        <v>50000</v>
      </c>
      <c r="O18" s="127">
        <v>20</v>
      </c>
      <c r="P18" s="127">
        <v>41640</v>
      </c>
      <c r="Q18" s="126">
        <v>41640</v>
      </c>
      <c r="R18" s="127">
        <v>20</v>
      </c>
    </row>
    <row r="19" spans="1:18" ht="66">
      <c r="A19" s="6">
        <v>12</v>
      </c>
      <c r="B19" s="122"/>
      <c r="C19" s="123" t="s">
        <v>226</v>
      </c>
      <c r="D19" s="124" t="s">
        <v>634</v>
      </c>
      <c r="E19" s="124" t="s">
        <v>635</v>
      </c>
      <c r="F19" s="125" t="s">
        <v>2</v>
      </c>
      <c r="G19" s="125" t="s">
        <v>4</v>
      </c>
      <c r="H19" s="125" t="s">
        <v>5</v>
      </c>
      <c r="I19" s="125" t="s">
        <v>116</v>
      </c>
      <c r="J19" s="124" t="s">
        <v>636</v>
      </c>
      <c r="K19" s="125">
        <v>128000</v>
      </c>
      <c r="L19" s="125">
        <v>115200</v>
      </c>
      <c r="M19" s="126">
        <v>41640</v>
      </c>
      <c r="N19" s="127">
        <v>128000</v>
      </c>
      <c r="O19" s="127">
        <v>20</v>
      </c>
      <c r="P19" s="127">
        <v>41640</v>
      </c>
      <c r="Q19" s="126">
        <v>41640</v>
      </c>
      <c r="R19" s="127">
        <v>20</v>
      </c>
    </row>
    <row r="20" spans="1:18" ht="66">
      <c r="A20" s="6">
        <v>13</v>
      </c>
      <c r="B20" s="122"/>
      <c r="C20" s="123" t="s">
        <v>637</v>
      </c>
      <c r="D20" s="124" t="s">
        <v>638</v>
      </c>
      <c r="E20" s="124" t="s">
        <v>639</v>
      </c>
      <c r="F20" s="125" t="s">
        <v>2</v>
      </c>
      <c r="G20" s="125" t="s">
        <v>4</v>
      </c>
      <c r="H20" s="125" t="s">
        <v>5</v>
      </c>
      <c r="I20" s="125" t="s">
        <v>115</v>
      </c>
      <c r="J20" s="124" t="s">
        <v>640</v>
      </c>
      <c r="K20" s="125">
        <v>40000</v>
      </c>
      <c r="L20" s="125">
        <v>36000</v>
      </c>
      <c r="M20" s="126">
        <v>41641</v>
      </c>
      <c r="N20" s="127">
        <v>40000</v>
      </c>
      <c r="O20" s="127">
        <v>20</v>
      </c>
      <c r="P20" s="127">
        <v>41641</v>
      </c>
      <c r="Q20" s="126">
        <v>41641</v>
      </c>
      <c r="R20" s="127">
        <v>20</v>
      </c>
    </row>
    <row r="21" spans="1:18" ht="49.5">
      <c r="A21" s="6">
        <v>14</v>
      </c>
      <c r="B21" s="122"/>
      <c r="C21" s="123" t="s">
        <v>641</v>
      </c>
      <c r="D21" s="124" t="s">
        <v>642</v>
      </c>
      <c r="E21" s="124" t="s">
        <v>643</v>
      </c>
      <c r="F21" s="125" t="s">
        <v>2</v>
      </c>
      <c r="G21" s="125" t="s">
        <v>4</v>
      </c>
      <c r="H21" s="125" t="s">
        <v>75</v>
      </c>
      <c r="I21" s="125" t="s">
        <v>115</v>
      </c>
      <c r="J21" s="124" t="s">
        <v>175</v>
      </c>
      <c r="K21" s="125">
        <v>50000</v>
      </c>
      <c r="L21" s="125">
        <v>45000</v>
      </c>
      <c r="M21" s="126">
        <v>41641</v>
      </c>
      <c r="N21" s="127">
        <v>50000</v>
      </c>
      <c r="O21" s="127">
        <v>20</v>
      </c>
      <c r="P21" s="127">
        <v>41641</v>
      </c>
      <c r="Q21" s="126">
        <v>41641</v>
      </c>
      <c r="R21" s="127">
        <v>20</v>
      </c>
    </row>
    <row r="22" spans="1:18" ht="49.5">
      <c r="A22" s="6">
        <v>15</v>
      </c>
      <c r="B22" s="122"/>
      <c r="C22" s="123" t="s">
        <v>644</v>
      </c>
      <c r="D22" s="124" t="s">
        <v>645</v>
      </c>
      <c r="E22" s="124" t="s">
        <v>646</v>
      </c>
      <c r="F22" s="125" t="s">
        <v>2</v>
      </c>
      <c r="G22" s="125" t="s">
        <v>4</v>
      </c>
      <c r="H22" s="125" t="s">
        <v>75</v>
      </c>
      <c r="I22" s="125" t="s">
        <v>116</v>
      </c>
      <c r="J22" s="124" t="s">
        <v>207</v>
      </c>
      <c r="K22" s="125">
        <v>50000</v>
      </c>
      <c r="L22" s="125">
        <v>45000</v>
      </c>
      <c r="M22" s="126">
        <v>41641</v>
      </c>
      <c r="N22" s="127">
        <v>50000</v>
      </c>
      <c r="O22" s="127">
        <v>20</v>
      </c>
      <c r="P22" s="127">
        <v>41641</v>
      </c>
      <c r="Q22" s="126">
        <v>41641</v>
      </c>
      <c r="R22" s="127">
        <v>20</v>
      </c>
    </row>
    <row r="23" spans="1:18" ht="66">
      <c r="A23" s="6">
        <v>16</v>
      </c>
      <c r="B23" s="122"/>
      <c r="C23" s="123" t="s">
        <v>647</v>
      </c>
      <c r="D23" s="124" t="s">
        <v>648</v>
      </c>
      <c r="E23" s="124" t="s">
        <v>210</v>
      </c>
      <c r="F23" s="125" t="s">
        <v>2</v>
      </c>
      <c r="G23" s="125" t="s">
        <v>4</v>
      </c>
      <c r="H23" s="125" t="s">
        <v>5</v>
      </c>
      <c r="I23" s="125" t="s">
        <v>116</v>
      </c>
      <c r="J23" s="124" t="s">
        <v>649</v>
      </c>
      <c r="K23" s="125">
        <v>40000</v>
      </c>
      <c r="L23" s="125">
        <v>36000</v>
      </c>
      <c r="M23" s="126">
        <v>41642</v>
      </c>
      <c r="N23" s="127">
        <v>40000</v>
      </c>
      <c r="O23" s="127">
        <v>20</v>
      </c>
      <c r="P23" s="127">
        <v>41642</v>
      </c>
      <c r="Q23" s="126">
        <v>41642</v>
      </c>
      <c r="R23" s="127">
        <v>20</v>
      </c>
    </row>
    <row r="24" spans="1:18" ht="66">
      <c r="A24" s="6">
        <v>17</v>
      </c>
      <c r="B24" s="122"/>
      <c r="C24" s="123" t="s">
        <v>650</v>
      </c>
      <c r="D24" s="124" t="s">
        <v>651</v>
      </c>
      <c r="E24" s="124" t="s">
        <v>652</v>
      </c>
      <c r="F24" s="125" t="s">
        <v>2</v>
      </c>
      <c r="G24" s="125" t="s">
        <v>4</v>
      </c>
      <c r="H24" s="125" t="s">
        <v>5</v>
      </c>
      <c r="I24" s="125" t="s">
        <v>116</v>
      </c>
      <c r="J24" s="124" t="s">
        <v>653</v>
      </c>
      <c r="K24" s="125">
        <v>50000</v>
      </c>
      <c r="L24" s="125">
        <v>45000</v>
      </c>
      <c r="M24" s="126">
        <v>41645</v>
      </c>
      <c r="N24" s="127">
        <v>50000</v>
      </c>
      <c r="O24" s="127">
        <v>20</v>
      </c>
      <c r="P24" s="127">
        <v>41645</v>
      </c>
      <c r="Q24" s="126">
        <v>41645</v>
      </c>
      <c r="R24" s="127">
        <v>20</v>
      </c>
    </row>
    <row r="25" spans="1:18" ht="82.5">
      <c r="A25" s="6">
        <v>18</v>
      </c>
      <c r="B25" s="122"/>
      <c r="C25" s="123" t="s">
        <v>654</v>
      </c>
      <c r="D25" s="124" t="s">
        <v>655</v>
      </c>
      <c r="E25" s="124" t="s">
        <v>656</v>
      </c>
      <c r="F25" s="125" t="s">
        <v>2</v>
      </c>
      <c r="G25" s="125" t="s">
        <v>4</v>
      </c>
      <c r="H25" s="125" t="s">
        <v>5</v>
      </c>
      <c r="I25" s="125" t="s">
        <v>116</v>
      </c>
      <c r="J25" s="124" t="s">
        <v>657</v>
      </c>
      <c r="K25" s="125">
        <v>50000</v>
      </c>
      <c r="L25" s="125">
        <v>45000</v>
      </c>
      <c r="M25" s="126">
        <v>41645</v>
      </c>
      <c r="N25" s="127">
        <v>50000</v>
      </c>
      <c r="O25" s="127">
        <v>20</v>
      </c>
      <c r="P25" s="127">
        <v>41645</v>
      </c>
      <c r="Q25" s="126">
        <v>41645</v>
      </c>
      <c r="R25" s="127">
        <v>20</v>
      </c>
    </row>
    <row r="26" spans="1:18" ht="49.5">
      <c r="A26" s="6">
        <v>19</v>
      </c>
      <c r="B26" s="122"/>
      <c r="C26" s="123" t="s">
        <v>658</v>
      </c>
      <c r="D26" s="124" t="s">
        <v>659</v>
      </c>
      <c r="E26" s="124" t="s">
        <v>660</v>
      </c>
      <c r="F26" s="125" t="s">
        <v>2</v>
      </c>
      <c r="G26" s="125" t="s">
        <v>4</v>
      </c>
      <c r="H26" s="125" t="s">
        <v>5</v>
      </c>
      <c r="I26" s="125" t="s">
        <v>116</v>
      </c>
      <c r="J26" s="124" t="s">
        <v>661</v>
      </c>
      <c r="K26" s="125">
        <v>80000</v>
      </c>
      <c r="L26" s="125">
        <v>72000</v>
      </c>
      <c r="M26" s="126">
        <v>41645</v>
      </c>
      <c r="N26" s="127">
        <v>80000</v>
      </c>
      <c r="O26" s="127">
        <v>20</v>
      </c>
      <c r="P26" s="127">
        <v>41645</v>
      </c>
      <c r="Q26" s="126">
        <v>41645</v>
      </c>
      <c r="R26" s="127">
        <v>20</v>
      </c>
    </row>
    <row r="27" spans="1:18" ht="99">
      <c r="A27" s="6">
        <v>20</v>
      </c>
      <c r="B27" s="122"/>
      <c r="C27" s="123" t="s">
        <v>662</v>
      </c>
      <c r="D27" s="124" t="s">
        <v>663</v>
      </c>
      <c r="E27" s="124" t="s">
        <v>664</v>
      </c>
      <c r="F27" s="125" t="s">
        <v>2</v>
      </c>
      <c r="G27" s="125" t="s">
        <v>4</v>
      </c>
      <c r="H27" s="125" t="s">
        <v>5</v>
      </c>
      <c r="I27" s="125" t="s">
        <v>115</v>
      </c>
      <c r="J27" s="124" t="s">
        <v>243</v>
      </c>
      <c r="K27" s="125">
        <v>50000</v>
      </c>
      <c r="L27" s="125">
        <v>45000</v>
      </c>
      <c r="M27" s="126">
        <v>41645</v>
      </c>
      <c r="N27" s="127">
        <v>50000</v>
      </c>
      <c r="O27" s="127">
        <v>20</v>
      </c>
      <c r="P27" s="127">
        <v>41645</v>
      </c>
      <c r="Q27" s="126">
        <v>41645</v>
      </c>
      <c r="R27" s="127">
        <v>20</v>
      </c>
    </row>
    <row r="28" spans="1:18" ht="66">
      <c r="A28" s="6">
        <v>21</v>
      </c>
      <c r="B28" s="122"/>
      <c r="C28" s="123" t="s">
        <v>665</v>
      </c>
      <c r="D28" s="124" t="s">
        <v>666</v>
      </c>
      <c r="E28" s="124" t="s">
        <v>667</v>
      </c>
      <c r="F28" s="125" t="s">
        <v>2</v>
      </c>
      <c r="G28" s="125" t="s">
        <v>4</v>
      </c>
      <c r="H28" s="125" t="s">
        <v>75</v>
      </c>
      <c r="I28" s="125" t="s">
        <v>115</v>
      </c>
      <c r="J28" s="124" t="s">
        <v>54</v>
      </c>
      <c r="K28" s="125">
        <v>50000</v>
      </c>
      <c r="L28" s="125">
        <v>45000</v>
      </c>
      <c r="M28" s="126">
        <v>41647</v>
      </c>
      <c r="N28" s="127">
        <v>50000</v>
      </c>
      <c r="O28" s="127">
        <v>20</v>
      </c>
      <c r="P28" s="127">
        <v>41647</v>
      </c>
      <c r="Q28" s="126">
        <v>41647</v>
      </c>
      <c r="R28" s="127">
        <v>20</v>
      </c>
    </row>
    <row r="29" spans="1:18" ht="49.5">
      <c r="A29" s="6">
        <v>22</v>
      </c>
      <c r="B29" s="122"/>
      <c r="C29" s="123" t="s">
        <v>668</v>
      </c>
      <c r="D29" s="124" t="s">
        <v>669</v>
      </c>
      <c r="E29" s="124" t="s">
        <v>670</v>
      </c>
      <c r="F29" s="125" t="s">
        <v>2</v>
      </c>
      <c r="G29" s="125" t="s">
        <v>4</v>
      </c>
      <c r="H29" s="125" t="s">
        <v>75</v>
      </c>
      <c r="I29" s="125" t="s">
        <v>115</v>
      </c>
      <c r="J29" s="124" t="s">
        <v>54</v>
      </c>
      <c r="K29" s="125">
        <v>50000</v>
      </c>
      <c r="L29" s="125">
        <v>45000</v>
      </c>
      <c r="M29" s="126">
        <v>41647</v>
      </c>
      <c r="N29" s="127">
        <v>50000</v>
      </c>
      <c r="O29" s="127">
        <v>20</v>
      </c>
      <c r="P29" s="127">
        <v>41647</v>
      </c>
      <c r="Q29" s="126">
        <v>41647</v>
      </c>
      <c r="R29" s="127">
        <v>20</v>
      </c>
    </row>
    <row r="30" spans="1:18" ht="66">
      <c r="A30" s="6">
        <v>23</v>
      </c>
      <c r="B30" s="122"/>
      <c r="C30" s="123" t="s">
        <v>671</v>
      </c>
      <c r="D30" s="124" t="s">
        <v>672</v>
      </c>
      <c r="E30" s="124" t="s">
        <v>673</v>
      </c>
      <c r="F30" s="125" t="s">
        <v>2</v>
      </c>
      <c r="G30" s="125" t="s">
        <v>4</v>
      </c>
      <c r="H30" s="125" t="s">
        <v>5</v>
      </c>
      <c r="I30" s="125" t="s">
        <v>115</v>
      </c>
      <c r="J30" s="124" t="s">
        <v>54</v>
      </c>
      <c r="K30" s="125">
        <v>50000</v>
      </c>
      <c r="L30" s="125">
        <v>45000</v>
      </c>
      <c r="M30" s="126">
        <v>41647</v>
      </c>
      <c r="N30" s="127">
        <v>50000</v>
      </c>
      <c r="O30" s="127">
        <v>20</v>
      </c>
      <c r="P30" s="127">
        <v>41647</v>
      </c>
      <c r="Q30" s="126">
        <v>41647</v>
      </c>
      <c r="R30" s="127">
        <v>20</v>
      </c>
    </row>
    <row r="31" spans="1:18" ht="82.5">
      <c r="A31" s="6">
        <v>24</v>
      </c>
      <c r="B31" s="122"/>
      <c r="C31" s="123" t="s">
        <v>674</v>
      </c>
      <c r="D31" s="124" t="s">
        <v>323</v>
      </c>
      <c r="E31" s="124" t="s">
        <v>675</v>
      </c>
      <c r="F31" s="125" t="s">
        <v>2</v>
      </c>
      <c r="G31" s="125" t="s">
        <v>4</v>
      </c>
      <c r="H31" s="125" t="s">
        <v>5</v>
      </c>
      <c r="I31" s="125" t="s">
        <v>115</v>
      </c>
      <c r="J31" s="124" t="s">
        <v>676</v>
      </c>
      <c r="K31" s="125">
        <v>80000</v>
      </c>
      <c r="L31" s="125">
        <v>72000</v>
      </c>
      <c r="M31" s="126">
        <v>41647</v>
      </c>
      <c r="N31" s="127">
        <v>80000</v>
      </c>
      <c r="O31" s="127">
        <v>20</v>
      </c>
      <c r="P31" s="127">
        <v>41647</v>
      </c>
      <c r="Q31" s="126">
        <v>41647</v>
      </c>
      <c r="R31" s="127">
        <v>20</v>
      </c>
    </row>
    <row r="32" spans="1:18" ht="49.5">
      <c r="A32" s="6">
        <v>25</v>
      </c>
      <c r="B32" s="122"/>
      <c r="C32" s="123" t="s">
        <v>271</v>
      </c>
      <c r="D32" s="124" t="s">
        <v>677</v>
      </c>
      <c r="E32" s="124" t="s">
        <v>678</v>
      </c>
      <c r="F32" s="125" t="s">
        <v>2</v>
      </c>
      <c r="G32" s="125" t="s">
        <v>4</v>
      </c>
      <c r="H32" s="125" t="s">
        <v>5</v>
      </c>
      <c r="I32" s="125" t="s">
        <v>115</v>
      </c>
      <c r="J32" s="124" t="s">
        <v>679</v>
      </c>
      <c r="K32" s="125">
        <v>80000</v>
      </c>
      <c r="L32" s="125">
        <v>72000</v>
      </c>
      <c r="M32" s="126">
        <v>41648</v>
      </c>
      <c r="N32" s="127">
        <v>80000</v>
      </c>
      <c r="O32" s="127">
        <v>20</v>
      </c>
      <c r="P32" s="127">
        <v>41648</v>
      </c>
      <c r="Q32" s="126">
        <v>41648</v>
      </c>
      <c r="R32" s="127">
        <v>20</v>
      </c>
    </row>
    <row r="33" spans="1:18" ht="66">
      <c r="A33" s="6">
        <v>26</v>
      </c>
      <c r="B33" s="122"/>
      <c r="C33" s="123" t="s">
        <v>680</v>
      </c>
      <c r="D33" s="124" t="s">
        <v>681</v>
      </c>
      <c r="E33" s="124" t="s">
        <v>210</v>
      </c>
      <c r="F33" s="125" t="s">
        <v>2</v>
      </c>
      <c r="G33" s="125" t="s">
        <v>4</v>
      </c>
      <c r="H33" s="125" t="s">
        <v>75</v>
      </c>
      <c r="I33" s="125" t="s">
        <v>116</v>
      </c>
      <c r="J33" s="124" t="s">
        <v>682</v>
      </c>
      <c r="K33" s="125">
        <v>100000</v>
      </c>
      <c r="L33" s="125">
        <v>90000</v>
      </c>
      <c r="M33" s="126">
        <v>41648</v>
      </c>
      <c r="N33" s="127">
        <v>100000</v>
      </c>
      <c r="O33" s="127">
        <v>20</v>
      </c>
      <c r="P33" s="127">
        <v>41648</v>
      </c>
      <c r="Q33" s="126">
        <v>41648</v>
      </c>
      <c r="R33" s="127">
        <v>20</v>
      </c>
    </row>
    <row r="34" spans="1:18" ht="66">
      <c r="A34" s="6">
        <v>27</v>
      </c>
      <c r="B34" s="122"/>
      <c r="C34" s="123" t="s">
        <v>683</v>
      </c>
      <c r="D34" s="124" t="s">
        <v>684</v>
      </c>
      <c r="E34" s="124" t="s">
        <v>685</v>
      </c>
      <c r="F34" s="125" t="s">
        <v>2</v>
      </c>
      <c r="G34" s="125" t="s">
        <v>4</v>
      </c>
      <c r="H34" s="125" t="s">
        <v>5</v>
      </c>
      <c r="I34" s="125" t="s">
        <v>116</v>
      </c>
      <c r="J34" s="124" t="s">
        <v>686</v>
      </c>
      <c r="K34" s="125">
        <v>50000</v>
      </c>
      <c r="L34" s="125">
        <v>45000</v>
      </c>
      <c r="M34" s="126">
        <v>41648</v>
      </c>
      <c r="N34" s="127">
        <v>50000</v>
      </c>
      <c r="O34" s="127">
        <v>20</v>
      </c>
      <c r="P34" s="127">
        <v>41648</v>
      </c>
      <c r="Q34" s="126">
        <v>41648</v>
      </c>
      <c r="R34" s="127">
        <v>20</v>
      </c>
    </row>
    <row r="35" spans="1:18" ht="82.5">
      <c r="A35" s="6">
        <v>28</v>
      </c>
      <c r="B35" s="122"/>
      <c r="C35" s="123" t="s">
        <v>687</v>
      </c>
      <c r="D35" s="124" t="s">
        <v>392</v>
      </c>
      <c r="E35" s="124" t="s">
        <v>688</v>
      </c>
      <c r="F35" s="125" t="s">
        <v>2</v>
      </c>
      <c r="G35" s="125" t="s">
        <v>4</v>
      </c>
      <c r="H35" s="125" t="s">
        <v>5</v>
      </c>
      <c r="I35" s="125" t="s">
        <v>115</v>
      </c>
      <c r="J35" s="124" t="s">
        <v>689</v>
      </c>
      <c r="K35" s="125">
        <v>80000</v>
      </c>
      <c r="L35" s="125">
        <v>72000</v>
      </c>
      <c r="M35" s="126">
        <v>41648</v>
      </c>
      <c r="N35" s="127">
        <v>80000</v>
      </c>
      <c r="O35" s="127">
        <v>20</v>
      </c>
      <c r="P35" s="127">
        <v>41648</v>
      </c>
      <c r="Q35" s="126">
        <v>41648</v>
      </c>
      <c r="R35" s="127">
        <v>20</v>
      </c>
    </row>
    <row r="36" spans="1:18" ht="82.5">
      <c r="A36" s="6">
        <v>29</v>
      </c>
      <c r="B36" s="122"/>
      <c r="C36" s="123" t="s">
        <v>690</v>
      </c>
      <c r="D36" s="124" t="s">
        <v>691</v>
      </c>
      <c r="E36" s="124" t="s">
        <v>692</v>
      </c>
      <c r="F36" s="125" t="s">
        <v>2</v>
      </c>
      <c r="G36" s="125" t="s">
        <v>4</v>
      </c>
      <c r="H36" s="125" t="s">
        <v>5</v>
      </c>
      <c r="I36" s="125" t="s">
        <v>115</v>
      </c>
      <c r="J36" s="124" t="s">
        <v>693</v>
      </c>
      <c r="K36" s="125">
        <v>80000</v>
      </c>
      <c r="L36" s="125">
        <v>72000</v>
      </c>
      <c r="M36" s="126">
        <v>41649</v>
      </c>
      <c r="N36" s="127">
        <v>80000</v>
      </c>
      <c r="O36" s="127">
        <v>20</v>
      </c>
      <c r="P36" s="127">
        <v>41649</v>
      </c>
      <c r="Q36" s="126">
        <v>41649</v>
      </c>
      <c r="R36" s="127">
        <v>20</v>
      </c>
    </row>
    <row r="37" spans="1:18" ht="115.5">
      <c r="A37" s="6">
        <v>30</v>
      </c>
      <c r="B37" s="122"/>
      <c r="C37" s="123" t="s">
        <v>694</v>
      </c>
      <c r="D37" s="124" t="s">
        <v>695</v>
      </c>
      <c r="E37" s="124" t="s">
        <v>696</v>
      </c>
      <c r="F37" s="125" t="s">
        <v>2</v>
      </c>
      <c r="G37" s="125" t="s">
        <v>4</v>
      </c>
      <c r="H37" s="125" t="s">
        <v>5</v>
      </c>
      <c r="I37" s="125" t="s">
        <v>115</v>
      </c>
      <c r="J37" s="124" t="s">
        <v>686</v>
      </c>
      <c r="K37" s="125">
        <v>50000</v>
      </c>
      <c r="L37" s="125">
        <v>45000</v>
      </c>
      <c r="M37" s="126">
        <v>41654</v>
      </c>
      <c r="N37" s="127">
        <v>50000</v>
      </c>
      <c r="O37" s="127">
        <v>20</v>
      </c>
      <c r="P37" s="127">
        <v>41654</v>
      </c>
      <c r="Q37" s="126">
        <v>41654</v>
      </c>
      <c r="R37" s="127">
        <v>20</v>
      </c>
    </row>
    <row r="38" spans="1:18" ht="82.5">
      <c r="A38" s="6">
        <v>31</v>
      </c>
      <c r="B38" s="122"/>
      <c r="C38" s="123" t="s">
        <v>697</v>
      </c>
      <c r="D38" s="124" t="s">
        <v>698</v>
      </c>
      <c r="E38" s="124" t="s">
        <v>699</v>
      </c>
      <c r="F38" s="125" t="s">
        <v>2</v>
      </c>
      <c r="G38" s="125" t="s">
        <v>4</v>
      </c>
      <c r="H38" s="125" t="s">
        <v>5</v>
      </c>
      <c r="I38" s="125" t="s">
        <v>116</v>
      </c>
      <c r="J38" s="124" t="s">
        <v>700</v>
      </c>
      <c r="K38" s="125">
        <v>50000</v>
      </c>
      <c r="L38" s="125">
        <v>45000</v>
      </c>
      <c r="M38" s="126">
        <v>41654</v>
      </c>
      <c r="N38" s="127">
        <v>50000</v>
      </c>
      <c r="O38" s="127">
        <v>20</v>
      </c>
      <c r="P38" s="127">
        <v>41654</v>
      </c>
      <c r="Q38" s="126">
        <v>41654</v>
      </c>
      <c r="R38" s="127">
        <v>20</v>
      </c>
    </row>
    <row r="39" spans="1:18" ht="66">
      <c r="A39" s="6">
        <v>32</v>
      </c>
      <c r="B39" s="122"/>
      <c r="C39" s="123" t="s">
        <v>650</v>
      </c>
      <c r="D39" s="124" t="s">
        <v>701</v>
      </c>
      <c r="E39" s="124" t="s">
        <v>702</v>
      </c>
      <c r="F39" s="125" t="s">
        <v>2</v>
      </c>
      <c r="G39" s="125" t="s">
        <v>4</v>
      </c>
      <c r="H39" s="125" t="s">
        <v>5</v>
      </c>
      <c r="I39" s="125" t="s">
        <v>116</v>
      </c>
      <c r="J39" s="124" t="s">
        <v>703</v>
      </c>
      <c r="K39" s="125">
        <v>80000</v>
      </c>
      <c r="L39" s="125">
        <v>72000</v>
      </c>
      <c r="M39" s="126">
        <v>41654</v>
      </c>
      <c r="N39" s="127">
        <v>80000</v>
      </c>
      <c r="O39" s="127">
        <v>20</v>
      </c>
      <c r="P39" s="127">
        <v>41654</v>
      </c>
      <c r="Q39" s="126">
        <v>41654</v>
      </c>
      <c r="R39" s="127">
        <v>20</v>
      </c>
    </row>
    <row r="40" spans="1:18" ht="49.5">
      <c r="A40" s="6">
        <v>33</v>
      </c>
      <c r="B40" s="122"/>
      <c r="C40" s="123" t="s">
        <v>704</v>
      </c>
      <c r="D40" s="124" t="s">
        <v>338</v>
      </c>
      <c r="E40" s="124" t="s">
        <v>705</v>
      </c>
      <c r="F40" s="125" t="s">
        <v>2</v>
      </c>
      <c r="G40" s="125" t="s">
        <v>4</v>
      </c>
      <c r="H40" s="125" t="s">
        <v>5</v>
      </c>
      <c r="I40" s="125" t="s">
        <v>115</v>
      </c>
      <c r="J40" s="124" t="s">
        <v>243</v>
      </c>
      <c r="K40" s="125">
        <v>50000</v>
      </c>
      <c r="L40" s="125">
        <v>45000</v>
      </c>
      <c r="M40" s="126">
        <v>41654</v>
      </c>
      <c r="N40" s="127">
        <v>50000</v>
      </c>
      <c r="O40" s="127">
        <v>20</v>
      </c>
      <c r="P40" s="127">
        <v>41654</v>
      </c>
      <c r="Q40" s="126">
        <v>41654</v>
      </c>
      <c r="R40" s="127">
        <v>20</v>
      </c>
    </row>
    <row r="41" spans="1:18" ht="99">
      <c r="A41" s="6">
        <v>34</v>
      </c>
      <c r="B41" s="122"/>
      <c r="C41" s="123" t="s">
        <v>706</v>
      </c>
      <c r="D41" s="124" t="s">
        <v>707</v>
      </c>
      <c r="E41" s="124" t="s">
        <v>708</v>
      </c>
      <c r="F41" s="125" t="s">
        <v>2</v>
      </c>
      <c r="G41" s="125" t="s">
        <v>4</v>
      </c>
      <c r="H41" s="125" t="s">
        <v>5</v>
      </c>
      <c r="I41" s="125" t="s">
        <v>115</v>
      </c>
      <c r="J41" s="124" t="s">
        <v>686</v>
      </c>
      <c r="K41" s="125">
        <v>80000</v>
      </c>
      <c r="L41" s="125">
        <v>72000</v>
      </c>
      <c r="M41" s="126">
        <v>41655</v>
      </c>
      <c r="N41" s="127">
        <v>80000</v>
      </c>
      <c r="O41" s="127">
        <v>20</v>
      </c>
      <c r="P41" s="127">
        <v>41655</v>
      </c>
      <c r="Q41" s="126">
        <v>41655</v>
      </c>
      <c r="R41" s="127">
        <v>20</v>
      </c>
    </row>
    <row r="42" spans="1:18" ht="49.5">
      <c r="A42" s="6">
        <v>35</v>
      </c>
      <c r="B42" s="122"/>
      <c r="C42" s="123" t="s">
        <v>709</v>
      </c>
      <c r="D42" s="124" t="s">
        <v>671</v>
      </c>
      <c r="E42" s="124" t="s">
        <v>710</v>
      </c>
      <c r="F42" s="125" t="s">
        <v>2</v>
      </c>
      <c r="G42" s="125" t="s">
        <v>4</v>
      </c>
      <c r="H42" s="125" t="s">
        <v>5</v>
      </c>
      <c r="I42" s="125" t="s">
        <v>116</v>
      </c>
      <c r="J42" s="124" t="s">
        <v>711</v>
      </c>
      <c r="K42" s="125">
        <v>80000</v>
      </c>
      <c r="L42" s="125">
        <v>72000</v>
      </c>
      <c r="M42" s="126">
        <v>41655</v>
      </c>
      <c r="N42" s="127">
        <v>80000</v>
      </c>
      <c r="O42" s="127">
        <v>20</v>
      </c>
      <c r="P42" s="127">
        <v>41655</v>
      </c>
      <c r="Q42" s="126">
        <v>41655</v>
      </c>
      <c r="R42" s="127">
        <v>20</v>
      </c>
    </row>
    <row r="43" spans="1:18" ht="66">
      <c r="A43" s="6">
        <v>36</v>
      </c>
      <c r="B43" s="122"/>
      <c r="C43" s="123" t="s">
        <v>712</v>
      </c>
      <c r="D43" s="124" t="s">
        <v>713</v>
      </c>
      <c r="E43" s="124" t="s">
        <v>714</v>
      </c>
      <c r="F43" s="125" t="s">
        <v>2</v>
      </c>
      <c r="G43" s="125" t="s">
        <v>4</v>
      </c>
      <c r="H43" s="125" t="s">
        <v>5</v>
      </c>
      <c r="I43" s="125" t="s">
        <v>116</v>
      </c>
      <c r="J43" s="124" t="s">
        <v>715</v>
      </c>
      <c r="K43" s="125">
        <v>80000</v>
      </c>
      <c r="L43" s="125">
        <v>72000</v>
      </c>
      <c r="M43" s="126">
        <v>41655</v>
      </c>
      <c r="N43" s="127">
        <v>80000</v>
      </c>
      <c r="O43" s="127">
        <v>20</v>
      </c>
      <c r="P43" s="127">
        <v>41655</v>
      </c>
      <c r="Q43" s="126">
        <v>41655</v>
      </c>
      <c r="R43" s="127">
        <v>20</v>
      </c>
    </row>
    <row r="44" spans="1:18" ht="82.5">
      <c r="A44" s="6">
        <v>37</v>
      </c>
      <c r="B44" s="122"/>
      <c r="C44" s="123" t="s">
        <v>716</v>
      </c>
      <c r="D44" s="124" t="s">
        <v>717</v>
      </c>
      <c r="E44" s="124" t="s">
        <v>718</v>
      </c>
      <c r="F44" s="125" t="s">
        <v>2</v>
      </c>
      <c r="G44" s="125" t="s">
        <v>4</v>
      </c>
      <c r="H44" s="125" t="s">
        <v>5</v>
      </c>
      <c r="I44" s="125" t="s">
        <v>115</v>
      </c>
      <c r="J44" s="124" t="s">
        <v>54</v>
      </c>
      <c r="K44" s="125">
        <v>40000</v>
      </c>
      <c r="L44" s="125">
        <v>36000</v>
      </c>
      <c r="M44" s="126">
        <v>41655</v>
      </c>
      <c r="N44" s="127">
        <v>40000</v>
      </c>
      <c r="O44" s="127">
        <v>20</v>
      </c>
      <c r="P44" s="127">
        <v>41655</v>
      </c>
      <c r="Q44" s="126">
        <v>41655</v>
      </c>
      <c r="R44" s="127">
        <v>20</v>
      </c>
    </row>
    <row r="45" spans="1:18" ht="66">
      <c r="A45" s="6">
        <v>38</v>
      </c>
      <c r="B45" s="122"/>
      <c r="C45" s="123" t="s">
        <v>544</v>
      </c>
      <c r="D45" s="124" t="s">
        <v>719</v>
      </c>
      <c r="E45" s="124" t="s">
        <v>720</v>
      </c>
      <c r="F45" s="125" t="s">
        <v>2</v>
      </c>
      <c r="G45" s="125" t="s">
        <v>4</v>
      </c>
      <c r="H45" s="125" t="s">
        <v>5</v>
      </c>
      <c r="I45" s="125" t="s">
        <v>116</v>
      </c>
      <c r="J45" s="124" t="s">
        <v>682</v>
      </c>
      <c r="K45" s="125">
        <v>80000</v>
      </c>
      <c r="L45" s="125">
        <v>72000</v>
      </c>
      <c r="M45" s="126">
        <v>41659</v>
      </c>
      <c r="N45" s="127">
        <v>80000</v>
      </c>
      <c r="O45" s="127">
        <v>20</v>
      </c>
      <c r="P45" s="127">
        <v>41659</v>
      </c>
      <c r="Q45" s="126">
        <v>41659</v>
      </c>
      <c r="R45" s="127">
        <v>20</v>
      </c>
    </row>
    <row r="46" spans="1:18" ht="66">
      <c r="A46" s="6">
        <v>39</v>
      </c>
      <c r="B46" s="122"/>
      <c r="C46" s="123" t="s">
        <v>721</v>
      </c>
      <c r="D46" s="124" t="s">
        <v>238</v>
      </c>
      <c r="E46" s="124" t="s">
        <v>722</v>
      </c>
      <c r="F46" s="125" t="s">
        <v>2</v>
      </c>
      <c r="G46" s="125" t="s">
        <v>4</v>
      </c>
      <c r="H46" s="125" t="s">
        <v>5</v>
      </c>
      <c r="I46" s="125" t="s">
        <v>116</v>
      </c>
      <c r="J46" s="124" t="s">
        <v>723</v>
      </c>
      <c r="K46" s="125">
        <v>80000</v>
      </c>
      <c r="L46" s="125">
        <v>72000</v>
      </c>
      <c r="M46" s="126">
        <v>41659</v>
      </c>
      <c r="N46" s="127">
        <v>80000</v>
      </c>
      <c r="O46" s="127">
        <v>20</v>
      </c>
      <c r="P46" s="127">
        <v>41659</v>
      </c>
      <c r="Q46" s="126">
        <v>41659</v>
      </c>
      <c r="R46" s="127">
        <v>20</v>
      </c>
    </row>
    <row r="47" spans="1:18" ht="49.5">
      <c r="A47" s="6">
        <v>40</v>
      </c>
      <c r="B47" s="122"/>
      <c r="C47" s="123" t="s">
        <v>724</v>
      </c>
      <c r="D47" s="124" t="s">
        <v>725</v>
      </c>
      <c r="E47" s="124" t="s">
        <v>726</v>
      </c>
      <c r="F47" s="125" t="s">
        <v>2</v>
      </c>
      <c r="G47" s="125" t="s">
        <v>4</v>
      </c>
      <c r="H47" s="125" t="s">
        <v>75</v>
      </c>
      <c r="I47" s="125" t="s">
        <v>116</v>
      </c>
      <c r="J47" s="124" t="s">
        <v>54</v>
      </c>
      <c r="K47" s="125">
        <v>50000</v>
      </c>
      <c r="L47" s="125">
        <v>45000</v>
      </c>
      <c r="M47" s="126">
        <v>41660</v>
      </c>
      <c r="N47" s="127">
        <v>50000</v>
      </c>
      <c r="O47" s="127">
        <v>20</v>
      </c>
      <c r="P47" s="127">
        <v>41660</v>
      </c>
      <c r="Q47" s="126">
        <v>41660</v>
      </c>
      <c r="R47" s="127">
        <v>20</v>
      </c>
    </row>
    <row r="48" spans="1:18" ht="99">
      <c r="A48" s="6">
        <v>41</v>
      </c>
      <c r="B48" s="122"/>
      <c r="C48" s="123" t="s">
        <v>727</v>
      </c>
      <c r="D48" s="124" t="s">
        <v>728</v>
      </c>
      <c r="E48" s="124" t="s">
        <v>729</v>
      </c>
      <c r="F48" s="125" t="s">
        <v>2</v>
      </c>
      <c r="G48" s="125" t="s">
        <v>4</v>
      </c>
      <c r="H48" s="125" t="s">
        <v>5</v>
      </c>
      <c r="I48" s="125" t="s">
        <v>115</v>
      </c>
      <c r="J48" s="124" t="s">
        <v>730</v>
      </c>
      <c r="K48" s="125">
        <v>50000</v>
      </c>
      <c r="L48" s="125">
        <v>45000</v>
      </c>
      <c r="M48" s="126">
        <v>41660</v>
      </c>
      <c r="N48" s="127">
        <v>50000</v>
      </c>
      <c r="O48" s="127">
        <v>20</v>
      </c>
      <c r="P48" s="127">
        <v>41660</v>
      </c>
      <c r="Q48" s="126">
        <v>41660</v>
      </c>
      <c r="R48" s="127">
        <v>20</v>
      </c>
    </row>
    <row r="49" spans="1:18" ht="99">
      <c r="A49" s="6">
        <v>42</v>
      </c>
      <c r="B49" s="122"/>
      <c r="C49" s="123" t="s">
        <v>731</v>
      </c>
      <c r="D49" s="124" t="s">
        <v>732</v>
      </c>
      <c r="E49" s="124" t="s">
        <v>733</v>
      </c>
      <c r="F49" s="125" t="s">
        <v>2</v>
      </c>
      <c r="G49" s="125" t="s">
        <v>4</v>
      </c>
      <c r="H49" s="125" t="s">
        <v>5</v>
      </c>
      <c r="I49" s="125" t="s">
        <v>116</v>
      </c>
      <c r="J49" s="124" t="s">
        <v>734</v>
      </c>
      <c r="K49" s="125">
        <v>100000</v>
      </c>
      <c r="L49" s="125">
        <v>90000</v>
      </c>
      <c r="M49" s="126">
        <v>41660</v>
      </c>
      <c r="N49" s="127">
        <v>100000</v>
      </c>
      <c r="O49" s="127">
        <v>20</v>
      </c>
      <c r="P49" s="127">
        <v>41660</v>
      </c>
      <c r="Q49" s="126">
        <v>41660</v>
      </c>
      <c r="R49" s="127">
        <v>20</v>
      </c>
    </row>
    <row r="50" spans="1:18" ht="66">
      <c r="A50" s="6">
        <v>43</v>
      </c>
      <c r="B50" s="128"/>
      <c r="C50" s="123" t="s">
        <v>172</v>
      </c>
      <c r="D50" s="129" t="s">
        <v>735</v>
      </c>
      <c r="E50" s="129" t="s">
        <v>210</v>
      </c>
      <c r="F50" s="130" t="s">
        <v>2</v>
      </c>
      <c r="G50" s="130" t="s">
        <v>4</v>
      </c>
      <c r="H50" s="130" t="s">
        <v>5</v>
      </c>
      <c r="I50" s="130" t="s">
        <v>116</v>
      </c>
      <c r="J50" s="129" t="s">
        <v>736</v>
      </c>
      <c r="K50" s="130">
        <v>80000</v>
      </c>
      <c r="L50" s="130">
        <v>72000</v>
      </c>
      <c r="M50" s="131">
        <v>41660</v>
      </c>
      <c r="N50" s="132">
        <v>80000</v>
      </c>
      <c r="O50" s="132">
        <v>20</v>
      </c>
      <c r="P50" s="132">
        <v>41660</v>
      </c>
      <c r="Q50" s="131">
        <v>41660</v>
      </c>
      <c r="R50" s="132">
        <v>20</v>
      </c>
    </row>
    <row r="51" spans="1:18" ht="82.5">
      <c r="A51" s="6">
        <v>44</v>
      </c>
      <c r="B51" s="128"/>
      <c r="C51" s="123" t="s">
        <v>737</v>
      </c>
      <c r="D51" s="129" t="s">
        <v>302</v>
      </c>
      <c r="E51" s="129" t="s">
        <v>738</v>
      </c>
      <c r="F51" s="130" t="s">
        <v>2</v>
      </c>
      <c r="G51" s="130" t="s">
        <v>4</v>
      </c>
      <c r="H51" s="130" t="s">
        <v>5</v>
      </c>
      <c r="I51" s="130" t="s">
        <v>116</v>
      </c>
      <c r="J51" s="129" t="s">
        <v>739</v>
      </c>
      <c r="K51" s="130">
        <v>50000</v>
      </c>
      <c r="L51" s="130">
        <v>45000</v>
      </c>
      <c r="M51" s="131">
        <v>41662</v>
      </c>
      <c r="N51" s="132">
        <v>50000</v>
      </c>
      <c r="O51" s="132">
        <v>20</v>
      </c>
      <c r="P51" s="132">
        <v>41662</v>
      </c>
      <c r="Q51" s="131">
        <v>41662</v>
      </c>
      <c r="R51" s="132">
        <v>20</v>
      </c>
    </row>
    <row r="52" spans="1:18" ht="148.5">
      <c r="A52" s="6">
        <v>45</v>
      </c>
      <c r="B52" s="128"/>
      <c r="C52" s="123" t="s">
        <v>740</v>
      </c>
      <c r="D52" s="129" t="s">
        <v>741</v>
      </c>
      <c r="E52" s="129" t="s">
        <v>742</v>
      </c>
      <c r="F52" s="130" t="s">
        <v>2</v>
      </c>
      <c r="G52" s="130" t="s">
        <v>4</v>
      </c>
      <c r="H52" s="130" t="s">
        <v>5</v>
      </c>
      <c r="I52" s="130" t="s">
        <v>115</v>
      </c>
      <c r="J52" s="129" t="s">
        <v>686</v>
      </c>
      <c r="K52" s="130">
        <v>80000</v>
      </c>
      <c r="L52" s="130">
        <v>72000</v>
      </c>
      <c r="M52" s="131">
        <v>41662</v>
      </c>
      <c r="N52" s="132">
        <v>80000</v>
      </c>
      <c r="O52" s="132">
        <v>20</v>
      </c>
      <c r="P52" s="132">
        <v>41662</v>
      </c>
      <c r="Q52" s="131">
        <v>41662</v>
      </c>
      <c r="R52" s="132">
        <v>20</v>
      </c>
    </row>
    <row r="53" spans="1:18" ht="66">
      <c r="A53" s="6">
        <v>46</v>
      </c>
      <c r="B53" s="122"/>
      <c r="C53" s="123" t="s">
        <v>743</v>
      </c>
      <c r="D53" s="124" t="s">
        <v>744</v>
      </c>
      <c r="E53" s="124" t="s">
        <v>745</v>
      </c>
      <c r="F53" s="125" t="s">
        <v>2</v>
      </c>
      <c r="G53" s="125" t="s">
        <v>4</v>
      </c>
      <c r="H53" s="125" t="s">
        <v>5</v>
      </c>
      <c r="I53" s="125" t="s">
        <v>116</v>
      </c>
      <c r="J53" s="124" t="s">
        <v>622</v>
      </c>
      <c r="K53" s="125">
        <v>80000</v>
      </c>
      <c r="L53" s="125">
        <v>72000</v>
      </c>
      <c r="M53" s="126">
        <v>41666</v>
      </c>
      <c r="N53" s="127">
        <v>80000</v>
      </c>
      <c r="O53" s="127">
        <v>20</v>
      </c>
      <c r="P53" s="127">
        <v>41666</v>
      </c>
      <c r="Q53" s="126">
        <v>41666</v>
      </c>
      <c r="R53" s="127">
        <v>20</v>
      </c>
    </row>
    <row r="54" spans="1:18" ht="115.5">
      <c r="A54" s="6">
        <v>47</v>
      </c>
      <c r="B54" s="128"/>
      <c r="C54" s="123" t="s">
        <v>473</v>
      </c>
      <c r="D54" s="129" t="s">
        <v>746</v>
      </c>
      <c r="E54" s="124" t="s">
        <v>747</v>
      </c>
      <c r="F54" s="125" t="s">
        <v>2</v>
      </c>
      <c r="G54" s="125" t="s">
        <v>4</v>
      </c>
      <c r="H54" s="125" t="s">
        <v>5</v>
      </c>
      <c r="I54" s="125" t="s">
        <v>115</v>
      </c>
      <c r="J54" s="124" t="s">
        <v>748</v>
      </c>
      <c r="K54" s="125">
        <v>100000</v>
      </c>
      <c r="L54" s="125">
        <v>90000</v>
      </c>
      <c r="M54" s="126">
        <v>41666</v>
      </c>
      <c r="N54" s="127">
        <v>100000</v>
      </c>
      <c r="O54" s="127">
        <v>20</v>
      </c>
      <c r="P54" s="127">
        <v>41666</v>
      </c>
      <c r="Q54" s="126">
        <v>41666</v>
      </c>
      <c r="R54" s="127">
        <v>20</v>
      </c>
    </row>
    <row r="55" spans="1:18" ht="82.5">
      <c r="A55" s="6">
        <v>48</v>
      </c>
      <c r="B55" s="128"/>
      <c r="C55" s="133" t="s">
        <v>719</v>
      </c>
      <c r="D55" s="129" t="s">
        <v>749</v>
      </c>
      <c r="E55" s="124" t="s">
        <v>750</v>
      </c>
      <c r="F55" s="125" t="s">
        <v>2</v>
      </c>
      <c r="G55" s="125" t="s">
        <v>4</v>
      </c>
      <c r="H55" s="125" t="s">
        <v>5</v>
      </c>
      <c r="I55" s="125" t="s">
        <v>116</v>
      </c>
      <c r="J55" s="124" t="s">
        <v>603</v>
      </c>
      <c r="K55" s="125">
        <v>80000</v>
      </c>
      <c r="L55" s="125">
        <v>72000</v>
      </c>
      <c r="M55" s="126">
        <v>41666</v>
      </c>
      <c r="N55" s="127">
        <v>80000</v>
      </c>
      <c r="O55" s="127">
        <v>20</v>
      </c>
      <c r="P55" s="127">
        <v>41666</v>
      </c>
      <c r="Q55" s="126">
        <v>41666</v>
      </c>
      <c r="R55" s="127">
        <v>20</v>
      </c>
    </row>
    <row r="56" spans="1:18" ht="82.5">
      <c r="A56" s="6">
        <v>49</v>
      </c>
      <c r="B56" s="128"/>
      <c r="C56" s="123" t="s">
        <v>751</v>
      </c>
      <c r="D56" s="129" t="s">
        <v>687</v>
      </c>
      <c r="E56" s="129" t="s">
        <v>752</v>
      </c>
      <c r="F56" s="130" t="s">
        <v>2</v>
      </c>
      <c r="G56" s="130" t="s">
        <v>4</v>
      </c>
      <c r="H56" s="130" t="s">
        <v>5</v>
      </c>
      <c r="I56" s="130" t="s">
        <v>116</v>
      </c>
      <c r="J56" s="129" t="s">
        <v>753</v>
      </c>
      <c r="K56" s="130">
        <v>80000</v>
      </c>
      <c r="L56" s="130">
        <v>72000</v>
      </c>
      <c r="M56" s="131">
        <v>41666</v>
      </c>
      <c r="N56" s="132">
        <v>80000</v>
      </c>
      <c r="O56" s="132">
        <v>20</v>
      </c>
      <c r="P56" s="132">
        <v>41666</v>
      </c>
      <c r="Q56" s="131">
        <v>41666</v>
      </c>
      <c r="R56" s="132">
        <v>20</v>
      </c>
    </row>
    <row r="57" spans="1:18" ht="49.5">
      <c r="A57" s="6">
        <v>50</v>
      </c>
      <c r="B57" s="128"/>
      <c r="C57" s="123" t="s">
        <v>754</v>
      </c>
      <c r="D57" s="129" t="s">
        <v>755</v>
      </c>
      <c r="E57" s="124" t="s">
        <v>756</v>
      </c>
      <c r="F57" s="125" t="s">
        <v>2</v>
      </c>
      <c r="G57" s="125" t="s">
        <v>4</v>
      </c>
      <c r="H57" s="125" t="s">
        <v>5</v>
      </c>
      <c r="I57" s="125" t="s">
        <v>116</v>
      </c>
      <c r="J57" s="124" t="s">
        <v>757</v>
      </c>
      <c r="K57" s="125">
        <v>80000</v>
      </c>
      <c r="L57" s="125">
        <v>72000</v>
      </c>
      <c r="M57" s="126">
        <v>41666</v>
      </c>
      <c r="N57" s="127">
        <v>80000</v>
      </c>
      <c r="O57" s="127">
        <v>20</v>
      </c>
      <c r="P57" s="127">
        <v>41666</v>
      </c>
      <c r="Q57" s="126">
        <v>41666</v>
      </c>
      <c r="R57" s="127">
        <v>20</v>
      </c>
    </row>
    <row r="58" spans="1:18" ht="66">
      <c r="A58" s="6">
        <v>51</v>
      </c>
      <c r="B58" s="128"/>
      <c r="C58" s="123" t="s">
        <v>350</v>
      </c>
      <c r="D58" s="129" t="s">
        <v>758</v>
      </c>
      <c r="E58" s="124" t="s">
        <v>759</v>
      </c>
      <c r="F58" s="125" t="s">
        <v>2</v>
      </c>
      <c r="G58" s="125" t="s">
        <v>4</v>
      </c>
      <c r="H58" s="125" t="s">
        <v>5</v>
      </c>
      <c r="I58" s="125" t="s">
        <v>116</v>
      </c>
      <c r="J58" s="124" t="s">
        <v>760</v>
      </c>
      <c r="K58" s="125">
        <v>80000</v>
      </c>
      <c r="L58" s="125">
        <v>72000</v>
      </c>
      <c r="M58" s="126">
        <v>41669</v>
      </c>
      <c r="N58" s="127">
        <v>80000</v>
      </c>
      <c r="O58" s="127">
        <v>20</v>
      </c>
      <c r="P58" s="127">
        <v>41669</v>
      </c>
      <c r="Q58" s="126">
        <v>41669</v>
      </c>
      <c r="R58" s="127">
        <v>20</v>
      </c>
    </row>
    <row r="59" spans="1:18" ht="33">
      <c r="A59" s="6">
        <v>52</v>
      </c>
      <c r="B59" s="128"/>
      <c r="C59" s="123" t="s">
        <v>672</v>
      </c>
      <c r="D59" s="129" t="s">
        <v>761</v>
      </c>
      <c r="E59" s="124" t="s">
        <v>762</v>
      </c>
      <c r="F59" s="125" t="s">
        <v>2</v>
      </c>
      <c r="G59" s="125" t="s">
        <v>4</v>
      </c>
      <c r="H59" s="125" t="s">
        <v>5</v>
      </c>
      <c r="I59" s="125" t="s">
        <v>116</v>
      </c>
      <c r="J59" s="124" t="s">
        <v>730</v>
      </c>
      <c r="K59" s="125">
        <v>50000</v>
      </c>
      <c r="L59" s="125">
        <v>45000</v>
      </c>
      <c r="M59" s="126">
        <v>41669</v>
      </c>
      <c r="N59" s="127">
        <v>50000</v>
      </c>
      <c r="O59" s="127">
        <v>20</v>
      </c>
      <c r="P59" s="127">
        <v>41669</v>
      </c>
      <c r="Q59" s="126">
        <v>41669</v>
      </c>
      <c r="R59" s="127">
        <v>20</v>
      </c>
    </row>
    <row r="60" spans="1:18" ht="49.5">
      <c r="A60" s="6">
        <v>53</v>
      </c>
      <c r="B60" s="128"/>
      <c r="C60" s="123" t="s">
        <v>604</v>
      </c>
      <c r="D60" s="129" t="s">
        <v>619</v>
      </c>
      <c r="E60" s="124" t="s">
        <v>763</v>
      </c>
      <c r="F60" s="125" t="s">
        <v>2</v>
      </c>
      <c r="G60" s="125" t="s">
        <v>4</v>
      </c>
      <c r="H60" s="125" t="s">
        <v>5</v>
      </c>
      <c r="I60" s="125" t="s">
        <v>115</v>
      </c>
      <c r="J60" s="124" t="s">
        <v>764</v>
      </c>
      <c r="K60" s="125">
        <v>80000</v>
      </c>
      <c r="L60" s="125">
        <v>72000</v>
      </c>
      <c r="M60" s="126">
        <v>41669</v>
      </c>
      <c r="N60" s="127">
        <v>80000</v>
      </c>
      <c r="O60" s="127">
        <v>20</v>
      </c>
      <c r="P60" s="127">
        <v>41669</v>
      </c>
      <c r="Q60" s="126">
        <v>41669</v>
      </c>
      <c r="R60" s="127">
        <v>20</v>
      </c>
    </row>
    <row r="61" spans="1:18" ht="66">
      <c r="A61" s="6">
        <v>54</v>
      </c>
      <c r="B61" s="128"/>
      <c r="C61" s="123" t="s">
        <v>765</v>
      </c>
      <c r="D61" s="129" t="s">
        <v>766</v>
      </c>
      <c r="E61" s="124" t="s">
        <v>685</v>
      </c>
      <c r="F61" s="125" t="s">
        <v>2</v>
      </c>
      <c r="G61" s="125" t="s">
        <v>4</v>
      </c>
      <c r="H61" s="125" t="s">
        <v>5</v>
      </c>
      <c r="I61" s="125" t="s">
        <v>116</v>
      </c>
      <c r="J61" s="124" t="s">
        <v>767</v>
      </c>
      <c r="K61" s="125">
        <v>80000</v>
      </c>
      <c r="L61" s="125">
        <v>72000</v>
      </c>
      <c r="M61" s="126">
        <v>41670</v>
      </c>
      <c r="N61" s="127">
        <v>80000</v>
      </c>
      <c r="O61" s="127">
        <v>20</v>
      </c>
      <c r="P61" s="127">
        <v>41670</v>
      </c>
      <c r="Q61" s="126">
        <v>41670</v>
      </c>
      <c r="R61" s="127">
        <v>20</v>
      </c>
    </row>
    <row r="62" spans="1:18" ht="82.5">
      <c r="A62" s="6">
        <v>55</v>
      </c>
      <c r="B62" s="128"/>
      <c r="C62" s="123" t="s">
        <v>768</v>
      </c>
      <c r="D62" s="123" t="s">
        <v>769</v>
      </c>
      <c r="E62" s="134" t="s">
        <v>770</v>
      </c>
      <c r="F62" s="135" t="s">
        <v>2</v>
      </c>
      <c r="G62" s="136" t="s">
        <v>4</v>
      </c>
      <c r="H62" s="136" t="s">
        <v>75</v>
      </c>
      <c r="I62" s="136" t="s">
        <v>116</v>
      </c>
      <c r="J62" s="134" t="s">
        <v>54</v>
      </c>
      <c r="K62" s="137">
        <v>50000</v>
      </c>
      <c r="L62" s="125">
        <v>45000</v>
      </c>
      <c r="M62" s="126">
        <v>41694</v>
      </c>
      <c r="N62" s="127">
        <v>50000</v>
      </c>
      <c r="O62" s="127">
        <v>20</v>
      </c>
      <c r="P62" s="127">
        <v>50000</v>
      </c>
      <c r="Q62" s="126">
        <v>41694</v>
      </c>
      <c r="R62" s="127">
        <v>20</v>
      </c>
    </row>
    <row r="63" spans="1:18" ht="49.5">
      <c r="A63" s="6">
        <v>56</v>
      </c>
      <c r="B63" s="128"/>
      <c r="C63" s="123" t="s">
        <v>771</v>
      </c>
      <c r="D63" s="123" t="s">
        <v>236</v>
      </c>
      <c r="E63" s="134" t="s">
        <v>772</v>
      </c>
      <c r="F63" s="135" t="s">
        <v>2</v>
      </c>
      <c r="G63" s="136" t="s">
        <v>4</v>
      </c>
      <c r="H63" s="136" t="s">
        <v>75</v>
      </c>
      <c r="I63" s="136" t="s">
        <v>116</v>
      </c>
      <c r="J63" s="134" t="s">
        <v>773</v>
      </c>
      <c r="K63" s="137">
        <v>50000</v>
      </c>
      <c r="L63" s="125">
        <v>45000</v>
      </c>
      <c r="M63" s="126">
        <v>41694</v>
      </c>
      <c r="N63" s="127">
        <v>50000</v>
      </c>
      <c r="O63" s="127">
        <v>20</v>
      </c>
      <c r="P63" s="127">
        <v>50000</v>
      </c>
      <c r="Q63" s="126">
        <v>41694</v>
      </c>
      <c r="R63" s="127">
        <v>20</v>
      </c>
    </row>
    <row r="64" spans="1:18" ht="99">
      <c r="A64" s="6">
        <v>57</v>
      </c>
      <c r="B64" s="128"/>
      <c r="C64" s="123" t="s">
        <v>774</v>
      </c>
      <c r="D64" s="123" t="s">
        <v>775</v>
      </c>
      <c r="E64" s="134" t="s">
        <v>776</v>
      </c>
      <c r="F64" s="135" t="s">
        <v>2</v>
      </c>
      <c r="G64" s="136" t="s">
        <v>4</v>
      </c>
      <c r="H64" s="136" t="s">
        <v>5</v>
      </c>
      <c r="I64" s="136" t="s">
        <v>116</v>
      </c>
      <c r="J64" s="134" t="s">
        <v>777</v>
      </c>
      <c r="K64" s="137">
        <v>40000</v>
      </c>
      <c r="L64" s="125">
        <v>36000</v>
      </c>
      <c r="M64" s="126">
        <v>41694</v>
      </c>
      <c r="N64" s="127">
        <v>40000</v>
      </c>
      <c r="O64" s="127">
        <v>20</v>
      </c>
      <c r="P64" s="127">
        <v>40000</v>
      </c>
      <c r="Q64" s="126">
        <v>41694</v>
      </c>
      <c r="R64" s="127">
        <v>20</v>
      </c>
    </row>
    <row r="65" spans="1:18" ht="82.5">
      <c r="A65" s="6">
        <v>58</v>
      </c>
      <c r="B65" s="128"/>
      <c r="C65" s="123" t="s">
        <v>778</v>
      </c>
      <c r="D65" s="123" t="s">
        <v>323</v>
      </c>
      <c r="E65" s="134" t="s">
        <v>779</v>
      </c>
      <c r="F65" s="135" t="s">
        <v>2</v>
      </c>
      <c r="G65" s="136" t="s">
        <v>4</v>
      </c>
      <c r="H65" s="136" t="s">
        <v>5</v>
      </c>
      <c r="I65" s="136" t="s">
        <v>115</v>
      </c>
      <c r="J65" s="134" t="s">
        <v>54</v>
      </c>
      <c r="K65" s="137">
        <v>50000</v>
      </c>
      <c r="L65" s="125">
        <v>45000</v>
      </c>
      <c r="M65" s="126">
        <v>41694</v>
      </c>
      <c r="N65" s="127">
        <v>50000</v>
      </c>
      <c r="O65" s="127">
        <v>20</v>
      </c>
      <c r="P65" s="127">
        <v>50000</v>
      </c>
      <c r="Q65" s="126">
        <v>41694</v>
      </c>
      <c r="R65" s="127">
        <v>20</v>
      </c>
    </row>
    <row r="66" spans="1:18" ht="66">
      <c r="A66" s="6">
        <v>59</v>
      </c>
      <c r="B66" s="128"/>
      <c r="C66" s="123" t="s">
        <v>780</v>
      </c>
      <c r="D66" s="123" t="s">
        <v>781</v>
      </c>
      <c r="E66" s="134" t="s">
        <v>782</v>
      </c>
      <c r="F66" s="135" t="s">
        <v>2</v>
      </c>
      <c r="G66" s="136" t="s">
        <v>4</v>
      </c>
      <c r="H66" s="136" t="s">
        <v>5</v>
      </c>
      <c r="I66" s="136" t="s">
        <v>115</v>
      </c>
      <c r="J66" s="134" t="s">
        <v>211</v>
      </c>
      <c r="K66" s="137">
        <v>50000</v>
      </c>
      <c r="L66" s="125">
        <v>45000</v>
      </c>
      <c r="M66" s="126">
        <v>41694</v>
      </c>
      <c r="N66" s="127">
        <v>50000</v>
      </c>
      <c r="O66" s="127">
        <v>20</v>
      </c>
      <c r="P66" s="127">
        <v>50000</v>
      </c>
      <c r="Q66" s="126">
        <v>41694</v>
      </c>
      <c r="R66" s="127">
        <v>20</v>
      </c>
    </row>
    <row r="67" spans="1:18" ht="115.5">
      <c r="A67" s="6">
        <v>60</v>
      </c>
      <c r="B67" s="128"/>
      <c r="C67" s="123" t="s">
        <v>783</v>
      </c>
      <c r="D67" s="123" t="s">
        <v>784</v>
      </c>
      <c r="E67" s="134" t="s">
        <v>785</v>
      </c>
      <c r="F67" s="135" t="s">
        <v>2</v>
      </c>
      <c r="G67" s="136" t="s">
        <v>4</v>
      </c>
      <c r="H67" s="136" t="s">
        <v>5</v>
      </c>
      <c r="I67" s="136" t="s">
        <v>116</v>
      </c>
      <c r="J67" s="134" t="s">
        <v>686</v>
      </c>
      <c r="K67" s="137">
        <v>50000</v>
      </c>
      <c r="L67" s="125">
        <v>45000</v>
      </c>
      <c r="M67" s="126">
        <v>41694</v>
      </c>
      <c r="N67" s="127">
        <v>50000</v>
      </c>
      <c r="O67" s="127">
        <v>20</v>
      </c>
      <c r="P67" s="127">
        <v>50000</v>
      </c>
      <c r="Q67" s="126">
        <v>41694</v>
      </c>
      <c r="R67" s="127">
        <v>20</v>
      </c>
    </row>
    <row r="68" spans="1:18" ht="82.5">
      <c r="A68" s="6">
        <v>61</v>
      </c>
      <c r="B68" s="128"/>
      <c r="C68" s="123" t="s">
        <v>342</v>
      </c>
      <c r="D68" s="123" t="s">
        <v>786</v>
      </c>
      <c r="E68" s="134" t="s">
        <v>787</v>
      </c>
      <c r="F68" s="135" t="s">
        <v>2</v>
      </c>
      <c r="G68" s="136" t="s">
        <v>4</v>
      </c>
      <c r="H68" s="136" t="s">
        <v>5</v>
      </c>
      <c r="I68" s="136" t="s">
        <v>115</v>
      </c>
      <c r="J68" s="134" t="s">
        <v>788</v>
      </c>
      <c r="K68" s="137">
        <v>50000</v>
      </c>
      <c r="L68" s="125">
        <v>45000</v>
      </c>
      <c r="M68" s="126">
        <v>41696</v>
      </c>
      <c r="N68" s="127">
        <v>50000</v>
      </c>
      <c r="O68" s="127">
        <v>20</v>
      </c>
      <c r="P68" s="127">
        <v>50000</v>
      </c>
      <c r="Q68" s="126">
        <v>41696</v>
      </c>
      <c r="R68" s="127">
        <v>20</v>
      </c>
    </row>
    <row r="69" spans="1:18" ht="49.5">
      <c r="A69" s="6">
        <v>62</v>
      </c>
      <c r="B69" s="128"/>
      <c r="C69" s="123" t="s">
        <v>789</v>
      </c>
      <c r="D69" s="123" t="s">
        <v>396</v>
      </c>
      <c r="E69" s="134" t="s">
        <v>790</v>
      </c>
      <c r="F69" s="135" t="s">
        <v>2</v>
      </c>
      <c r="G69" s="136" t="s">
        <v>4</v>
      </c>
      <c r="H69" s="136" t="s">
        <v>75</v>
      </c>
      <c r="I69" s="136" t="s">
        <v>115</v>
      </c>
      <c r="J69" s="134" t="s">
        <v>791</v>
      </c>
      <c r="K69" s="137">
        <v>50000</v>
      </c>
      <c r="L69" s="125">
        <v>45000</v>
      </c>
      <c r="M69" s="126">
        <v>41698</v>
      </c>
      <c r="N69" s="127">
        <v>50000</v>
      </c>
      <c r="O69" s="127">
        <v>20</v>
      </c>
      <c r="P69" s="127">
        <v>50000</v>
      </c>
      <c r="Q69" s="126">
        <v>41698</v>
      </c>
      <c r="R69" s="127">
        <v>20</v>
      </c>
    </row>
    <row r="70" spans="1:18" ht="99">
      <c r="A70" s="6">
        <v>63</v>
      </c>
      <c r="B70" s="128"/>
      <c r="C70" s="123" t="s">
        <v>792</v>
      </c>
      <c r="D70" s="123" t="s">
        <v>793</v>
      </c>
      <c r="E70" s="134" t="s">
        <v>794</v>
      </c>
      <c r="F70" s="135" t="s">
        <v>2</v>
      </c>
      <c r="G70" s="136" t="s">
        <v>4</v>
      </c>
      <c r="H70" s="136" t="s">
        <v>75</v>
      </c>
      <c r="I70" s="136" t="s">
        <v>115</v>
      </c>
      <c r="J70" s="134" t="s">
        <v>795</v>
      </c>
      <c r="K70" s="137">
        <v>50000</v>
      </c>
      <c r="L70" s="125">
        <v>45000</v>
      </c>
      <c r="M70" s="126">
        <v>41698</v>
      </c>
      <c r="N70" s="127">
        <v>50000</v>
      </c>
      <c r="O70" s="127">
        <v>20</v>
      </c>
      <c r="P70" s="127">
        <v>50000</v>
      </c>
      <c r="Q70" s="126">
        <v>41698</v>
      </c>
      <c r="R70" s="127">
        <v>20</v>
      </c>
    </row>
    <row r="71" spans="1:18" ht="33">
      <c r="A71" s="6">
        <v>64</v>
      </c>
      <c r="B71" s="128"/>
      <c r="C71" s="123" t="s">
        <v>796</v>
      </c>
      <c r="D71" s="123" t="s">
        <v>797</v>
      </c>
      <c r="E71" s="134" t="s">
        <v>798</v>
      </c>
      <c r="F71" s="135" t="s">
        <v>2</v>
      </c>
      <c r="G71" s="136" t="s">
        <v>4</v>
      </c>
      <c r="H71" s="136" t="s">
        <v>5</v>
      </c>
      <c r="I71" s="136" t="s">
        <v>116</v>
      </c>
      <c r="J71" s="134" t="s">
        <v>799</v>
      </c>
      <c r="K71" s="137">
        <v>50000</v>
      </c>
      <c r="L71" s="125">
        <v>45000</v>
      </c>
      <c r="M71" s="126">
        <v>41698</v>
      </c>
      <c r="N71" s="127">
        <v>50000</v>
      </c>
      <c r="O71" s="127">
        <v>20</v>
      </c>
      <c r="P71" s="127">
        <v>50000</v>
      </c>
      <c r="Q71" s="126">
        <v>41698</v>
      </c>
      <c r="R71" s="127">
        <v>20</v>
      </c>
    </row>
    <row r="72" spans="1:18" ht="66">
      <c r="A72" s="6">
        <v>65</v>
      </c>
      <c r="B72" s="128"/>
      <c r="C72" s="123" t="s">
        <v>340</v>
      </c>
      <c r="D72" s="123" t="s">
        <v>570</v>
      </c>
      <c r="E72" s="134" t="s">
        <v>800</v>
      </c>
      <c r="F72" s="135" t="s">
        <v>2</v>
      </c>
      <c r="G72" s="136" t="s">
        <v>4</v>
      </c>
      <c r="H72" s="136" t="s">
        <v>5</v>
      </c>
      <c r="I72" s="136" t="s">
        <v>116</v>
      </c>
      <c r="J72" s="134" t="s">
        <v>801</v>
      </c>
      <c r="K72" s="137">
        <v>50000</v>
      </c>
      <c r="L72" s="125">
        <v>45000</v>
      </c>
      <c r="M72" s="126">
        <v>41698</v>
      </c>
      <c r="N72" s="127">
        <v>50000</v>
      </c>
      <c r="O72" s="127">
        <v>20</v>
      </c>
      <c r="P72" s="127">
        <v>50000</v>
      </c>
      <c r="Q72" s="126">
        <v>41698</v>
      </c>
      <c r="R72" s="127">
        <v>20</v>
      </c>
    </row>
    <row r="73" spans="1:18" ht="66">
      <c r="A73" s="6">
        <v>66</v>
      </c>
      <c r="B73" s="128"/>
      <c r="C73" s="123" t="s">
        <v>802</v>
      </c>
      <c r="D73" s="123" t="s">
        <v>803</v>
      </c>
      <c r="E73" s="134" t="s">
        <v>804</v>
      </c>
      <c r="F73" s="135" t="s">
        <v>2</v>
      </c>
      <c r="G73" s="136" t="s">
        <v>4</v>
      </c>
      <c r="H73" s="136" t="s">
        <v>5</v>
      </c>
      <c r="I73" s="136" t="s">
        <v>116</v>
      </c>
      <c r="J73" s="134" t="s">
        <v>805</v>
      </c>
      <c r="K73" s="137">
        <v>50000</v>
      </c>
      <c r="L73" s="125">
        <v>45000</v>
      </c>
      <c r="M73" s="126">
        <v>41701</v>
      </c>
      <c r="N73" s="127">
        <v>50000</v>
      </c>
      <c r="O73" s="127">
        <v>20</v>
      </c>
      <c r="P73" s="127">
        <v>50000</v>
      </c>
      <c r="Q73" s="126">
        <v>41701</v>
      </c>
      <c r="R73" s="127">
        <v>20</v>
      </c>
    </row>
    <row r="74" spans="1:18" ht="49.5">
      <c r="A74" s="6">
        <v>67</v>
      </c>
      <c r="B74" s="128"/>
      <c r="C74" s="123" t="s">
        <v>404</v>
      </c>
      <c r="D74" s="123" t="s">
        <v>806</v>
      </c>
      <c r="E74" s="134" t="s">
        <v>807</v>
      </c>
      <c r="F74" s="135" t="s">
        <v>2</v>
      </c>
      <c r="G74" s="136" t="s">
        <v>4</v>
      </c>
      <c r="H74" s="136" t="s">
        <v>5</v>
      </c>
      <c r="I74" s="136" t="s">
        <v>116</v>
      </c>
      <c r="J74" s="134" t="s">
        <v>54</v>
      </c>
      <c r="K74" s="137">
        <v>50000</v>
      </c>
      <c r="L74" s="125">
        <v>45000</v>
      </c>
      <c r="M74" s="126">
        <v>41701</v>
      </c>
      <c r="N74" s="127">
        <v>50000</v>
      </c>
      <c r="O74" s="127">
        <v>20</v>
      </c>
      <c r="P74" s="127">
        <v>50000</v>
      </c>
      <c r="Q74" s="126">
        <v>41701</v>
      </c>
      <c r="R74" s="127">
        <v>20</v>
      </c>
    </row>
    <row r="75" spans="1:18" ht="82.5">
      <c r="A75" s="6">
        <v>68</v>
      </c>
      <c r="B75" s="128"/>
      <c r="C75" s="123" t="s">
        <v>808</v>
      </c>
      <c r="D75" s="123" t="s">
        <v>809</v>
      </c>
      <c r="E75" s="134" t="s">
        <v>810</v>
      </c>
      <c r="F75" s="135" t="s">
        <v>2</v>
      </c>
      <c r="G75" s="136" t="s">
        <v>4</v>
      </c>
      <c r="H75" s="136" t="s">
        <v>5</v>
      </c>
      <c r="I75" s="136" t="s">
        <v>116</v>
      </c>
      <c r="J75" s="134" t="s">
        <v>811</v>
      </c>
      <c r="K75" s="137">
        <v>50000</v>
      </c>
      <c r="L75" s="125">
        <v>45000</v>
      </c>
      <c r="M75" s="126">
        <v>41702</v>
      </c>
      <c r="N75" s="127">
        <v>50000</v>
      </c>
      <c r="O75" s="127">
        <v>20</v>
      </c>
      <c r="P75" s="127">
        <v>50000</v>
      </c>
      <c r="Q75" s="126">
        <v>41702</v>
      </c>
      <c r="R75" s="127">
        <v>20</v>
      </c>
    </row>
    <row r="76" spans="1:18" ht="49.5">
      <c r="A76" s="6">
        <v>69</v>
      </c>
      <c r="B76" s="128"/>
      <c r="C76" s="123" t="s">
        <v>812</v>
      </c>
      <c r="D76" s="123" t="s">
        <v>813</v>
      </c>
      <c r="E76" s="134" t="s">
        <v>814</v>
      </c>
      <c r="F76" s="135" t="s">
        <v>2</v>
      </c>
      <c r="G76" s="136" t="s">
        <v>4</v>
      </c>
      <c r="H76" s="136" t="s">
        <v>5</v>
      </c>
      <c r="I76" s="136" t="s">
        <v>116</v>
      </c>
      <c r="J76" s="134" t="s">
        <v>815</v>
      </c>
      <c r="K76" s="137">
        <v>50000</v>
      </c>
      <c r="L76" s="125">
        <v>45000</v>
      </c>
      <c r="M76" s="126">
        <v>41702</v>
      </c>
      <c r="N76" s="127">
        <v>50000</v>
      </c>
      <c r="O76" s="127">
        <v>20</v>
      </c>
      <c r="P76" s="127">
        <v>50000</v>
      </c>
      <c r="Q76" s="126">
        <v>41702</v>
      </c>
      <c r="R76" s="127">
        <v>20</v>
      </c>
    </row>
    <row r="77" spans="1:18" ht="66">
      <c r="A77" s="6">
        <v>70</v>
      </c>
      <c r="B77" s="128"/>
      <c r="C77" s="123" t="s">
        <v>293</v>
      </c>
      <c r="D77" s="123" t="s">
        <v>816</v>
      </c>
      <c r="E77" s="134" t="s">
        <v>817</v>
      </c>
      <c r="F77" s="135" t="s">
        <v>2</v>
      </c>
      <c r="G77" s="136" t="s">
        <v>4</v>
      </c>
      <c r="H77" s="136" t="s">
        <v>75</v>
      </c>
      <c r="I77" s="136" t="s">
        <v>116</v>
      </c>
      <c r="J77" s="134" t="s">
        <v>39</v>
      </c>
      <c r="K77" s="137">
        <v>50000</v>
      </c>
      <c r="L77" s="125">
        <v>45000</v>
      </c>
      <c r="M77" s="126">
        <v>41702</v>
      </c>
      <c r="N77" s="127">
        <v>50000</v>
      </c>
      <c r="O77" s="127">
        <v>20</v>
      </c>
      <c r="P77" s="127">
        <v>50000</v>
      </c>
      <c r="Q77" s="126">
        <v>41702</v>
      </c>
      <c r="R77" s="127">
        <v>20</v>
      </c>
    </row>
    <row r="78" spans="1:18" ht="49.5">
      <c r="A78" s="6">
        <v>71</v>
      </c>
      <c r="B78" s="128"/>
      <c r="C78" s="123" t="s">
        <v>818</v>
      </c>
      <c r="D78" s="123" t="s">
        <v>819</v>
      </c>
      <c r="E78" s="134" t="s">
        <v>820</v>
      </c>
      <c r="F78" s="135" t="s">
        <v>2</v>
      </c>
      <c r="G78" s="136" t="s">
        <v>4</v>
      </c>
      <c r="H78" s="136" t="s">
        <v>5</v>
      </c>
      <c r="I78" s="136" t="s">
        <v>115</v>
      </c>
      <c r="J78" s="134" t="s">
        <v>821</v>
      </c>
      <c r="K78" s="137">
        <v>80000</v>
      </c>
      <c r="L78" s="125">
        <v>72000</v>
      </c>
      <c r="M78" s="126">
        <v>41703</v>
      </c>
      <c r="N78" s="127">
        <v>80000</v>
      </c>
      <c r="O78" s="127">
        <v>20</v>
      </c>
      <c r="P78" s="127">
        <v>80000</v>
      </c>
      <c r="Q78" s="126">
        <v>41703</v>
      </c>
      <c r="R78" s="127">
        <v>20</v>
      </c>
    </row>
    <row r="79" spans="1:18" ht="66">
      <c r="A79" s="6">
        <v>72</v>
      </c>
      <c r="B79" s="128"/>
      <c r="C79" s="123" t="s">
        <v>822</v>
      </c>
      <c r="D79" s="123" t="s">
        <v>823</v>
      </c>
      <c r="E79" s="134" t="s">
        <v>824</v>
      </c>
      <c r="F79" s="135" t="s">
        <v>2</v>
      </c>
      <c r="G79" s="136" t="s">
        <v>4</v>
      </c>
      <c r="H79" s="136" t="s">
        <v>5</v>
      </c>
      <c r="I79" s="136" t="s">
        <v>115</v>
      </c>
      <c r="J79" s="134" t="s">
        <v>825</v>
      </c>
      <c r="K79" s="137">
        <v>80000</v>
      </c>
      <c r="L79" s="125">
        <v>72000</v>
      </c>
      <c r="M79" s="126">
        <v>41703</v>
      </c>
      <c r="N79" s="127">
        <v>80000</v>
      </c>
      <c r="O79" s="127">
        <v>20</v>
      </c>
      <c r="P79" s="127">
        <v>80000</v>
      </c>
      <c r="Q79" s="126">
        <v>41703</v>
      </c>
      <c r="R79" s="127">
        <v>20</v>
      </c>
    </row>
    <row r="80" spans="1:18" ht="82.5">
      <c r="A80" s="6">
        <v>73</v>
      </c>
      <c r="B80" s="128"/>
      <c r="C80" s="123" t="s">
        <v>826</v>
      </c>
      <c r="D80" s="123" t="s">
        <v>827</v>
      </c>
      <c r="E80" s="134" t="s">
        <v>828</v>
      </c>
      <c r="F80" s="135" t="s">
        <v>2</v>
      </c>
      <c r="G80" s="136" t="s">
        <v>4</v>
      </c>
      <c r="H80" s="136" t="s">
        <v>5</v>
      </c>
      <c r="I80" s="135" t="s">
        <v>116</v>
      </c>
      <c r="J80" s="134" t="s">
        <v>829</v>
      </c>
      <c r="K80" s="137">
        <v>50000</v>
      </c>
      <c r="L80" s="125">
        <v>45000</v>
      </c>
      <c r="M80" s="126">
        <v>41703</v>
      </c>
      <c r="N80" s="127">
        <v>50000</v>
      </c>
      <c r="O80" s="127">
        <v>20</v>
      </c>
      <c r="P80" s="127">
        <v>50000</v>
      </c>
      <c r="Q80" s="126">
        <v>41703</v>
      </c>
      <c r="R80" s="127">
        <v>20</v>
      </c>
    </row>
    <row r="81" spans="1:18" ht="82.5">
      <c r="A81" s="6">
        <v>74</v>
      </c>
      <c r="B81" s="128"/>
      <c r="C81" s="123" t="s">
        <v>830</v>
      </c>
      <c r="D81" s="123" t="s">
        <v>831</v>
      </c>
      <c r="E81" s="134" t="s">
        <v>832</v>
      </c>
      <c r="F81" s="135" t="s">
        <v>2</v>
      </c>
      <c r="G81" s="136" t="s">
        <v>4</v>
      </c>
      <c r="H81" s="136" t="s">
        <v>5</v>
      </c>
      <c r="I81" s="136" t="s">
        <v>115</v>
      </c>
      <c r="J81" s="134" t="s">
        <v>686</v>
      </c>
      <c r="K81" s="137">
        <v>80000</v>
      </c>
      <c r="L81" s="125">
        <v>72000</v>
      </c>
      <c r="M81" s="126">
        <v>41703</v>
      </c>
      <c r="N81" s="127">
        <v>80000</v>
      </c>
      <c r="O81" s="127">
        <v>20</v>
      </c>
      <c r="P81" s="127">
        <v>80000</v>
      </c>
      <c r="Q81" s="126">
        <v>41703</v>
      </c>
      <c r="R81" s="127">
        <v>20</v>
      </c>
    </row>
    <row r="82" spans="1:18" ht="49.5">
      <c r="A82" s="6">
        <v>75</v>
      </c>
      <c r="B82" s="128"/>
      <c r="C82" s="123" t="s">
        <v>833</v>
      </c>
      <c r="D82" s="123" t="s">
        <v>819</v>
      </c>
      <c r="E82" s="134" t="s">
        <v>824</v>
      </c>
      <c r="F82" s="135" t="s">
        <v>2</v>
      </c>
      <c r="G82" s="136" t="s">
        <v>4</v>
      </c>
      <c r="H82" s="136" t="s">
        <v>5</v>
      </c>
      <c r="I82" s="136" t="s">
        <v>115</v>
      </c>
      <c r="J82" s="134" t="s">
        <v>834</v>
      </c>
      <c r="K82" s="137">
        <v>100000</v>
      </c>
      <c r="L82" s="125">
        <v>90000</v>
      </c>
      <c r="M82" s="126">
        <v>41703</v>
      </c>
      <c r="N82" s="127">
        <v>100000</v>
      </c>
      <c r="O82" s="127">
        <v>20</v>
      </c>
      <c r="P82" s="127">
        <v>100000</v>
      </c>
      <c r="Q82" s="126">
        <v>41703</v>
      </c>
      <c r="R82" s="127">
        <v>20</v>
      </c>
    </row>
    <row r="83" spans="1:18" ht="66">
      <c r="A83" s="6">
        <v>76</v>
      </c>
      <c r="B83" s="128"/>
      <c r="C83" s="123" t="s">
        <v>835</v>
      </c>
      <c r="D83" s="123" t="s">
        <v>544</v>
      </c>
      <c r="E83" s="134" t="s">
        <v>836</v>
      </c>
      <c r="F83" s="135" t="s">
        <v>2</v>
      </c>
      <c r="G83" s="136" t="s">
        <v>4</v>
      </c>
      <c r="H83" s="136" t="s">
        <v>5</v>
      </c>
      <c r="I83" s="136" t="s">
        <v>116</v>
      </c>
      <c r="J83" s="134" t="s">
        <v>837</v>
      </c>
      <c r="K83" s="137">
        <v>100000</v>
      </c>
      <c r="L83" s="125">
        <v>90000</v>
      </c>
      <c r="M83" s="126">
        <v>41703</v>
      </c>
      <c r="N83" s="127">
        <v>100000</v>
      </c>
      <c r="O83" s="127">
        <v>20</v>
      </c>
      <c r="P83" s="127">
        <v>100000</v>
      </c>
      <c r="Q83" s="126">
        <v>41703</v>
      </c>
      <c r="R83" s="127">
        <v>20</v>
      </c>
    </row>
    <row r="84" spans="1:18" ht="66">
      <c r="A84" s="6">
        <v>77</v>
      </c>
      <c r="B84" s="128"/>
      <c r="C84" s="123" t="s">
        <v>838</v>
      </c>
      <c r="D84" s="123" t="s">
        <v>839</v>
      </c>
      <c r="E84" s="134" t="s">
        <v>840</v>
      </c>
      <c r="F84" s="135" t="s">
        <v>2</v>
      </c>
      <c r="G84" s="136" t="s">
        <v>4</v>
      </c>
      <c r="H84" s="136" t="s">
        <v>5</v>
      </c>
      <c r="I84" s="136" t="s">
        <v>115</v>
      </c>
      <c r="J84" s="134" t="s">
        <v>91</v>
      </c>
      <c r="K84" s="137">
        <v>50000</v>
      </c>
      <c r="L84" s="125">
        <v>45000</v>
      </c>
      <c r="M84" s="126">
        <v>41703</v>
      </c>
      <c r="N84" s="127">
        <v>50000</v>
      </c>
      <c r="O84" s="127">
        <v>20</v>
      </c>
      <c r="P84" s="127">
        <v>50000</v>
      </c>
      <c r="Q84" s="126">
        <v>41703</v>
      </c>
      <c r="R84" s="127">
        <v>20</v>
      </c>
    </row>
    <row r="85" spans="1:18" ht="66">
      <c r="A85" s="6">
        <v>78</v>
      </c>
      <c r="B85" s="128"/>
      <c r="C85" s="123" t="s">
        <v>841</v>
      </c>
      <c r="D85" s="123" t="s">
        <v>842</v>
      </c>
      <c r="E85" s="134" t="s">
        <v>843</v>
      </c>
      <c r="F85" s="135" t="s">
        <v>2</v>
      </c>
      <c r="G85" s="136" t="s">
        <v>4</v>
      </c>
      <c r="H85" s="136" t="s">
        <v>75</v>
      </c>
      <c r="I85" s="136" t="s">
        <v>115</v>
      </c>
      <c r="J85" s="134" t="s">
        <v>686</v>
      </c>
      <c r="K85" s="137">
        <v>50000</v>
      </c>
      <c r="L85" s="125">
        <v>45000</v>
      </c>
      <c r="M85" s="126">
        <v>41703</v>
      </c>
      <c r="N85" s="127">
        <v>50000</v>
      </c>
      <c r="O85" s="127">
        <v>20</v>
      </c>
      <c r="P85" s="127">
        <v>50000</v>
      </c>
      <c r="Q85" s="126">
        <v>41703</v>
      </c>
      <c r="R85" s="127">
        <v>20</v>
      </c>
    </row>
    <row r="86" spans="1:18" ht="82.5">
      <c r="A86" s="6">
        <v>79</v>
      </c>
      <c r="B86" s="128"/>
      <c r="C86" s="123" t="s">
        <v>844</v>
      </c>
      <c r="D86" s="123" t="s">
        <v>845</v>
      </c>
      <c r="E86" s="134" t="s">
        <v>846</v>
      </c>
      <c r="F86" s="135" t="s">
        <v>2</v>
      </c>
      <c r="G86" s="136" t="s">
        <v>4</v>
      </c>
      <c r="H86" s="136" t="s">
        <v>75</v>
      </c>
      <c r="I86" s="136" t="s">
        <v>115</v>
      </c>
      <c r="J86" s="134" t="s">
        <v>54</v>
      </c>
      <c r="K86" s="137">
        <v>80000</v>
      </c>
      <c r="L86" s="125">
        <v>72000</v>
      </c>
      <c r="M86" s="126">
        <v>41703</v>
      </c>
      <c r="N86" s="127">
        <v>80000</v>
      </c>
      <c r="O86" s="127">
        <v>20</v>
      </c>
      <c r="P86" s="127">
        <v>80000</v>
      </c>
      <c r="Q86" s="126">
        <v>41703</v>
      </c>
      <c r="R86" s="127">
        <v>20</v>
      </c>
    </row>
    <row r="87" spans="1:18" ht="49.5">
      <c r="A87" s="6">
        <v>80</v>
      </c>
      <c r="B87" s="128"/>
      <c r="C87" s="123" t="s">
        <v>847</v>
      </c>
      <c r="D87" s="123" t="s">
        <v>201</v>
      </c>
      <c r="E87" s="134" t="s">
        <v>848</v>
      </c>
      <c r="F87" s="135" t="s">
        <v>2</v>
      </c>
      <c r="G87" s="136" t="s">
        <v>4</v>
      </c>
      <c r="H87" s="136" t="s">
        <v>5</v>
      </c>
      <c r="I87" s="136" t="s">
        <v>116</v>
      </c>
      <c r="J87" s="134" t="s">
        <v>849</v>
      </c>
      <c r="K87" s="137">
        <v>80000</v>
      </c>
      <c r="L87" s="125">
        <v>72000</v>
      </c>
      <c r="M87" s="126">
        <v>41712</v>
      </c>
      <c r="N87" s="127">
        <v>80000</v>
      </c>
      <c r="O87" s="127">
        <v>20</v>
      </c>
      <c r="P87" s="127">
        <v>80000</v>
      </c>
      <c r="Q87" s="126">
        <v>41712</v>
      </c>
      <c r="R87" s="127">
        <v>20</v>
      </c>
    </row>
    <row r="88" spans="1:18" ht="66">
      <c r="A88" s="6">
        <v>81</v>
      </c>
      <c r="B88" s="128"/>
      <c r="C88" s="123" t="s">
        <v>850</v>
      </c>
      <c r="D88" s="123" t="s">
        <v>851</v>
      </c>
      <c r="E88" s="134" t="s">
        <v>852</v>
      </c>
      <c r="F88" s="135" t="s">
        <v>2</v>
      </c>
      <c r="G88" s="136" t="s">
        <v>4</v>
      </c>
      <c r="H88" s="136" t="s">
        <v>5</v>
      </c>
      <c r="I88" s="136" t="s">
        <v>115</v>
      </c>
      <c r="J88" s="138" t="s">
        <v>853</v>
      </c>
      <c r="K88" s="137">
        <v>50000</v>
      </c>
      <c r="L88" s="125">
        <v>45000</v>
      </c>
      <c r="M88" s="126">
        <v>41712</v>
      </c>
      <c r="N88" s="127">
        <v>50000</v>
      </c>
      <c r="O88" s="127">
        <v>20</v>
      </c>
      <c r="P88" s="127">
        <v>50000</v>
      </c>
      <c r="Q88" s="126">
        <v>41712</v>
      </c>
      <c r="R88" s="127">
        <v>20</v>
      </c>
    </row>
    <row r="89" spans="1:18" ht="49.5">
      <c r="A89" s="6">
        <v>82</v>
      </c>
      <c r="B89" s="128"/>
      <c r="C89" s="123" t="s">
        <v>854</v>
      </c>
      <c r="D89" s="123" t="s">
        <v>855</v>
      </c>
      <c r="E89" s="134" t="s">
        <v>856</v>
      </c>
      <c r="F89" s="135" t="s">
        <v>2</v>
      </c>
      <c r="G89" s="136" t="s">
        <v>4</v>
      </c>
      <c r="H89" s="136" t="s">
        <v>5</v>
      </c>
      <c r="I89" s="136" t="s">
        <v>115</v>
      </c>
      <c r="J89" s="134" t="s">
        <v>857</v>
      </c>
      <c r="K89" s="137">
        <v>50000</v>
      </c>
      <c r="L89" s="125">
        <v>45000</v>
      </c>
      <c r="M89" s="126">
        <v>41712</v>
      </c>
      <c r="N89" s="127">
        <v>50000</v>
      </c>
      <c r="O89" s="127">
        <v>20</v>
      </c>
      <c r="P89" s="127">
        <v>50000</v>
      </c>
      <c r="Q89" s="126">
        <v>41712</v>
      </c>
      <c r="R89" s="127">
        <v>20</v>
      </c>
    </row>
    <row r="90" spans="1:18" ht="66">
      <c r="A90" s="6">
        <v>83</v>
      </c>
      <c r="B90" s="128"/>
      <c r="C90" s="123" t="s">
        <v>858</v>
      </c>
      <c r="D90" s="123" t="s">
        <v>859</v>
      </c>
      <c r="E90" s="134" t="s">
        <v>860</v>
      </c>
      <c r="F90" s="135" t="s">
        <v>2</v>
      </c>
      <c r="G90" s="136" t="s">
        <v>4</v>
      </c>
      <c r="H90" s="136" t="s">
        <v>5</v>
      </c>
      <c r="I90" s="136" t="s">
        <v>116</v>
      </c>
      <c r="J90" s="134" t="s">
        <v>861</v>
      </c>
      <c r="K90" s="137">
        <v>50000</v>
      </c>
      <c r="L90" s="125">
        <v>45000</v>
      </c>
      <c r="M90" s="126">
        <v>41716</v>
      </c>
      <c r="N90" s="127">
        <v>50000</v>
      </c>
      <c r="O90" s="127">
        <v>20</v>
      </c>
      <c r="P90" s="127">
        <v>50000</v>
      </c>
      <c r="Q90" s="126">
        <v>41716</v>
      </c>
      <c r="R90" s="127">
        <v>20</v>
      </c>
    </row>
    <row r="91" spans="1:18" ht="49.5">
      <c r="A91" s="6">
        <v>84</v>
      </c>
      <c r="B91" s="128"/>
      <c r="C91" s="123" t="s">
        <v>680</v>
      </c>
      <c r="D91" s="123" t="s">
        <v>340</v>
      </c>
      <c r="E91" s="134" t="s">
        <v>862</v>
      </c>
      <c r="F91" s="135" t="s">
        <v>2</v>
      </c>
      <c r="G91" s="136" t="s">
        <v>4</v>
      </c>
      <c r="H91" s="136" t="s">
        <v>75</v>
      </c>
      <c r="I91" s="136" t="s">
        <v>116</v>
      </c>
      <c r="J91" s="134" t="s">
        <v>175</v>
      </c>
      <c r="K91" s="137">
        <v>50000</v>
      </c>
      <c r="L91" s="125">
        <v>45000</v>
      </c>
      <c r="M91" s="126">
        <v>41716</v>
      </c>
      <c r="N91" s="127">
        <v>50000</v>
      </c>
      <c r="O91" s="127">
        <v>20</v>
      </c>
      <c r="P91" s="127">
        <v>50000</v>
      </c>
      <c r="Q91" s="126">
        <v>41716</v>
      </c>
      <c r="R91" s="127">
        <v>20</v>
      </c>
    </row>
    <row r="92" spans="1:18" ht="49.5">
      <c r="A92" s="6">
        <v>85</v>
      </c>
      <c r="B92" s="128"/>
      <c r="C92" s="123" t="s">
        <v>826</v>
      </c>
      <c r="D92" s="123" t="s">
        <v>335</v>
      </c>
      <c r="E92" s="134" t="s">
        <v>863</v>
      </c>
      <c r="F92" s="135" t="s">
        <v>2</v>
      </c>
      <c r="G92" s="136" t="s">
        <v>4</v>
      </c>
      <c r="H92" s="136" t="s">
        <v>5</v>
      </c>
      <c r="I92" s="136" t="s">
        <v>115</v>
      </c>
      <c r="J92" s="134" t="s">
        <v>864</v>
      </c>
      <c r="K92" s="137">
        <v>100000</v>
      </c>
      <c r="L92" s="125">
        <v>90000</v>
      </c>
      <c r="M92" s="126">
        <v>41716</v>
      </c>
      <c r="N92" s="127">
        <v>100000</v>
      </c>
      <c r="O92" s="127">
        <v>20</v>
      </c>
      <c r="P92" s="127">
        <v>100000</v>
      </c>
      <c r="Q92" s="126">
        <v>41716</v>
      </c>
      <c r="R92" s="127">
        <v>20</v>
      </c>
    </row>
    <row r="93" spans="1:18" ht="99">
      <c r="A93" s="6">
        <v>86</v>
      </c>
      <c r="B93" s="128"/>
      <c r="C93" s="123" t="s">
        <v>865</v>
      </c>
      <c r="D93" s="123" t="s">
        <v>866</v>
      </c>
      <c r="E93" s="134" t="s">
        <v>867</v>
      </c>
      <c r="F93" s="135" t="s">
        <v>2</v>
      </c>
      <c r="G93" s="136" t="s">
        <v>4</v>
      </c>
      <c r="H93" s="136" t="s">
        <v>5</v>
      </c>
      <c r="I93" s="136" t="s">
        <v>115</v>
      </c>
      <c r="J93" s="134" t="s">
        <v>686</v>
      </c>
      <c r="K93" s="137">
        <v>80000</v>
      </c>
      <c r="L93" s="125">
        <v>72000</v>
      </c>
      <c r="M93" s="126">
        <v>41717</v>
      </c>
      <c r="N93" s="127">
        <v>80000</v>
      </c>
      <c r="O93" s="127">
        <v>20</v>
      </c>
      <c r="P93" s="127">
        <v>80000</v>
      </c>
      <c r="Q93" s="126">
        <v>41717</v>
      </c>
      <c r="R93" s="127">
        <v>20</v>
      </c>
    </row>
    <row r="94" spans="1:18" ht="49.5">
      <c r="A94" s="6">
        <v>87</v>
      </c>
      <c r="B94" s="128"/>
      <c r="C94" s="123" t="s">
        <v>868</v>
      </c>
      <c r="D94" s="123" t="s">
        <v>329</v>
      </c>
      <c r="E94" s="134" t="s">
        <v>869</v>
      </c>
      <c r="F94" s="135" t="s">
        <v>2</v>
      </c>
      <c r="G94" s="136" t="s">
        <v>4</v>
      </c>
      <c r="H94" s="136" t="s">
        <v>5</v>
      </c>
      <c r="I94" s="136" t="s">
        <v>115</v>
      </c>
      <c r="J94" s="138" t="s">
        <v>870</v>
      </c>
      <c r="K94" s="137">
        <v>80000</v>
      </c>
      <c r="L94" s="125">
        <v>72000</v>
      </c>
      <c r="M94" s="126">
        <v>41723</v>
      </c>
      <c r="N94" s="127">
        <v>80000</v>
      </c>
      <c r="O94" s="127">
        <v>20</v>
      </c>
      <c r="P94" s="127">
        <v>80000</v>
      </c>
      <c r="Q94" s="126">
        <v>41723</v>
      </c>
      <c r="R94" s="127">
        <v>20</v>
      </c>
    </row>
    <row r="95" spans="1:18" ht="66">
      <c r="A95" s="6">
        <v>88</v>
      </c>
      <c r="B95" s="128"/>
      <c r="C95" s="123" t="s">
        <v>871</v>
      </c>
      <c r="D95" s="123" t="s">
        <v>872</v>
      </c>
      <c r="E95" s="134" t="s">
        <v>873</v>
      </c>
      <c r="F95" s="135" t="s">
        <v>2</v>
      </c>
      <c r="G95" s="136" t="s">
        <v>4</v>
      </c>
      <c r="H95" s="136" t="s">
        <v>75</v>
      </c>
      <c r="I95" s="136" t="s">
        <v>115</v>
      </c>
      <c r="J95" s="134" t="s">
        <v>874</v>
      </c>
      <c r="K95" s="137">
        <v>50000</v>
      </c>
      <c r="L95" s="125">
        <v>45000</v>
      </c>
      <c r="M95" s="126">
        <v>41724</v>
      </c>
      <c r="N95" s="127">
        <v>50000</v>
      </c>
      <c r="O95" s="127">
        <v>20</v>
      </c>
      <c r="P95" s="127">
        <v>50000</v>
      </c>
      <c r="Q95" s="126">
        <v>41724</v>
      </c>
      <c r="R95" s="127">
        <v>20</v>
      </c>
    </row>
    <row r="96" spans="1:18" ht="49.5">
      <c r="A96" s="6">
        <v>89</v>
      </c>
      <c r="B96" s="128"/>
      <c r="C96" s="123" t="s">
        <v>346</v>
      </c>
      <c r="D96" s="123" t="s">
        <v>875</v>
      </c>
      <c r="E96" s="134" t="s">
        <v>856</v>
      </c>
      <c r="F96" s="135" t="s">
        <v>2</v>
      </c>
      <c r="G96" s="136" t="s">
        <v>4</v>
      </c>
      <c r="H96" s="136" t="s">
        <v>5</v>
      </c>
      <c r="I96" s="136" t="s">
        <v>115</v>
      </c>
      <c r="J96" s="138" t="s">
        <v>686</v>
      </c>
      <c r="K96" s="137">
        <v>50000</v>
      </c>
      <c r="L96" s="125">
        <v>45000</v>
      </c>
      <c r="M96" s="126">
        <v>41726</v>
      </c>
      <c r="N96" s="127">
        <v>50000</v>
      </c>
      <c r="O96" s="127">
        <v>20</v>
      </c>
      <c r="P96" s="127">
        <v>50000</v>
      </c>
      <c r="Q96" s="126">
        <v>41726</v>
      </c>
      <c r="R96" s="127">
        <v>20</v>
      </c>
    </row>
    <row r="97" spans="1:18" ht="66">
      <c r="A97" s="6">
        <v>90</v>
      </c>
      <c r="B97" s="122"/>
      <c r="C97" s="124" t="s">
        <v>604</v>
      </c>
      <c r="D97" s="124" t="s">
        <v>876</v>
      </c>
      <c r="E97" s="124" t="s">
        <v>210</v>
      </c>
      <c r="F97" s="125" t="s">
        <v>2</v>
      </c>
      <c r="G97" s="139" t="s">
        <v>4</v>
      </c>
      <c r="H97" s="125" t="s">
        <v>5</v>
      </c>
      <c r="I97" s="139" t="s">
        <v>116</v>
      </c>
      <c r="J97" s="140" t="s">
        <v>877</v>
      </c>
      <c r="K97" s="125">
        <v>80000</v>
      </c>
      <c r="L97" s="141">
        <v>72000</v>
      </c>
      <c r="M97" s="125">
        <v>4000</v>
      </c>
      <c r="N97" s="125">
        <v>4000</v>
      </c>
      <c r="O97" s="142">
        <v>41670</v>
      </c>
      <c r="P97" s="125">
        <v>80000</v>
      </c>
      <c r="Q97" s="125">
        <v>20</v>
      </c>
      <c r="R97" s="143">
        <v>20</v>
      </c>
    </row>
    <row r="98" spans="1:18" ht="66">
      <c r="A98" s="6">
        <v>91</v>
      </c>
      <c r="B98" s="122"/>
      <c r="C98" s="124" t="s">
        <v>694</v>
      </c>
      <c r="D98" s="124" t="s">
        <v>878</v>
      </c>
      <c r="E98" s="124" t="s">
        <v>879</v>
      </c>
      <c r="F98" s="125" t="s">
        <v>2</v>
      </c>
      <c r="G98" s="139" t="s">
        <v>4</v>
      </c>
      <c r="H98" s="125" t="s">
        <v>5</v>
      </c>
      <c r="I98" s="139" t="s">
        <v>116</v>
      </c>
      <c r="J98" s="140" t="s">
        <v>880</v>
      </c>
      <c r="K98" s="125">
        <v>50000</v>
      </c>
      <c r="L98" s="141">
        <v>45000</v>
      </c>
      <c r="M98" s="125">
        <v>2500</v>
      </c>
      <c r="N98" s="125">
        <v>2500</v>
      </c>
      <c r="O98" s="142">
        <v>41673</v>
      </c>
      <c r="P98" s="125">
        <v>50000</v>
      </c>
      <c r="Q98" s="125">
        <v>20</v>
      </c>
      <c r="R98" s="143">
        <v>20</v>
      </c>
    </row>
    <row r="99" spans="1:18" ht="66">
      <c r="A99" s="6">
        <v>92</v>
      </c>
      <c r="B99" s="122"/>
      <c r="C99" s="124" t="s">
        <v>881</v>
      </c>
      <c r="D99" s="124" t="s">
        <v>882</v>
      </c>
      <c r="E99" s="124" t="s">
        <v>883</v>
      </c>
      <c r="F99" s="125" t="s">
        <v>2</v>
      </c>
      <c r="G99" s="139" t="s">
        <v>4</v>
      </c>
      <c r="H99" s="125" t="s">
        <v>5</v>
      </c>
      <c r="I99" s="139" t="s">
        <v>116</v>
      </c>
      <c r="J99" s="140" t="s">
        <v>884</v>
      </c>
      <c r="K99" s="125">
        <v>50000</v>
      </c>
      <c r="L99" s="141">
        <v>45000</v>
      </c>
      <c r="M99" s="125">
        <v>2500</v>
      </c>
      <c r="N99" s="125">
        <v>2500</v>
      </c>
      <c r="O99" s="142">
        <v>41677</v>
      </c>
      <c r="P99" s="125">
        <v>50000</v>
      </c>
      <c r="Q99" s="125">
        <v>20</v>
      </c>
      <c r="R99" s="143">
        <v>20</v>
      </c>
    </row>
    <row r="100" spans="1:18" ht="49.5">
      <c r="A100" s="6">
        <v>93</v>
      </c>
      <c r="B100" s="122"/>
      <c r="C100" s="124" t="s">
        <v>827</v>
      </c>
      <c r="D100" s="124" t="s">
        <v>885</v>
      </c>
      <c r="E100" s="124" t="s">
        <v>759</v>
      </c>
      <c r="F100" s="125" t="s">
        <v>2</v>
      </c>
      <c r="G100" s="139" t="s">
        <v>4</v>
      </c>
      <c r="H100" s="125" t="s">
        <v>5</v>
      </c>
      <c r="I100" s="139" t="s">
        <v>116</v>
      </c>
      <c r="J100" s="140" t="s">
        <v>188</v>
      </c>
      <c r="K100" s="125">
        <v>50000</v>
      </c>
      <c r="L100" s="141">
        <v>45000</v>
      </c>
      <c r="M100" s="125">
        <v>2500</v>
      </c>
      <c r="N100" s="125">
        <v>2500</v>
      </c>
      <c r="O100" s="142">
        <v>41680</v>
      </c>
      <c r="P100" s="125">
        <v>50000</v>
      </c>
      <c r="Q100" s="125">
        <v>20</v>
      </c>
      <c r="R100" s="143">
        <v>20</v>
      </c>
    </row>
    <row r="101" spans="1:18" ht="49.5">
      <c r="A101" s="6">
        <v>94</v>
      </c>
      <c r="B101" s="122"/>
      <c r="C101" s="124" t="s">
        <v>886</v>
      </c>
      <c r="D101" s="124" t="s">
        <v>887</v>
      </c>
      <c r="E101" s="124" t="s">
        <v>888</v>
      </c>
      <c r="F101" s="125" t="s">
        <v>2</v>
      </c>
      <c r="G101" s="139" t="s">
        <v>4</v>
      </c>
      <c r="H101" s="125" t="s">
        <v>5</v>
      </c>
      <c r="I101" s="139" t="s">
        <v>115</v>
      </c>
      <c r="J101" s="140" t="s">
        <v>889</v>
      </c>
      <c r="K101" s="125">
        <v>80000</v>
      </c>
      <c r="L101" s="141">
        <v>72000</v>
      </c>
      <c r="M101" s="125">
        <v>4000</v>
      </c>
      <c r="N101" s="125">
        <v>4000</v>
      </c>
      <c r="O101" s="142">
        <v>41681</v>
      </c>
      <c r="P101" s="125">
        <v>80000</v>
      </c>
      <c r="Q101" s="125">
        <v>20</v>
      </c>
      <c r="R101" s="143">
        <v>20</v>
      </c>
    </row>
    <row r="102" spans="1:18" ht="66">
      <c r="A102" s="6">
        <v>95</v>
      </c>
      <c r="B102" s="122"/>
      <c r="C102" s="124" t="s">
        <v>890</v>
      </c>
      <c r="D102" s="124" t="s">
        <v>891</v>
      </c>
      <c r="E102" s="124" t="s">
        <v>745</v>
      </c>
      <c r="F102" s="125" t="s">
        <v>2</v>
      </c>
      <c r="G102" s="139" t="s">
        <v>4</v>
      </c>
      <c r="H102" s="125" t="s">
        <v>5</v>
      </c>
      <c r="I102" s="139" t="s">
        <v>116</v>
      </c>
      <c r="J102" s="140" t="s">
        <v>892</v>
      </c>
      <c r="K102" s="125">
        <v>40000</v>
      </c>
      <c r="L102" s="141">
        <v>36000</v>
      </c>
      <c r="M102" s="125">
        <v>2000</v>
      </c>
      <c r="N102" s="125">
        <v>2000</v>
      </c>
      <c r="O102" s="142">
        <v>41682</v>
      </c>
      <c r="P102" s="125">
        <v>40000</v>
      </c>
      <c r="Q102" s="125">
        <v>20</v>
      </c>
      <c r="R102" s="143">
        <v>20</v>
      </c>
    </row>
    <row r="103" spans="1:18" ht="82.5">
      <c r="A103" s="6">
        <v>96</v>
      </c>
      <c r="B103" s="122"/>
      <c r="C103" s="124" t="s">
        <v>893</v>
      </c>
      <c r="D103" s="124" t="s">
        <v>642</v>
      </c>
      <c r="E103" s="124" t="s">
        <v>894</v>
      </c>
      <c r="F103" s="125" t="s">
        <v>2</v>
      </c>
      <c r="G103" s="139" t="s">
        <v>4</v>
      </c>
      <c r="H103" s="125" t="s">
        <v>5</v>
      </c>
      <c r="I103" s="139" t="s">
        <v>115</v>
      </c>
      <c r="J103" s="140" t="s">
        <v>895</v>
      </c>
      <c r="K103" s="125">
        <v>80000</v>
      </c>
      <c r="L103" s="141">
        <v>72000</v>
      </c>
      <c r="M103" s="125">
        <v>4000</v>
      </c>
      <c r="N103" s="125">
        <v>4000</v>
      </c>
      <c r="O103" s="142">
        <v>41690</v>
      </c>
      <c r="P103" s="125">
        <v>80000</v>
      </c>
      <c r="Q103" s="125">
        <v>20</v>
      </c>
      <c r="R103" s="143">
        <v>20</v>
      </c>
    </row>
    <row r="104" spans="1:18" ht="115.5">
      <c r="A104" s="6">
        <v>97</v>
      </c>
      <c r="B104" s="122"/>
      <c r="C104" s="124" t="s">
        <v>896</v>
      </c>
      <c r="D104" s="124" t="s">
        <v>366</v>
      </c>
      <c r="E104" s="124" t="s">
        <v>897</v>
      </c>
      <c r="F104" s="125" t="s">
        <v>2</v>
      </c>
      <c r="G104" s="139" t="s">
        <v>4</v>
      </c>
      <c r="H104" s="125" t="s">
        <v>5</v>
      </c>
      <c r="I104" s="139" t="s">
        <v>115</v>
      </c>
      <c r="J104" s="140" t="s">
        <v>898</v>
      </c>
      <c r="K104" s="125">
        <v>80000</v>
      </c>
      <c r="L104" s="141">
        <v>72000</v>
      </c>
      <c r="M104" s="125">
        <v>4000</v>
      </c>
      <c r="N104" s="125">
        <v>4000</v>
      </c>
      <c r="O104" s="142">
        <v>41696</v>
      </c>
      <c r="P104" s="125">
        <v>80000</v>
      </c>
      <c r="Q104" s="125">
        <v>20</v>
      </c>
      <c r="R104" s="143">
        <v>20</v>
      </c>
    </row>
    <row r="105" spans="1:18" ht="82.5">
      <c r="A105" s="6">
        <v>98</v>
      </c>
      <c r="B105" s="122"/>
      <c r="C105" s="124" t="s">
        <v>197</v>
      </c>
      <c r="D105" s="124" t="s">
        <v>899</v>
      </c>
      <c r="E105" s="124" t="s">
        <v>900</v>
      </c>
      <c r="F105" s="125" t="s">
        <v>2</v>
      </c>
      <c r="G105" s="139" t="s">
        <v>4</v>
      </c>
      <c r="H105" s="125" t="s">
        <v>5</v>
      </c>
      <c r="I105" s="139" t="s">
        <v>116</v>
      </c>
      <c r="J105" s="140" t="s">
        <v>901</v>
      </c>
      <c r="K105" s="125">
        <v>80000</v>
      </c>
      <c r="L105" s="141">
        <v>72000</v>
      </c>
      <c r="M105" s="125">
        <v>4000</v>
      </c>
      <c r="N105" s="125">
        <v>4000</v>
      </c>
      <c r="O105" s="142">
        <v>41719</v>
      </c>
      <c r="P105" s="125">
        <v>80000</v>
      </c>
      <c r="Q105" s="125">
        <v>20</v>
      </c>
      <c r="R105" s="143">
        <v>20</v>
      </c>
    </row>
    <row r="106" spans="1:18" ht="49.5">
      <c r="A106" s="6">
        <v>99</v>
      </c>
      <c r="B106" s="122"/>
      <c r="C106" s="144" t="s">
        <v>349</v>
      </c>
      <c r="D106" s="124" t="s">
        <v>350</v>
      </c>
      <c r="E106" s="134" t="s">
        <v>351</v>
      </c>
      <c r="F106" s="125" t="s">
        <v>2</v>
      </c>
      <c r="G106" s="139" t="s">
        <v>4</v>
      </c>
      <c r="H106" s="125" t="s">
        <v>5</v>
      </c>
      <c r="I106" s="139" t="s">
        <v>115</v>
      </c>
      <c r="J106" s="140" t="s">
        <v>902</v>
      </c>
      <c r="K106" s="125">
        <v>50000</v>
      </c>
      <c r="L106" s="141">
        <v>45000</v>
      </c>
      <c r="M106" s="125">
        <v>2500</v>
      </c>
      <c r="N106" s="125">
        <v>2500</v>
      </c>
      <c r="O106" s="142">
        <v>41395</v>
      </c>
      <c r="P106" s="125">
        <v>45000</v>
      </c>
      <c r="Q106" s="125">
        <v>20</v>
      </c>
      <c r="R106" s="143">
        <v>20</v>
      </c>
    </row>
    <row r="107" spans="1:18" ht="49.5">
      <c r="A107" s="6">
        <v>100</v>
      </c>
      <c r="B107" s="122"/>
      <c r="C107" s="144" t="s">
        <v>903</v>
      </c>
      <c r="D107" s="124" t="s">
        <v>355</v>
      </c>
      <c r="E107" s="134" t="s">
        <v>904</v>
      </c>
      <c r="F107" s="125" t="s">
        <v>2</v>
      </c>
      <c r="G107" s="139" t="s">
        <v>4</v>
      </c>
      <c r="H107" s="125" t="s">
        <v>5</v>
      </c>
      <c r="I107" s="139" t="s">
        <v>115</v>
      </c>
      <c r="J107" s="140" t="s">
        <v>357</v>
      </c>
      <c r="K107" s="125">
        <v>100000</v>
      </c>
      <c r="L107" s="141">
        <v>90000</v>
      </c>
      <c r="M107" s="125">
        <v>5000</v>
      </c>
      <c r="N107" s="125">
        <v>5000</v>
      </c>
      <c r="O107" s="142">
        <v>41395</v>
      </c>
      <c r="P107" s="125">
        <v>90000</v>
      </c>
      <c r="Q107" s="125">
        <v>20</v>
      </c>
      <c r="R107" s="143">
        <v>20</v>
      </c>
    </row>
    <row r="108" spans="1:18" ht="49.5">
      <c r="A108" s="6">
        <v>101</v>
      </c>
      <c r="B108" s="122"/>
      <c r="C108" s="144" t="s">
        <v>358</v>
      </c>
      <c r="D108" s="124" t="s">
        <v>359</v>
      </c>
      <c r="E108" s="134" t="s">
        <v>904</v>
      </c>
      <c r="F108" s="125" t="s">
        <v>2</v>
      </c>
      <c r="G108" s="139" t="s">
        <v>4</v>
      </c>
      <c r="H108" s="125" t="s">
        <v>5</v>
      </c>
      <c r="I108" s="139" t="s">
        <v>115</v>
      </c>
      <c r="J108" s="140" t="s">
        <v>905</v>
      </c>
      <c r="K108" s="125">
        <v>100000</v>
      </c>
      <c r="L108" s="141">
        <v>90000</v>
      </c>
      <c r="M108" s="125">
        <v>5000</v>
      </c>
      <c r="N108" s="125">
        <v>5000</v>
      </c>
      <c r="O108" s="142">
        <v>41395</v>
      </c>
      <c r="P108" s="125">
        <v>90000</v>
      </c>
      <c r="Q108" s="125">
        <v>20</v>
      </c>
      <c r="R108" s="143">
        <v>20</v>
      </c>
    </row>
    <row r="109" spans="1:18" ht="49.5">
      <c r="A109" s="6">
        <v>102</v>
      </c>
      <c r="B109" s="122"/>
      <c r="C109" s="144" t="s">
        <v>360</v>
      </c>
      <c r="D109" s="124" t="s">
        <v>361</v>
      </c>
      <c r="E109" s="134" t="s">
        <v>362</v>
      </c>
      <c r="F109" s="125" t="s">
        <v>2</v>
      </c>
      <c r="G109" s="139" t="s">
        <v>4</v>
      </c>
      <c r="H109" s="125" t="s">
        <v>5</v>
      </c>
      <c r="I109" s="139" t="s">
        <v>115</v>
      </c>
      <c r="J109" s="140" t="s">
        <v>363</v>
      </c>
      <c r="K109" s="125">
        <v>50000</v>
      </c>
      <c r="L109" s="141">
        <v>45000</v>
      </c>
      <c r="M109" s="125">
        <v>2500</v>
      </c>
      <c r="N109" s="125">
        <v>2500</v>
      </c>
      <c r="O109" s="142">
        <v>41397</v>
      </c>
      <c r="P109" s="125">
        <v>45000</v>
      </c>
      <c r="Q109" s="125">
        <v>20</v>
      </c>
      <c r="R109" s="143">
        <v>20</v>
      </c>
    </row>
    <row r="110" spans="1:18" ht="49.5">
      <c r="A110" s="6">
        <v>103</v>
      </c>
      <c r="B110" s="122"/>
      <c r="C110" s="144" t="s">
        <v>365</v>
      </c>
      <c r="D110" s="124" t="s">
        <v>366</v>
      </c>
      <c r="E110" s="134" t="s">
        <v>906</v>
      </c>
      <c r="F110" s="125" t="s">
        <v>2</v>
      </c>
      <c r="G110" s="139" t="s">
        <v>4</v>
      </c>
      <c r="H110" s="125" t="s">
        <v>5</v>
      </c>
      <c r="I110" s="139" t="s">
        <v>115</v>
      </c>
      <c r="J110" s="140" t="s">
        <v>175</v>
      </c>
      <c r="K110" s="125">
        <v>50000</v>
      </c>
      <c r="L110" s="141">
        <v>45000</v>
      </c>
      <c r="M110" s="125">
        <v>2500</v>
      </c>
      <c r="N110" s="125">
        <v>2500</v>
      </c>
      <c r="O110" s="142">
        <v>41397</v>
      </c>
      <c r="P110" s="125">
        <v>45000</v>
      </c>
      <c r="Q110" s="125">
        <v>20</v>
      </c>
      <c r="R110" s="143">
        <v>20</v>
      </c>
    </row>
    <row r="111" spans="1:18" ht="49.5">
      <c r="A111" s="6">
        <v>104</v>
      </c>
      <c r="B111" s="122"/>
      <c r="C111" s="144" t="s">
        <v>368</v>
      </c>
      <c r="D111" s="124" t="s">
        <v>369</v>
      </c>
      <c r="E111" s="134" t="s">
        <v>907</v>
      </c>
      <c r="F111" s="125" t="s">
        <v>2</v>
      </c>
      <c r="G111" s="139" t="s">
        <v>4</v>
      </c>
      <c r="H111" s="125" t="s">
        <v>5</v>
      </c>
      <c r="I111" s="139" t="s">
        <v>115</v>
      </c>
      <c r="J111" s="140" t="s">
        <v>363</v>
      </c>
      <c r="K111" s="125">
        <v>50000</v>
      </c>
      <c r="L111" s="141">
        <v>45000</v>
      </c>
      <c r="M111" s="125">
        <v>2500</v>
      </c>
      <c r="N111" s="125">
        <v>2500</v>
      </c>
      <c r="O111" s="142">
        <v>41397</v>
      </c>
      <c r="P111" s="125">
        <v>45000</v>
      </c>
      <c r="Q111" s="125">
        <v>20</v>
      </c>
      <c r="R111" s="143">
        <v>20</v>
      </c>
    </row>
    <row r="112" spans="1:18" ht="49.5">
      <c r="A112" s="6">
        <v>105</v>
      </c>
      <c r="B112" s="122"/>
      <c r="C112" s="144" t="s">
        <v>371</v>
      </c>
      <c r="D112" s="124" t="s">
        <v>372</v>
      </c>
      <c r="E112" s="134" t="s">
        <v>373</v>
      </c>
      <c r="F112" s="125" t="s">
        <v>2</v>
      </c>
      <c r="G112" s="139" t="s">
        <v>4</v>
      </c>
      <c r="H112" s="125" t="s">
        <v>5</v>
      </c>
      <c r="I112" s="139" t="s">
        <v>115</v>
      </c>
      <c r="J112" s="140" t="s">
        <v>821</v>
      </c>
      <c r="K112" s="125">
        <v>80000</v>
      </c>
      <c r="L112" s="141">
        <v>72000</v>
      </c>
      <c r="M112" s="125">
        <v>4000</v>
      </c>
      <c r="N112" s="125">
        <v>4000</v>
      </c>
      <c r="O112" s="142">
        <v>41444</v>
      </c>
      <c r="P112" s="125">
        <v>72000</v>
      </c>
      <c r="Q112" s="125">
        <v>20</v>
      </c>
      <c r="R112" s="143">
        <v>20</v>
      </c>
    </row>
    <row r="113" spans="1:18" ht="66">
      <c r="A113" s="6">
        <v>106</v>
      </c>
      <c r="B113" s="122"/>
      <c r="C113" s="134" t="s">
        <v>392</v>
      </c>
      <c r="D113" s="124" t="s">
        <v>393</v>
      </c>
      <c r="E113" s="134" t="s">
        <v>394</v>
      </c>
      <c r="F113" s="125" t="s">
        <v>2</v>
      </c>
      <c r="G113" s="139" t="s">
        <v>4</v>
      </c>
      <c r="H113" s="125" t="s">
        <v>5</v>
      </c>
      <c r="I113" s="139" t="s">
        <v>115</v>
      </c>
      <c r="J113" s="140" t="s">
        <v>395</v>
      </c>
      <c r="K113" s="145">
        <v>40000</v>
      </c>
      <c r="L113" s="141">
        <v>36000</v>
      </c>
      <c r="M113" s="125">
        <v>2000</v>
      </c>
      <c r="N113" s="125">
        <v>2000</v>
      </c>
      <c r="O113" s="142">
        <v>41540</v>
      </c>
      <c r="P113" s="125">
        <v>40000</v>
      </c>
      <c r="Q113" s="125">
        <v>20</v>
      </c>
      <c r="R113" s="143">
        <v>20</v>
      </c>
    </row>
    <row r="114" spans="1:18" ht="66">
      <c r="A114" s="6">
        <v>107</v>
      </c>
      <c r="B114" s="122"/>
      <c r="C114" s="134" t="s">
        <v>396</v>
      </c>
      <c r="D114" s="124" t="s">
        <v>397</v>
      </c>
      <c r="E114" s="134" t="s">
        <v>398</v>
      </c>
      <c r="F114" s="125" t="s">
        <v>2</v>
      </c>
      <c r="G114" s="139" t="s">
        <v>4</v>
      </c>
      <c r="H114" s="125" t="s">
        <v>5</v>
      </c>
      <c r="I114" s="139" t="s">
        <v>115</v>
      </c>
      <c r="J114" s="140" t="s">
        <v>399</v>
      </c>
      <c r="K114" s="145">
        <v>120000</v>
      </c>
      <c r="L114" s="141">
        <v>108000</v>
      </c>
      <c r="M114" s="125">
        <v>6000</v>
      </c>
      <c r="N114" s="125">
        <v>6000</v>
      </c>
      <c r="O114" s="142">
        <v>41515</v>
      </c>
      <c r="P114" s="125">
        <v>120000</v>
      </c>
      <c r="Q114" s="125">
        <v>20</v>
      </c>
      <c r="R114" s="143">
        <v>20</v>
      </c>
    </row>
    <row r="115" spans="1:18" ht="66">
      <c r="A115" s="6">
        <v>108</v>
      </c>
      <c r="B115" s="122"/>
      <c r="C115" s="134" t="s">
        <v>400</v>
      </c>
      <c r="D115" s="124" t="s">
        <v>401</v>
      </c>
      <c r="E115" s="134" t="s">
        <v>402</v>
      </c>
      <c r="F115" s="125" t="s">
        <v>2</v>
      </c>
      <c r="G115" s="139" t="s">
        <v>4</v>
      </c>
      <c r="H115" s="125" t="s">
        <v>5</v>
      </c>
      <c r="I115" s="139" t="s">
        <v>116</v>
      </c>
      <c r="J115" s="140" t="s">
        <v>403</v>
      </c>
      <c r="K115" s="145">
        <v>80000</v>
      </c>
      <c r="L115" s="141">
        <v>72000</v>
      </c>
      <c r="M115" s="125">
        <v>4000</v>
      </c>
      <c r="N115" s="125">
        <v>4000</v>
      </c>
      <c r="O115" s="142">
        <v>41493</v>
      </c>
      <c r="P115" s="125">
        <v>80000</v>
      </c>
      <c r="Q115" s="125">
        <v>20</v>
      </c>
      <c r="R115" s="143">
        <v>20</v>
      </c>
    </row>
    <row r="116" spans="1:18" ht="49.5">
      <c r="A116" s="6">
        <v>109</v>
      </c>
      <c r="B116" s="122"/>
      <c r="C116" s="134" t="s">
        <v>404</v>
      </c>
      <c r="D116" s="124" t="s">
        <v>158</v>
      </c>
      <c r="E116" s="134" t="s">
        <v>405</v>
      </c>
      <c r="F116" s="125" t="s">
        <v>2</v>
      </c>
      <c r="G116" s="139" t="s">
        <v>4</v>
      </c>
      <c r="H116" s="125" t="s">
        <v>5</v>
      </c>
      <c r="I116" s="139" t="s">
        <v>116</v>
      </c>
      <c r="J116" s="140" t="s">
        <v>406</v>
      </c>
      <c r="K116" s="145">
        <v>40000</v>
      </c>
      <c r="L116" s="141">
        <v>36000</v>
      </c>
      <c r="M116" s="125">
        <v>2000</v>
      </c>
      <c r="N116" s="125">
        <v>2000</v>
      </c>
      <c r="O116" s="142">
        <v>41528</v>
      </c>
      <c r="P116" s="125">
        <v>40000</v>
      </c>
      <c r="Q116" s="125">
        <v>20</v>
      </c>
      <c r="R116" s="143">
        <v>20</v>
      </c>
    </row>
    <row r="117" spans="1:18" ht="66">
      <c r="A117" s="6">
        <v>110</v>
      </c>
      <c r="B117" s="122"/>
      <c r="C117" s="134" t="s">
        <v>407</v>
      </c>
      <c r="D117" s="124" t="s">
        <v>408</v>
      </c>
      <c r="E117" s="134" t="s">
        <v>210</v>
      </c>
      <c r="F117" s="125" t="s">
        <v>2</v>
      </c>
      <c r="G117" s="139" t="s">
        <v>4</v>
      </c>
      <c r="H117" s="125" t="s">
        <v>5</v>
      </c>
      <c r="I117" s="139" t="s">
        <v>116</v>
      </c>
      <c r="J117" s="140" t="s">
        <v>409</v>
      </c>
      <c r="K117" s="145">
        <v>50000</v>
      </c>
      <c r="L117" s="141">
        <v>45000</v>
      </c>
      <c r="M117" s="125">
        <v>2500</v>
      </c>
      <c r="N117" s="125">
        <v>2500</v>
      </c>
      <c r="O117" s="142">
        <v>41516</v>
      </c>
      <c r="P117" s="125">
        <v>50000</v>
      </c>
      <c r="Q117" s="125">
        <v>20</v>
      </c>
      <c r="R117" s="143">
        <v>20</v>
      </c>
    </row>
    <row r="118" spans="1:18" ht="66">
      <c r="A118" s="6">
        <v>111</v>
      </c>
      <c r="B118" s="122"/>
      <c r="C118" s="134" t="s">
        <v>410</v>
      </c>
      <c r="D118" s="124" t="s">
        <v>411</v>
      </c>
      <c r="E118" s="134" t="s">
        <v>210</v>
      </c>
      <c r="F118" s="125" t="s">
        <v>2</v>
      </c>
      <c r="G118" s="139" t="s">
        <v>4</v>
      </c>
      <c r="H118" s="125" t="s">
        <v>5</v>
      </c>
      <c r="I118" s="139" t="s">
        <v>116</v>
      </c>
      <c r="J118" s="140" t="s">
        <v>409</v>
      </c>
      <c r="K118" s="145">
        <v>50000</v>
      </c>
      <c r="L118" s="141">
        <v>45000</v>
      </c>
      <c r="M118" s="125">
        <v>2500</v>
      </c>
      <c r="N118" s="125">
        <v>2500</v>
      </c>
      <c r="O118" s="142">
        <v>41516</v>
      </c>
      <c r="P118" s="125">
        <v>50000</v>
      </c>
      <c r="Q118" s="125">
        <v>20</v>
      </c>
      <c r="R118" s="143">
        <v>20</v>
      </c>
    </row>
    <row r="119" spans="1:18" ht="82.5">
      <c r="A119" s="6">
        <v>112</v>
      </c>
      <c r="B119" s="122"/>
      <c r="C119" s="134" t="s">
        <v>412</v>
      </c>
      <c r="D119" s="124" t="s">
        <v>397</v>
      </c>
      <c r="E119" s="134" t="s">
        <v>413</v>
      </c>
      <c r="F119" s="125" t="s">
        <v>2</v>
      </c>
      <c r="G119" s="139" t="s">
        <v>4</v>
      </c>
      <c r="H119" s="125" t="s">
        <v>5</v>
      </c>
      <c r="I119" s="139" t="s">
        <v>115</v>
      </c>
      <c r="J119" s="140" t="s">
        <v>414</v>
      </c>
      <c r="K119" s="145">
        <v>50000</v>
      </c>
      <c r="L119" s="141">
        <v>45000</v>
      </c>
      <c r="M119" s="125">
        <v>2500</v>
      </c>
      <c r="N119" s="125">
        <v>2500</v>
      </c>
      <c r="O119" s="142">
        <v>41519</v>
      </c>
      <c r="P119" s="125">
        <v>50000</v>
      </c>
      <c r="Q119" s="125">
        <v>20</v>
      </c>
      <c r="R119" s="143">
        <v>20</v>
      </c>
    </row>
    <row r="120" spans="1:18" ht="82.5">
      <c r="A120" s="6">
        <v>113</v>
      </c>
      <c r="B120" s="122"/>
      <c r="C120" s="134" t="s">
        <v>415</v>
      </c>
      <c r="D120" s="124" t="s">
        <v>416</v>
      </c>
      <c r="E120" s="134" t="s">
        <v>417</v>
      </c>
      <c r="F120" s="125" t="s">
        <v>2</v>
      </c>
      <c r="G120" s="139" t="s">
        <v>4</v>
      </c>
      <c r="H120" s="125" t="s">
        <v>75</v>
      </c>
      <c r="I120" s="139" t="s">
        <v>116</v>
      </c>
      <c r="J120" s="140" t="s">
        <v>1</v>
      </c>
      <c r="K120" s="145">
        <v>45000</v>
      </c>
      <c r="L120" s="141">
        <v>40500</v>
      </c>
      <c r="M120" s="125">
        <v>2250</v>
      </c>
      <c r="N120" s="125">
        <v>2250</v>
      </c>
      <c r="O120" s="142">
        <v>41500</v>
      </c>
      <c r="P120" s="125">
        <v>45000</v>
      </c>
      <c r="Q120" s="125">
        <v>20</v>
      </c>
      <c r="R120" s="143">
        <v>20</v>
      </c>
    </row>
    <row r="121" spans="1:18" ht="49.5">
      <c r="A121" s="6">
        <v>114</v>
      </c>
      <c r="B121" s="122"/>
      <c r="C121" s="134" t="s">
        <v>418</v>
      </c>
      <c r="D121" s="124" t="s">
        <v>158</v>
      </c>
      <c r="E121" s="134" t="s">
        <v>419</v>
      </c>
      <c r="F121" s="125" t="s">
        <v>2</v>
      </c>
      <c r="G121" s="139" t="s">
        <v>4</v>
      </c>
      <c r="H121" s="125" t="s">
        <v>5</v>
      </c>
      <c r="I121" s="139" t="s">
        <v>116</v>
      </c>
      <c r="J121" s="140" t="s">
        <v>420</v>
      </c>
      <c r="K121" s="145">
        <v>50000</v>
      </c>
      <c r="L121" s="141">
        <v>45000</v>
      </c>
      <c r="M121" s="125">
        <v>2500</v>
      </c>
      <c r="N121" s="125">
        <v>2500</v>
      </c>
      <c r="O121" s="142">
        <v>41498</v>
      </c>
      <c r="P121" s="125">
        <v>50000</v>
      </c>
      <c r="Q121" s="125">
        <v>20</v>
      </c>
      <c r="R121" s="143">
        <v>20</v>
      </c>
    </row>
    <row r="122" spans="1:18" ht="99">
      <c r="A122" s="6">
        <v>115</v>
      </c>
      <c r="B122" s="122"/>
      <c r="C122" s="134" t="s">
        <v>421</v>
      </c>
      <c r="D122" s="124" t="s">
        <v>254</v>
      </c>
      <c r="E122" s="134" t="s">
        <v>422</v>
      </c>
      <c r="F122" s="125" t="s">
        <v>2</v>
      </c>
      <c r="G122" s="139" t="s">
        <v>4</v>
      </c>
      <c r="H122" s="125" t="s">
        <v>5</v>
      </c>
      <c r="I122" s="139" t="s">
        <v>116</v>
      </c>
      <c r="J122" s="140" t="s">
        <v>1</v>
      </c>
      <c r="K122" s="145">
        <v>50000</v>
      </c>
      <c r="L122" s="141">
        <v>45000</v>
      </c>
      <c r="M122" s="125">
        <v>2500</v>
      </c>
      <c r="N122" s="125">
        <v>2500</v>
      </c>
      <c r="O122" s="142">
        <v>41485</v>
      </c>
      <c r="P122" s="125">
        <v>50000</v>
      </c>
      <c r="Q122" s="125">
        <v>20</v>
      </c>
      <c r="R122" s="143">
        <v>20</v>
      </c>
    </row>
    <row r="123" spans="1:18" ht="66">
      <c r="A123" s="6">
        <v>116</v>
      </c>
      <c r="B123" s="122"/>
      <c r="C123" s="134" t="s">
        <v>423</v>
      </c>
      <c r="D123" s="124" t="s">
        <v>424</v>
      </c>
      <c r="E123" s="134" t="s">
        <v>425</v>
      </c>
      <c r="F123" s="125" t="s">
        <v>2</v>
      </c>
      <c r="G123" s="139" t="s">
        <v>4</v>
      </c>
      <c r="H123" s="125" t="s">
        <v>5</v>
      </c>
      <c r="I123" s="139" t="s">
        <v>116</v>
      </c>
      <c r="J123" s="140" t="s">
        <v>1</v>
      </c>
      <c r="K123" s="145">
        <v>40000</v>
      </c>
      <c r="L123" s="141">
        <v>36000</v>
      </c>
      <c r="M123" s="125">
        <v>2000</v>
      </c>
      <c r="N123" s="125">
        <v>2000</v>
      </c>
      <c r="O123" s="142">
        <v>41500</v>
      </c>
      <c r="P123" s="125">
        <v>40000</v>
      </c>
      <c r="Q123" s="125">
        <v>20</v>
      </c>
      <c r="R123" s="143">
        <v>20</v>
      </c>
    </row>
    <row r="124" spans="1:18" ht="49.5">
      <c r="A124" s="6">
        <v>117</v>
      </c>
      <c r="B124" s="122"/>
      <c r="C124" s="134" t="s">
        <v>172</v>
      </c>
      <c r="D124" s="124" t="s">
        <v>205</v>
      </c>
      <c r="E124" s="134" t="s">
        <v>426</v>
      </c>
      <c r="F124" s="125" t="s">
        <v>2</v>
      </c>
      <c r="G124" s="139" t="s">
        <v>4</v>
      </c>
      <c r="H124" s="125" t="s">
        <v>5</v>
      </c>
      <c r="I124" s="139" t="s">
        <v>116</v>
      </c>
      <c r="J124" s="140" t="s">
        <v>409</v>
      </c>
      <c r="K124" s="145">
        <v>50000</v>
      </c>
      <c r="L124" s="141">
        <v>45000</v>
      </c>
      <c r="M124" s="125">
        <v>2500</v>
      </c>
      <c r="N124" s="125">
        <v>2500</v>
      </c>
      <c r="O124" s="142">
        <v>41500</v>
      </c>
      <c r="P124" s="125">
        <v>50000</v>
      </c>
      <c r="Q124" s="125">
        <v>20</v>
      </c>
      <c r="R124" s="143">
        <v>20</v>
      </c>
    </row>
    <row r="125" spans="1:18" ht="82.5">
      <c r="A125" s="6">
        <v>118</v>
      </c>
      <c r="B125" s="122"/>
      <c r="C125" s="134" t="s">
        <v>427</v>
      </c>
      <c r="D125" s="124" t="s">
        <v>428</v>
      </c>
      <c r="E125" s="134" t="s">
        <v>429</v>
      </c>
      <c r="F125" s="125" t="s">
        <v>2</v>
      </c>
      <c r="G125" s="139" t="s">
        <v>4</v>
      </c>
      <c r="H125" s="125" t="s">
        <v>5</v>
      </c>
      <c r="I125" s="139" t="s">
        <v>116</v>
      </c>
      <c r="J125" s="140" t="s">
        <v>430</v>
      </c>
      <c r="K125" s="145">
        <v>40000</v>
      </c>
      <c r="L125" s="141">
        <v>36000</v>
      </c>
      <c r="M125" s="125">
        <v>2000</v>
      </c>
      <c r="N125" s="125">
        <v>2000</v>
      </c>
      <c r="O125" s="142">
        <v>41500</v>
      </c>
      <c r="P125" s="125">
        <v>40000</v>
      </c>
      <c r="Q125" s="125">
        <v>20</v>
      </c>
      <c r="R125" s="143">
        <v>20</v>
      </c>
    </row>
    <row r="126" spans="1:18" ht="66">
      <c r="A126" s="6">
        <v>119</v>
      </c>
      <c r="B126" s="122"/>
      <c r="C126" s="134" t="s">
        <v>431</v>
      </c>
      <c r="D126" s="124" t="s">
        <v>432</v>
      </c>
      <c r="E126" s="134" t="s">
        <v>433</v>
      </c>
      <c r="F126" s="125" t="s">
        <v>2</v>
      </c>
      <c r="G126" s="139" t="s">
        <v>4</v>
      </c>
      <c r="H126" s="125" t="s">
        <v>5</v>
      </c>
      <c r="I126" s="139" t="s">
        <v>116</v>
      </c>
      <c r="J126" s="140" t="s">
        <v>434</v>
      </c>
      <c r="K126" s="145">
        <v>40000</v>
      </c>
      <c r="L126" s="141">
        <v>36000</v>
      </c>
      <c r="M126" s="125">
        <v>2000</v>
      </c>
      <c r="N126" s="125">
        <v>2000</v>
      </c>
      <c r="O126" s="142">
        <v>41500</v>
      </c>
      <c r="P126" s="125">
        <v>40000</v>
      </c>
      <c r="Q126" s="125">
        <v>20</v>
      </c>
      <c r="R126" s="143">
        <v>20</v>
      </c>
    </row>
    <row r="127" spans="1:18" ht="66">
      <c r="A127" s="6">
        <v>120</v>
      </c>
      <c r="B127" s="122"/>
      <c r="C127" s="134" t="s">
        <v>435</v>
      </c>
      <c r="D127" s="124" t="s">
        <v>436</v>
      </c>
      <c r="E127" s="134" t="s">
        <v>437</v>
      </c>
      <c r="F127" s="125" t="s">
        <v>2</v>
      </c>
      <c r="G127" s="139" t="s">
        <v>4</v>
      </c>
      <c r="H127" s="125" t="s">
        <v>75</v>
      </c>
      <c r="I127" s="139" t="s">
        <v>115</v>
      </c>
      <c r="J127" s="140" t="s">
        <v>438</v>
      </c>
      <c r="K127" s="145">
        <v>80000</v>
      </c>
      <c r="L127" s="141">
        <v>72000</v>
      </c>
      <c r="M127" s="125">
        <v>4000</v>
      </c>
      <c r="N127" s="125">
        <v>4000</v>
      </c>
      <c r="O127" s="142">
        <v>41517</v>
      </c>
      <c r="P127" s="125">
        <v>80000</v>
      </c>
      <c r="Q127" s="125">
        <v>20</v>
      </c>
      <c r="R127" s="143">
        <v>20</v>
      </c>
    </row>
    <row r="128" spans="1:18" ht="115.5">
      <c r="A128" s="6">
        <v>121</v>
      </c>
      <c r="B128" s="122"/>
      <c r="C128" s="134" t="s">
        <v>439</v>
      </c>
      <c r="D128" s="124" t="s">
        <v>411</v>
      </c>
      <c r="E128" s="134" t="s">
        <v>440</v>
      </c>
      <c r="F128" s="125" t="s">
        <v>2</v>
      </c>
      <c r="G128" s="139" t="s">
        <v>4</v>
      </c>
      <c r="H128" s="125" t="s">
        <v>5</v>
      </c>
      <c r="I128" s="139" t="s">
        <v>115</v>
      </c>
      <c r="J128" s="140" t="s">
        <v>441</v>
      </c>
      <c r="K128" s="145">
        <v>40000</v>
      </c>
      <c r="L128" s="141">
        <v>36000</v>
      </c>
      <c r="M128" s="125">
        <v>2000</v>
      </c>
      <c r="N128" s="125">
        <v>2000</v>
      </c>
      <c r="O128" s="142">
        <v>41533</v>
      </c>
      <c r="P128" s="125">
        <v>40000</v>
      </c>
      <c r="Q128" s="125">
        <v>20</v>
      </c>
      <c r="R128" s="143">
        <v>20</v>
      </c>
    </row>
    <row r="129" spans="1:18" ht="115.5">
      <c r="A129" s="6">
        <v>122</v>
      </c>
      <c r="B129" s="122"/>
      <c r="C129" s="134" t="s">
        <v>257</v>
      </c>
      <c r="D129" s="124" t="s">
        <v>442</v>
      </c>
      <c r="E129" s="134" t="s">
        <v>443</v>
      </c>
      <c r="F129" s="125" t="s">
        <v>2</v>
      </c>
      <c r="G129" s="139" t="s">
        <v>4</v>
      </c>
      <c r="H129" s="125" t="s">
        <v>5</v>
      </c>
      <c r="I129" s="139" t="s">
        <v>116</v>
      </c>
      <c r="J129" s="140" t="s">
        <v>91</v>
      </c>
      <c r="K129" s="145">
        <v>40000</v>
      </c>
      <c r="L129" s="141">
        <v>36000</v>
      </c>
      <c r="M129" s="125">
        <v>2000</v>
      </c>
      <c r="N129" s="125">
        <v>2000</v>
      </c>
      <c r="O129" s="142">
        <v>41507</v>
      </c>
      <c r="P129" s="125">
        <v>40000</v>
      </c>
      <c r="Q129" s="125">
        <v>20</v>
      </c>
      <c r="R129" s="143">
        <v>20</v>
      </c>
    </row>
    <row r="130" spans="1:18" ht="115.5">
      <c r="A130" s="6">
        <v>123</v>
      </c>
      <c r="B130" s="122"/>
      <c r="C130" s="134" t="s">
        <v>444</v>
      </c>
      <c r="D130" s="124" t="s">
        <v>445</v>
      </c>
      <c r="E130" s="134" t="s">
        <v>446</v>
      </c>
      <c r="F130" s="125" t="s">
        <v>2</v>
      </c>
      <c r="G130" s="139" t="s">
        <v>4</v>
      </c>
      <c r="H130" s="125" t="s">
        <v>5</v>
      </c>
      <c r="I130" s="139" t="s">
        <v>115</v>
      </c>
      <c r="J130" s="140" t="s">
        <v>91</v>
      </c>
      <c r="K130" s="145">
        <v>40000</v>
      </c>
      <c r="L130" s="141">
        <v>36000</v>
      </c>
      <c r="M130" s="125">
        <v>2000</v>
      </c>
      <c r="N130" s="125">
        <v>2000</v>
      </c>
      <c r="O130" s="142">
        <v>41503</v>
      </c>
      <c r="P130" s="125">
        <v>40000</v>
      </c>
      <c r="Q130" s="125">
        <v>20</v>
      </c>
      <c r="R130" s="143">
        <v>20</v>
      </c>
    </row>
    <row r="131" spans="1:18" ht="115.5">
      <c r="A131" s="6">
        <v>124</v>
      </c>
      <c r="B131" s="122"/>
      <c r="C131" s="134" t="s">
        <v>447</v>
      </c>
      <c r="D131" s="124" t="s">
        <v>448</v>
      </c>
      <c r="E131" s="134" t="s">
        <v>449</v>
      </c>
      <c r="F131" s="125" t="s">
        <v>2</v>
      </c>
      <c r="G131" s="139" t="s">
        <v>4</v>
      </c>
      <c r="H131" s="125" t="s">
        <v>5</v>
      </c>
      <c r="I131" s="139" t="s">
        <v>116</v>
      </c>
      <c r="J131" s="140" t="s">
        <v>450</v>
      </c>
      <c r="K131" s="145">
        <v>50000</v>
      </c>
      <c r="L131" s="141">
        <v>45000</v>
      </c>
      <c r="M131" s="125">
        <v>2500</v>
      </c>
      <c r="N131" s="125">
        <v>2500</v>
      </c>
      <c r="O131" s="142">
        <v>41503</v>
      </c>
      <c r="P131" s="125">
        <v>50000</v>
      </c>
      <c r="Q131" s="125">
        <v>20</v>
      </c>
      <c r="R131" s="143">
        <v>20</v>
      </c>
    </row>
    <row r="132" spans="1:18" ht="82.5">
      <c r="A132" s="6">
        <v>125</v>
      </c>
      <c r="B132" s="122"/>
      <c r="C132" s="134" t="s">
        <v>283</v>
      </c>
      <c r="D132" s="124" t="s">
        <v>451</v>
      </c>
      <c r="E132" s="134" t="s">
        <v>452</v>
      </c>
      <c r="F132" s="125" t="s">
        <v>2</v>
      </c>
      <c r="G132" s="139" t="s">
        <v>4</v>
      </c>
      <c r="H132" s="125" t="s">
        <v>5</v>
      </c>
      <c r="I132" s="139" t="s">
        <v>115</v>
      </c>
      <c r="J132" s="140" t="s">
        <v>453</v>
      </c>
      <c r="K132" s="145">
        <v>40000</v>
      </c>
      <c r="L132" s="141">
        <v>36000</v>
      </c>
      <c r="M132" s="125">
        <v>2000</v>
      </c>
      <c r="N132" s="125">
        <v>2000</v>
      </c>
      <c r="O132" s="142">
        <v>41503</v>
      </c>
      <c r="P132" s="125">
        <v>40000</v>
      </c>
      <c r="Q132" s="125">
        <v>20</v>
      </c>
      <c r="R132" s="143">
        <v>20</v>
      </c>
    </row>
    <row r="133" spans="1:18" ht="99">
      <c r="A133" s="6">
        <v>126</v>
      </c>
      <c r="B133" s="122"/>
      <c r="C133" s="134" t="s">
        <v>908</v>
      </c>
      <c r="D133" s="124" t="s">
        <v>455</v>
      </c>
      <c r="E133" s="134" t="s">
        <v>456</v>
      </c>
      <c r="F133" s="125" t="s">
        <v>2</v>
      </c>
      <c r="G133" s="139" t="s">
        <v>4</v>
      </c>
      <c r="H133" s="125" t="s">
        <v>5</v>
      </c>
      <c r="I133" s="139" t="s">
        <v>116</v>
      </c>
      <c r="J133" s="140" t="s">
        <v>1</v>
      </c>
      <c r="K133" s="145">
        <v>40000</v>
      </c>
      <c r="L133" s="141">
        <v>36000</v>
      </c>
      <c r="M133" s="125">
        <v>2000</v>
      </c>
      <c r="N133" s="125">
        <v>2000</v>
      </c>
      <c r="O133" s="142">
        <v>41503</v>
      </c>
      <c r="P133" s="125">
        <v>40000</v>
      </c>
      <c r="Q133" s="125">
        <v>20</v>
      </c>
      <c r="R133" s="143">
        <v>20</v>
      </c>
    </row>
    <row r="134" spans="1:18" ht="66">
      <c r="A134" s="6">
        <v>127</v>
      </c>
      <c r="B134" s="122"/>
      <c r="C134" s="134" t="s">
        <v>457</v>
      </c>
      <c r="D134" s="124" t="s">
        <v>458</v>
      </c>
      <c r="E134" s="134" t="s">
        <v>459</v>
      </c>
      <c r="F134" s="125" t="s">
        <v>2</v>
      </c>
      <c r="G134" s="139" t="s">
        <v>4</v>
      </c>
      <c r="H134" s="125" t="s">
        <v>5</v>
      </c>
      <c r="I134" s="139" t="s">
        <v>116</v>
      </c>
      <c r="J134" s="140" t="s">
        <v>460</v>
      </c>
      <c r="K134" s="145">
        <v>40000</v>
      </c>
      <c r="L134" s="141">
        <v>36000</v>
      </c>
      <c r="M134" s="125">
        <v>2000</v>
      </c>
      <c r="N134" s="125">
        <v>2000</v>
      </c>
      <c r="O134" s="142">
        <v>41503</v>
      </c>
      <c r="P134" s="125">
        <v>40000</v>
      </c>
      <c r="Q134" s="125">
        <v>20</v>
      </c>
      <c r="R134" s="143">
        <v>20</v>
      </c>
    </row>
    <row r="135" spans="1:18" ht="132">
      <c r="A135" s="6">
        <v>128</v>
      </c>
      <c r="B135" s="122"/>
      <c r="C135" s="134" t="s">
        <v>461</v>
      </c>
      <c r="D135" s="124" t="s">
        <v>462</v>
      </c>
      <c r="E135" s="134" t="s">
        <v>463</v>
      </c>
      <c r="F135" s="125" t="s">
        <v>2</v>
      </c>
      <c r="G135" s="139" t="s">
        <v>4</v>
      </c>
      <c r="H135" s="125" t="s">
        <v>5</v>
      </c>
      <c r="I135" s="139" t="s">
        <v>116</v>
      </c>
      <c r="J135" s="140" t="s">
        <v>91</v>
      </c>
      <c r="K135" s="145">
        <v>40000</v>
      </c>
      <c r="L135" s="141">
        <v>36000</v>
      </c>
      <c r="M135" s="125">
        <v>2000</v>
      </c>
      <c r="N135" s="125">
        <v>2000</v>
      </c>
      <c r="O135" s="142">
        <v>41493</v>
      </c>
      <c r="P135" s="125">
        <v>40000</v>
      </c>
      <c r="Q135" s="125">
        <v>20</v>
      </c>
      <c r="R135" s="143">
        <v>20</v>
      </c>
    </row>
    <row r="136" spans="1:18" ht="82.5">
      <c r="A136" s="6">
        <v>129</v>
      </c>
      <c r="B136" s="122"/>
      <c r="C136" s="134" t="s">
        <v>464</v>
      </c>
      <c r="D136" s="124" t="s">
        <v>465</v>
      </c>
      <c r="E136" s="134" t="s">
        <v>466</v>
      </c>
      <c r="F136" s="125" t="s">
        <v>2</v>
      </c>
      <c r="G136" s="139" t="s">
        <v>4</v>
      </c>
      <c r="H136" s="125" t="s">
        <v>5</v>
      </c>
      <c r="I136" s="139" t="s">
        <v>116</v>
      </c>
      <c r="J136" s="140" t="s">
        <v>91</v>
      </c>
      <c r="K136" s="145">
        <v>40000</v>
      </c>
      <c r="L136" s="141">
        <v>36000</v>
      </c>
      <c r="M136" s="125">
        <v>2000</v>
      </c>
      <c r="N136" s="125">
        <v>2000</v>
      </c>
      <c r="O136" s="142">
        <v>41503</v>
      </c>
      <c r="P136" s="125">
        <v>40000</v>
      </c>
      <c r="Q136" s="125">
        <v>20</v>
      </c>
      <c r="R136" s="143">
        <v>20</v>
      </c>
    </row>
    <row r="137" spans="1:18" ht="99">
      <c r="A137" s="6">
        <v>130</v>
      </c>
      <c r="B137" s="122"/>
      <c r="C137" s="134" t="s">
        <v>467</v>
      </c>
      <c r="D137" s="124" t="s">
        <v>468</v>
      </c>
      <c r="E137" s="134" t="s">
        <v>469</v>
      </c>
      <c r="F137" s="125" t="s">
        <v>2</v>
      </c>
      <c r="G137" s="139" t="s">
        <v>4</v>
      </c>
      <c r="H137" s="125" t="s">
        <v>5</v>
      </c>
      <c r="I137" s="139" t="s">
        <v>115</v>
      </c>
      <c r="J137" s="140" t="s">
        <v>183</v>
      </c>
      <c r="K137" s="145">
        <v>40000</v>
      </c>
      <c r="L137" s="141">
        <v>36000</v>
      </c>
      <c r="M137" s="125">
        <v>2000</v>
      </c>
      <c r="N137" s="125">
        <v>2000</v>
      </c>
      <c r="O137" s="142">
        <v>41500</v>
      </c>
      <c r="P137" s="125">
        <v>40000</v>
      </c>
      <c r="Q137" s="125">
        <v>20</v>
      </c>
      <c r="R137" s="143">
        <v>20</v>
      </c>
    </row>
    <row r="138" spans="1:18" ht="99">
      <c r="A138" s="6">
        <v>131</v>
      </c>
      <c r="B138" s="122"/>
      <c r="C138" s="134" t="s">
        <v>470</v>
      </c>
      <c r="D138" s="124" t="s">
        <v>471</v>
      </c>
      <c r="E138" s="134" t="s">
        <v>472</v>
      </c>
      <c r="F138" s="125" t="s">
        <v>2</v>
      </c>
      <c r="G138" s="139" t="s">
        <v>4</v>
      </c>
      <c r="H138" s="125" t="s">
        <v>75</v>
      </c>
      <c r="I138" s="139" t="s">
        <v>116</v>
      </c>
      <c r="J138" s="140" t="s">
        <v>243</v>
      </c>
      <c r="K138" s="145">
        <v>40000</v>
      </c>
      <c r="L138" s="141">
        <v>36000</v>
      </c>
      <c r="M138" s="125">
        <v>2000</v>
      </c>
      <c r="N138" s="125">
        <v>2000</v>
      </c>
      <c r="O138" s="142">
        <v>41550</v>
      </c>
      <c r="P138" s="125">
        <v>40000</v>
      </c>
      <c r="Q138" s="125">
        <v>20</v>
      </c>
      <c r="R138" s="143">
        <v>20</v>
      </c>
    </row>
    <row r="139" spans="1:18" ht="82.5">
      <c r="A139" s="6">
        <v>132</v>
      </c>
      <c r="B139" s="122"/>
      <c r="C139" s="134" t="s">
        <v>473</v>
      </c>
      <c r="D139" s="124" t="s">
        <v>474</v>
      </c>
      <c r="E139" s="134" t="s">
        <v>475</v>
      </c>
      <c r="F139" s="125" t="s">
        <v>2</v>
      </c>
      <c r="G139" s="139" t="s">
        <v>4</v>
      </c>
      <c r="H139" s="125" t="s">
        <v>5</v>
      </c>
      <c r="I139" s="139" t="s">
        <v>116</v>
      </c>
      <c r="J139" s="140" t="s">
        <v>476</v>
      </c>
      <c r="K139" s="145">
        <v>40000</v>
      </c>
      <c r="L139" s="141">
        <v>36000</v>
      </c>
      <c r="M139" s="125">
        <v>2000</v>
      </c>
      <c r="N139" s="125">
        <v>2000</v>
      </c>
      <c r="O139" s="142">
        <v>41503</v>
      </c>
      <c r="P139" s="125">
        <v>40000</v>
      </c>
      <c r="Q139" s="125">
        <v>20</v>
      </c>
      <c r="R139" s="143">
        <v>20</v>
      </c>
    </row>
    <row r="140" spans="1:18" ht="82.5">
      <c r="A140" s="6">
        <v>133</v>
      </c>
      <c r="B140" s="122"/>
      <c r="C140" s="134" t="s">
        <v>477</v>
      </c>
      <c r="D140" s="124" t="s">
        <v>478</v>
      </c>
      <c r="E140" s="134" t="s">
        <v>475</v>
      </c>
      <c r="F140" s="125" t="s">
        <v>2</v>
      </c>
      <c r="G140" s="139" t="s">
        <v>4</v>
      </c>
      <c r="H140" s="125" t="s">
        <v>5</v>
      </c>
      <c r="I140" s="139" t="s">
        <v>116</v>
      </c>
      <c r="J140" s="140" t="s">
        <v>479</v>
      </c>
      <c r="K140" s="145">
        <v>40000</v>
      </c>
      <c r="L140" s="141">
        <v>36000</v>
      </c>
      <c r="M140" s="125">
        <v>2000</v>
      </c>
      <c r="N140" s="125">
        <v>2000</v>
      </c>
      <c r="O140" s="142">
        <v>41503</v>
      </c>
      <c r="P140" s="125">
        <v>40000</v>
      </c>
      <c r="Q140" s="125">
        <v>20</v>
      </c>
      <c r="R140" s="143">
        <v>20</v>
      </c>
    </row>
    <row r="141" spans="1:18" ht="82.5">
      <c r="A141" s="6">
        <v>134</v>
      </c>
      <c r="B141" s="122"/>
      <c r="C141" s="134" t="s">
        <v>909</v>
      </c>
      <c r="D141" s="124" t="s">
        <v>481</v>
      </c>
      <c r="E141" s="134" t="s">
        <v>482</v>
      </c>
      <c r="F141" s="125" t="s">
        <v>2</v>
      </c>
      <c r="G141" s="139" t="s">
        <v>4</v>
      </c>
      <c r="H141" s="125" t="s">
        <v>75</v>
      </c>
      <c r="I141" s="139" t="s">
        <v>116</v>
      </c>
      <c r="J141" s="140" t="s">
        <v>91</v>
      </c>
      <c r="K141" s="145">
        <v>40000</v>
      </c>
      <c r="L141" s="141">
        <v>36000</v>
      </c>
      <c r="M141" s="125">
        <v>2000</v>
      </c>
      <c r="N141" s="125">
        <v>2000</v>
      </c>
      <c r="O141" s="142">
        <v>41527</v>
      </c>
      <c r="P141" s="125">
        <v>40000</v>
      </c>
      <c r="Q141" s="125">
        <v>20</v>
      </c>
      <c r="R141" s="143">
        <v>20</v>
      </c>
    </row>
    <row r="142" spans="1:18">
      <c r="K142">
        <f>SUM(K8:K141)</f>
        <v>8281000</v>
      </c>
      <c r="L142">
        <f>SUM(L8:L141)</f>
        <v>7452900</v>
      </c>
      <c r="P142">
        <f>SUM(P8:P141)</f>
        <v>6890891</v>
      </c>
    </row>
    <row r="143" spans="1:18">
      <c r="K143">
        <f>K142*0.95</f>
        <v>7866950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topLeftCell="A21" workbookViewId="0">
      <selection activeCell="P26" sqref="P26"/>
    </sheetView>
  </sheetViews>
  <sheetFormatPr defaultRowHeight="15"/>
  <sheetData>
    <row r="1" spans="1:19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146"/>
    </row>
    <row r="2" spans="1:19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146"/>
    </row>
    <row r="3" spans="1:19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46"/>
    </row>
    <row r="4" spans="1:19" ht="18.75">
      <c r="A4" s="698" t="s">
        <v>910</v>
      </c>
      <c r="B4" s="698"/>
      <c r="C4" s="698"/>
      <c r="D4" s="698"/>
      <c r="E4" s="698"/>
      <c r="F4" s="698"/>
      <c r="G4" s="698"/>
      <c r="H4" s="59"/>
      <c r="I4" s="59"/>
      <c r="J4" s="700" t="s">
        <v>911</v>
      </c>
      <c r="K4" s="700"/>
      <c r="L4" s="58"/>
      <c r="M4" s="59"/>
      <c r="N4" s="103"/>
      <c r="O4" s="59"/>
      <c r="P4" s="147"/>
      <c r="Q4" s="148"/>
      <c r="R4" s="149" t="s">
        <v>589</v>
      </c>
      <c r="S4" s="146"/>
    </row>
    <row r="5" spans="1:19" ht="15.75">
      <c r="A5" s="150"/>
      <c r="B5" s="150"/>
      <c r="C5" s="151"/>
      <c r="D5" s="150"/>
      <c r="E5" s="150"/>
      <c r="F5" s="152"/>
      <c r="G5" s="153"/>
      <c r="H5" s="154"/>
      <c r="I5" s="155"/>
      <c r="J5" s="700"/>
      <c r="K5" s="700"/>
      <c r="L5" s="150"/>
      <c r="M5" s="150"/>
      <c r="N5" s="110"/>
      <c r="O5" s="152"/>
      <c r="P5" s="110"/>
      <c r="Q5" s="701" t="s">
        <v>912</v>
      </c>
      <c r="R5" s="701"/>
      <c r="S5" s="146"/>
    </row>
    <row r="6" spans="1:19">
      <c r="A6" s="699" t="s">
        <v>591</v>
      </c>
      <c r="B6" s="699"/>
      <c r="C6" s="151"/>
      <c r="D6" s="150"/>
      <c r="E6" s="150"/>
      <c r="F6" s="152"/>
      <c r="G6" s="152"/>
      <c r="H6" s="152"/>
      <c r="I6" s="152"/>
      <c r="J6" s="150"/>
      <c r="K6" s="150"/>
      <c r="L6" s="150"/>
      <c r="M6" s="150"/>
      <c r="N6" s="110"/>
      <c r="O6" s="152"/>
      <c r="P6" s="110"/>
      <c r="Q6" s="152"/>
      <c r="R6" s="150"/>
      <c r="S6" s="146"/>
    </row>
    <row r="7" spans="1:19" ht="60">
      <c r="A7" s="135" t="s">
        <v>378</v>
      </c>
      <c r="B7" s="135" t="s">
        <v>379</v>
      </c>
      <c r="C7" s="157" t="s">
        <v>380</v>
      </c>
      <c r="D7" s="135" t="s">
        <v>381</v>
      </c>
      <c r="E7" s="135" t="s">
        <v>382</v>
      </c>
      <c r="F7" s="74" t="s">
        <v>119</v>
      </c>
      <c r="G7" s="74" t="s">
        <v>383</v>
      </c>
      <c r="H7" s="74" t="s">
        <v>384</v>
      </c>
      <c r="I7" s="158" t="s">
        <v>385</v>
      </c>
      <c r="J7" s="159" t="s">
        <v>484</v>
      </c>
      <c r="K7" s="159" t="s">
        <v>485</v>
      </c>
      <c r="L7" s="159" t="s">
        <v>486</v>
      </c>
      <c r="M7" s="159" t="s">
        <v>487</v>
      </c>
      <c r="N7" s="160" t="s">
        <v>488</v>
      </c>
      <c r="O7" s="161" t="s">
        <v>489</v>
      </c>
      <c r="P7" s="160" t="s">
        <v>390</v>
      </c>
      <c r="Q7" s="161" t="s">
        <v>389</v>
      </c>
      <c r="R7" s="162" t="s">
        <v>391</v>
      </c>
      <c r="S7" s="63" t="s">
        <v>387</v>
      </c>
    </row>
    <row r="8" spans="1:19" ht="110.25">
      <c r="A8" s="114">
        <v>1</v>
      </c>
      <c r="B8" s="163" t="s">
        <v>913</v>
      </c>
      <c r="C8" s="164" t="s">
        <v>329</v>
      </c>
      <c r="D8" s="164" t="s">
        <v>518</v>
      </c>
      <c r="E8" s="165" t="s">
        <v>914</v>
      </c>
      <c r="F8" s="166" t="s">
        <v>2</v>
      </c>
      <c r="G8" s="166" t="s">
        <v>4</v>
      </c>
      <c r="H8" s="166" t="s">
        <v>5</v>
      </c>
      <c r="I8" s="166" t="s">
        <v>115</v>
      </c>
      <c r="J8" s="143" t="s">
        <v>585</v>
      </c>
      <c r="K8" s="143" t="s">
        <v>915</v>
      </c>
      <c r="L8" s="166" t="s">
        <v>916</v>
      </c>
      <c r="M8" s="166" t="s">
        <v>917</v>
      </c>
      <c r="N8" s="166">
        <v>100000</v>
      </c>
      <c r="O8" s="167" t="s">
        <v>918</v>
      </c>
      <c r="P8" s="166">
        <v>50000</v>
      </c>
      <c r="Q8" s="167" t="s">
        <v>919</v>
      </c>
      <c r="R8" s="168" t="s">
        <v>920</v>
      </c>
      <c r="S8" s="166">
        <v>50000</v>
      </c>
    </row>
    <row r="9" spans="1:19" ht="110.25">
      <c r="A9" s="114">
        <v>2</v>
      </c>
      <c r="B9" s="135"/>
      <c r="C9" s="124" t="s">
        <v>569</v>
      </c>
      <c r="D9" s="124" t="s">
        <v>570</v>
      </c>
      <c r="E9" s="124" t="s">
        <v>206</v>
      </c>
      <c r="F9" s="125" t="s">
        <v>2</v>
      </c>
      <c r="G9" s="169" t="s">
        <v>4</v>
      </c>
      <c r="H9" s="139" t="s">
        <v>5</v>
      </c>
      <c r="I9" s="139" t="s">
        <v>115</v>
      </c>
      <c r="J9" s="170" t="s">
        <v>921</v>
      </c>
      <c r="K9" s="171" t="s">
        <v>495</v>
      </c>
      <c r="L9" s="125" t="s">
        <v>558</v>
      </c>
      <c r="M9" s="172">
        <v>3</v>
      </c>
      <c r="N9" s="172">
        <v>76000</v>
      </c>
      <c r="O9" s="173">
        <v>41456</v>
      </c>
      <c r="P9" s="172">
        <v>38000</v>
      </c>
      <c r="Q9" s="173">
        <v>41516</v>
      </c>
      <c r="R9" s="174" t="s">
        <v>574</v>
      </c>
      <c r="S9" s="172">
        <v>38000</v>
      </c>
    </row>
    <row r="10" spans="1:19" ht="110.25">
      <c r="A10" s="114">
        <v>3</v>
      </c>
      <c r="B10" s="135"/>
      <c r="C10" s="124" t="s">
        <v>922</v>
      </c>
      <c r="D10" s="124" t="s">
        <v>583</v>
      </c>
      <c r="E10" s="124" t="s">
        <v>584</v>
      </c>
      <c r="F10" s="125" t="s">
        <v>2</v>
      </c>
      <c r="G10" s="169" t="s">
        <v>4</v>
      </c>
      <c r="H10" s="139" t="s">
        <v>5</v>
      </c>
      <c r="I10" s="139" t="s">
        <v>116</v>
      </c>
      <c r="J10" s="170" t="s">
        <v>501</v>
      </c>
      <c r="K10" s="171" t="s">
        <v>495</v>
      </c>
      <c r="L10" s="125" t="s">
        <v>923</v>
      </c>
      <c r="M10" s="172">
        <v>4</v>
      </c>
      <c r="N10" s="172">
        <v>200000</v>
      </c>
      <c r="O10" s="173">
        <v>41456</v>
      </c>
      <c r="P10" s="172">
        <v>50000</v>
      </c>
      <c r="Q10" s="173">
        <v>41528</v>
      </c>
      <c r="R10" s="174" t="s">
        <v>574</v>
      </c>
      <c r="S10" s="172">
        <v>50000</v>
      </c>
    </row>
    <row r="11" spans="1:19" ht="99">
      <c r="A11" s="114">
        <v>4</v>
      </c>
      <c r="B11" s="135"/>
      <c r="C11" s="124" t="s">
        <v>575</v>
      </c>
      <c r="D11" s="124" t="s">
        <v>576</v>
      </c>
      <c r="E11" s="124" t="s">
        <v>924</v>
      </c>
      <c r="F11" s="125" t="s">
        <v>2</v>
      </c>
      <c r="G11" s="169" t="s">
        <v>4</v>
      </c>
      <c r="H11" s="139" t="s">
        <v>5</v>
      </c>
      <c r="I11" s="139" t="s">
        <v>116</v>
      </c>
      <c r="J11" s="170" t="s">
        <v>925</v>
      </c>
      <c r="K11" s="171" t="s">
        <v>926</v>
      </c>
      <c r="L11" s="125" t="s">
        <v>927</v>
      </c>
      <c r="M11" s="172">
        <v>3</v>
      </c>
      <c r="N11" s="172">
        <v>100000</v>
      </c>
      <c r="O11" s="173">
        <v>41456</v>
      </c>
      <c r="P11" s="172">
        <v>50000</v>
      </c>
      <c r="Q11" s="173">
        <v>41530</v>
      </c>
      <c r="R11" s="174" t="s">
        <v>574</v>
      </c>
      <c r="S11" s="172">
        <v>50000</v>
      </c>
    </row>
    <row r="12" spans="1:19" ht="132">
      <c r="A12" s="114">
        <v>5</v>
      </c>
      <c r="B12" s="135"/>
      <c r="C12" s="124" t="s">
        <v>537</v>
      </c>
      <c r="D12" s="124" t="s">
        <v>538</v>
      </c>
      <c r="E12" s="124" t="s">
        <v>539</v>
      </c>
      <c r="F12" s="125" t="s">
        <v>2</v>
      </c>
      <c r="G12" s="169" t="s">
        <v>4</v>
      </c>
      <c r="H12" s="139" t="s">
        <v>5</v>
      </c>
      <c r="I12" s="139" t="s">
        <v>116</v>
      </c>
      <c r="J12" s="170" t="s">
        <v>532</v>
      </c>
      <c r="K12" s="171" t="s">
        <v>533</v>
      </c>
      <c r="L12" s="125" t="s">
        <v>534</v>
      </c>
      <c r="M12" s="172">
        <v>4</v>
      </c>
      <c r="N12" s="172">
        <v>200000</v>
      </c>
      <c r="O12" s="173">
        <v>40907</v>
      </c>
      <c r="P12" s="172">
        <v>50000</v>
      </c>
      <c r="Q12" s="173">
        <v>41677</v>
      </c>
      <c r="R12" s="174" t="s">
        <v>928</v>
      </c>
      <c r="S12" s="172">
        <v>50000</v>
      </c>
    </row>
    <row r="13" spans="1:19" ht="78.75">
      <c r="A13" s="114">
        <v>6</v>
      </c>
      <c r="B13" s="135"/>
      <c r="C13" s="124" t="s">
        <v>503</v>
      </c>
      <c r="D13" s="124" t="s">
        <v>504</v>
      </c>
      <c r="E13" s="124" t="s">
        <v>505</v>
      </c>
      <c r="F13" s="125" t="s">
        <v>2</v>
      </c>
      <c r="G13" s="169" t="s">
        <v>4</v>
      </c>
      <c r="H13" s="139" t="s">
        <v>5</v>
      </c>
      <c r="I13" s="139" t="s">
        <v>116</v>
      </c>
      <c r="J13" s="170" t="s">
        <v>506</v>
      </c>
      <c r="K13" s="171" t="s">
        <v>929</v>
      </c>
      <c r="L13" s="125" t="s">
        <v>567</v>
      </c>
      <c r="M13" s="172">
        <v>3</v>
      </c>
      <c r="N13" s="172">
        <v>150000</v>
      </c>
      <c r="O13" s="173">
        <v>41180</v>
      </c>
      <c r="P13" s="172">
        <v>50000</v>
      </c>
      <c r="Q13" s="173">
        <v>41680</v>
      </c>
      <c r="R13" s="174" t="s">
        <v>930</v>
      </c>
      <c r="S13" s="172">
        <v>50000</v>
      </c>
    </row>
    <row r="14" spans="1:19" ht="115.5">
      <c r="A14" s="114">
        <v>7</v>
      </c>
      <c r="B14" s="135"/>
      <c r="C14" s="124" t="s">
        <v>529</v>
      </c>
      <c r="D14" s="124" t="s">
        <v>530</v>
      </c>
      <c r="E14" s="124" t="s">
        <v>531</v>
      </c>
      <c r="F14" s="125" t="s">
        <v>2</v>
      </c>
      <c r="G14" s="169" t="s">
        <v>4</v>
      </c>
      <c r="H14" s="139" t="s">
        <v>5</v>
      </c>
      <c r="I14" s="139" t="s">
        <v>116</v>
      </c>
      <c r="J14" s="170" t="s">
        <v>532</v>
      </c>
      <c r="K14" s="171" t="s">
        <v>533</v>
      </c>
      <c r="L14" s="125" t="s">
        <v>534</v>
      </c>
      <c r="M14" s="172">
        <v>4</v>
      </c>
      <c r="N14" s="172">
        <v>200000</v>
      </c>
      <c r="O14" s="173">
        <v>40907</v>
      </c>
      <c r="P14" s="172">
        <v>50000</v>
      </c>
      <c r="Q14" s="173">
        <v>41682</v>
      </c>
      <c r="R14" s="174" t="s">
        <v>928</v>
      </c>
      <c r="S14" s="172">
        <v>50000</v>
      </c>
    </row>
    <row r="15" spans="1:19" ht="126">
      <c r="A15" s="114">
        <v>8</v>
      </c>
      <c r="B15" s="135"/>
      <c r="C15" s="124" t="s">
        <v>931</v>
      </c>
      <c r="D15" s="124" t="s">
        <v>859</v>
      </c>
      <c r="E15" s="124" t="s">
        <v>932</v>
      </c>
      <c r="F15" s="125" t="s">
        <v>2</v>
      </c>
      <c r="G15" s="169" t="s">
        <v>4</v>
      </c>
      <c r="H15" s="139" t="s">
        <v>5</v>
      </c>
      <c r="I15" s="139" t="s">
        <v>115</v>
      </c>
      <c r="J15" s="170" t="s">
        <v>933</v>
      </c>
      <c r="K15" s="175" t="s">
        <v>934</v>
      </c>
      <c r="L15" s="125" t="s">
        <v>935</v>
      </c>
      <c r="M15" s="172">
        <v>4</v>
      </c>
      <c r="N15" s="172">
        <v>141600</v>
      </c>
      <c r="O15" s="173">
        <v>41643</v>
      </c>
      <c r="P15" s="172">
        <v>47200</v>
      </c>
      <c r="Q15" s="173">
        <v>41684</v>
      </c>
      <c r="R15" s="174" t="s">
        <v>574</v>
      </c>
      <c r="S15" s="172">
        <v>47200</v>
      </c>
    </row>
    <row r="16" spans="1:19" ht="115.5">
      <c r="A16" s="114">
        <v>9</v>
      </c>
      <c r="B16" s="135"/>
      <c r="C16" s="124" t="s">
        <v>936</v>
      </c>
      <c r="D16" s="124" t="s">
        <v>564</v>
      </c>
      <c r="E16" s="124" t="s">
        <v>937</v>
      </c>
      <c r="F16" s="125" t="s">
        <v>2</v>
      </c>
      <c r="G16" s="169" t="s">
        <v>4</v>
      </c>
      <c r="H16" s="139" t="s">
        <v>5</v>
      </c>
      <c r="I16" s="139" t="s">
        <v>115</v>
      </c>
      <c r="J16" s="170" t="s">
        <v>506</v>
      </c>
      <c r="K16" s="171" t="s">
        <v>929</v>
      </c>
      <c r="L16" s="125" t="s">
        <v>567</v>
      </c>
      <c r="M16" s="172">
        <v>3</v>
      </c>
      <c r="N16" s="172">
        <v>100000</v>
      </c>
      <c r="O16" s="173">
        <v>41345</v>
      </c>
      <c r="P16" s="172">
        <v>50000</v>
      </c>
      <c r="Q16" s="173">
        <v>41689</v>
      </c>
      <c r="R16" s="174" t="s">
        <v>930</v>
      </c>
      <c r="S16" s="172">
        <v>50000</v>
      </c>
    </row>
    <row r="17" spans="1:19" ht="66">
      <c r="A17" s="114">
        <v>10</v>
      </c>
      <c r="B17" s="135"/>
      <c r="C17" s="124" t="s">
        <v>938</v>
      </c>
      <c r="D17" s="124" t="s">
        <v>512</v>
      </c>
      <c r="E17" s="124" t="s">
        <v>939</v>
      </c>
      <c r="F17" s="125" t="s">
        <v>2</v>
      </c>
      <c r="G17" s="169" t="s">
        <v>4</v>
      </c>
      <c r="H17" s="139" t="s">
        <v>5</v>
      </c>
      <c r="I17" s="139" t="s">
        <v>116</v>
      </c>
      <c r="J17" s="170" t="s">
        <v>514</v>
      </c>
      <c r="K17" s="171" t="s">
        <v>533</v>
      </c>
      <c r="L17" s="125" t="s">
        <v>516</v>
      </c>
      <c r="M17" s="172">
        <v>4</v>
      </c>
      <c r="N17" s="172">
        <v>150000</v>
      </c>
      <c r="O17" s="173">
        <v>41148</v>
      </c>
      <c r="P17" s="172">
        <v>50000</v>
      </c>
      <c r="Q17" s="173">
        <v>41690</v>
      </c>
      <c r="R17" s="174" t="s">
        <v>940</v>
      </c>
      <c r="S17" s="172">
        <v>50000</v>
      </c>
    </row>
    <row r="18" spans="1:19" ht="99">
      <c r="A18" s="114">
        <v>11</v>
      </c>
      <c r="B18" s="135"/>
      <c r="C18" s="124" t="s">
        <v>540</v>
      </c>
      <c r="D18" s="124" t="s">
        <v>541</v>
      </c>
      <c r="E18" s="124" t="s">
        <v>542</v>
      </c>
      <c r="F18" s="125" t="s">
        <v>2</v>
      </c>
      <c r="G18" s="169" t="s">
        <v>4</v>
      </c>
      <c r="H18" s="139" t="s">
        <v>5</v>
      </c>
      <c r="I18" s="139" t="s">
        <v>116</v>
      </c>
      <c r="J18" s="170" t="s">
        <v>532</v>
      </c>
      <c r="K18" s="171" t="s">
        <v>533</v>
      </c>
      <c r="L18" s="125" t="s">
        <v>534</v>
      </c>
      <c r="M18" s="172">
        <v>4</v>
      </c>
      <c r="N18" s="172">
        <v>200000</v>
      </c>
      <c r="O18" s="173">
        <v>40907</v>
      </c>
      <c r="P18" s="172">
        <v>50000</v>
      </c>
      <c r="Q18" s="173">
        <v>41691</v>
      </c>
      <c r="R18" s="174" t="s">
        <v>928</v>
      </c>
      <c r="S18" s="172">
        <v>50000</v>
      </c>
    </row>
    <row r="19" spans="1:19" ht="157.5">
      <c r="A19" s="114">
        <v>12</v>
      </c>
      <c r="B19" s="135"/>
      <c r="C19" s="124" t="s">
        <v>247</v>
      </c>
      <c r="D19" s="124" t="s">
        <v>941</v>
      </c>
      <c r="E19" s="124" t="s">
        <v>942</v>
      </c>
      <c r="F19" s="125" t="s">
        <v>2</v>
      </c>
      <c r="G19" s="169" t="s">
        <v>4</v>
      </c>
      <c r="H19" s="139" t="s">
        <v>75</v>
      </c>
      <c r="I19" s="139" t="s">
        <v>116</v>
      </c>
      <c r="J19" s="170" t="s">
        <v>943</v>
      </c>
      <c r="K19" s="171" t="s">
        <v>533</v>
      </c>
      <c r="L19" s="125" t="s">
        <v>534</v>
      </c>
      <c r="M19" s="172">
        <v>4</v>
      </c>
      <c r="N19" s="172">
        <v>100000</v>
      </c>
      <c r="O19" s="173">
        <v>41681</v>
      </c>
      <c r="P19" s="172">
        <v>50000</v>
      </c>
      <c r="Q19" s="173">
        <v>41702</v>
      </c>
      <c r="R19" s="174" t="s">
        <v>574</v>
      </c>
      <c r="S19" s="172">
        <v>50000</v>
      </c>
    </row>
    <row r="20" spans="1:19" ht="78.75">
      <c r="A20" s="114">
        <v>13</v>
      </c>
      <c r="B20" s="135"/>
      <c r="C20" s="124" t="s">
        <v>944</v>
      </c>
      <c r="D20" s="124" t="s">
        <v>658</v>
      </c>
      <c r="E20" s="124" t="s">
        <v>945</v>
      </c>
      <c r="F20" s="125" t="s">
        <v>2</v>
      </c>
      <c r="G20" s="169" t="s">
        <v>4</v>
      </c>
      <c r="H20" s="139" t="s">
        <v>5</v>
      </c>
      <c r="I20" s="139" t="s">
        <v>116</v>
      </c>
      <c r="J20" s="170" t="s">
        <v>946</v>
      </c>
      <c r="K20" s="171" t="s">
        <v>533</v>
      </c>
      <c r="L20" s="125" t="s">
        <v>947</v>
      </c>
      <c r="M20" s="172">
        <v>3</v>
      </c>
      <c r="N20" s="172">
        <v>100000</v>
      </c>
      <c r="O20" s="173">
        <v>41682</v>
      </c>
      <c r="P20" s="172">
        <v>50000</v>
      </c>
      <c r="Q20" s="173">
        <v>41703</v>
      </c>
      <c r="R20" s="174" t="s">
        <v>574</v>
      </c>
      <c r="S20" s="172">
        <v>50000</v>
      </c>
    </row>
    <row r="21" spans="1:19" ht="94.5">
      <c r="A21" s="114">
        <v>14</v>
      </c>
      <c r="B21" s="135"/>
      <c r="C21" s="124" t="s">
        <v>948</v>
      </c>
      <c r="D21" s="124" t="s">
        <v>732</v>
      </c>
      <c r="E21" s="124" t="s">
        <v>949</v>
      </c>
      <c r="F21" s="125" t="s">
        <v>2</v>
      </c>
      <c r="G21" s="169" t="s">
        <v>4</v>
      </c>
      <c r="H21" s="139" t="s">
        <v>5</v>
      </c>
      <c r="I21" s="139" t="s">
        <v>115</v>
      </c>
      <c r="J21" s="170" t="s">
        <v>950</v>
      </c>
      <c r="K21" s="171"/>
      <c r="L21" s="125" t="s">
        <v>534</v>
      </c>
      <c r="M21" s="172">
        <v>4</v>
      </c>
      <c r="N21" s="172">
        <v>180000</v>
      </c>
      <c r="O21" s="173">
        <v>41663</v>
      </c>
      <c r="P21" s="172">
        <v>60000</v>
      </c>
      <c r="Q21" s="173">
        <v>41716</v>
      </c>
      <c r="R21" s="174" t="s">
        <v>574</v>
      </c>
      <c r="S21" s="172">
        <v>60000</v>
      </c>
    </row>
    <row r="22" spans="1:19" ht="141.75">
      <c r="A22" s="114">
        <v>15</v>
      </c>
      <c r="B22" s="135"/>
      <c r="C22" s="124" t="s">
        <v>951</v>
      </c>
      <c r="D22" s="124" t="s">
        <v>896</v>
      </c>
      <c r="E22" s="124" t="s">
        <v>952</v>
      </c>
      <c r="F22" s="125" t="s">
        <v>2</v>
      </c>
      <c r="G22" s="169" t="s">
        <v>4</v>
      </c>
      <c r="H22" s="139" t="s">
        <v>5</v>
      </c>
      <c r="I22" s="139" t="s">
        <v>115</v>
      </c>
      <c r="J22" s="170" t="s">
        <v>953</v>
      </c>
      <c r="K22" s="171"/>
      <c r="L22" s="125" t="s">
        <v>534</v>
      </c>
      <c r="M22" s="172">
        <v>4</v>
      </c>
      <c r="N22" s="172">
        <v>58000</v>
      </c>
      <c r="O22" s="173">
        <v>41702</v>
      </c>
      <c r="P22" s="172">
        <v>58000</v>
      </c>
      <c r="Q22" s="173">
        <v>41718</v>
      </c>
      <c r="R22" s="174" t="s">
        <v>574</v>
      </c>
      <c r="S22" s="172">
        <v>58000</v>
      </c>
    </row>
    <row r="23" spans="1:19">
      <c r="P23">
        <f>SUM(P8:P22)</f>
        <v>753200</v>
      </c>
    </row>
    <row r="24" spans="1:19">
      <c r="P24">
        <f>P23*0.05</f>
        <v>37660</v>
      </c>
    </row>
    <row r="25" spans="1:19">
      <c r="P25">
        <f>P23-P24</f>
        <v>715540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4"/>
  <sheetViews>
    <sheetView topLeftCell="A48" workbookViewId="0">
      <selection activeCell="N36" sqref="N36:N223"/>
    </sheetView>
  </sheetViews>
  <sheetFormatPr defaultRowHeight="15"/>
  <sheetData>
    <row r="1" spans="1:20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1:20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</row>
    <row r="3" spans="1:20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</row>
    <row r="4" spans="1:20" ht="18.75">
      <c r="A4" s="698" t="s">
        <v>1691</v>
      </c>
      <c r="B4" s="698"/>
      <c r="C4" s="698"/>
      <c r="D4" s="698"/>
      <c r="E4" s="698"/>
      <c r="F4" s="698"/>
      <c r="G4" s="698"/>
      <c r="H4" s="209"/>
      <c r="I4" s="209"/>
      <c r="J4" s="59"/>
      <c r="K4" s="103"/>
      <c r="L4" s="104"/>
      <c r="M4" s="105"/>
      <c r="N4" s="103"/>
      <c r="O4" s="58"/>
      <c r="P4" s="210"/>
      <c r="Q4" s="61"/>
      <c r="R4" s="149" t="s">
        <v>589</v>
      </c>
    </row>
    <row r="5" spans="1:20" ht="22.5">
      <c r="A5" s="107"/>
      <c r="B5" s="107"/>
      <c r="C5" s="107"/>
      <c r="D5" s="107"/>
      <c r="E5" s="107"/>
      <c r="F5" s="211"/>
      <c r="G5" s="211"/>
      <c r="H5" s="211"/>
      <c r="I5" s="211"/>
      <c r="J5" s="109"/>
      <c r="K5" s="110"/>
      <c r="L5" s="110"/>
      <c r="M5" s="111"/>
      <c r="N5" s="110"/>
      <c r="O5" s="107"/>
      <c r="P5" s="107"/>
      <c r="Q5" s="112" t="s">
        <v>590</v>
      </c>
      <c r="R5" s="212"/>
    </row>
    <row r="6" spans="1:20" ht="22.5">
      <c r="A6" s="699" t="s">
        <v>591</v>
      </c>
      <c r="B6" s="699"/>
      <c r="C6" s="107"/>
      <c r="D6" s="107"/>
      <c r="E6" s="107"/>
      <c r="F6" s="211"/>
      <c r="G6" s="211"/>
      <c r="H6" s="211"/>
      <c r="I6" s="211"/>
      <c r="J6" s="109"/>
      <c r="K6" s="110"/>
      <c r="L6" s="110"/>
      <c r="M6" s="111"/>
      <c r="N6" s="110"/>
      <c r="O6" s="107"/>
      <c r="P6" s="107"/>
      <c r="Q6" s="112" t="s">
        <v>592</v>
      </c>
      <c r="R6" s="212"/>
    </row>
    <row r="7" spans="1:20" ht="63">
      <c r="A7" s="143" t="s">
        <v>378</v>
      </c>
      <c r="B7" s="143" t="s">
        <v>379</v>
      </c>
      <c r="C7" s="143" t="s">
        <v>380</v>
      </c>
      <c r="D7" s="143" t="s">
        <v>381</v>
      </c>
      <c r="E7" s="143" t="s">
        <v>382</v>
      </c>
      <c r="F7" s="143" t="s">
        <v>119</v>
      </c>
      <c r="G7" s="143" t="s">
        <v>383</v>
      </c>
      <c r="H7" s="143" t="s">
        <v>384</v>
      </c>
      <c r="I7" s="143" t="s">
        <v>385</v>
      </c>
      <c r="J7" s="143" t="s">
        <v>386</v>
      </c>
      <c r="K7" s="213" t="s">
        <v>387</v>
      </c>
      <c r="L7" s="213" t="s">
        <v>388</v>
      </c>
      <c r="M7" s="213" t="s">
        <v>389</v>
      </c>
      <c r="N7" s="213" t="s">
        <v>390</v>
      </c>
      <c r="O7" s="143" t="s">
        <v>391</v>
      </c>
      <c r="P7" s="143" t="s">
        <v>390</v>
      </c>
      <c r="Q7" s="143" t="s">
        <v>389</v>
      </c>
      <c r="R7" s="125" t="s">
        <v>391</v>
      </c>
      <c r="S7" s="32" t="s">
        <v>1692</v>
      </c>
      <c r="T7" s="32" t="s">
        <v>1693</v>
      </c>
    </row>
    <row r="8" spans="1:20" ht="66">
      <c r="A8" s="125">
        <v>1</v>
      </c>
      <c r="B8" s="122"/>
      <c r="C8" s="134" t="s">
        <v>954</v>
      </c>
      <c r="D8" s="124" t="s">
        <v>332</v>
      </c>
      <c r="E8" s="134" t="s">
        <v>955</v>
      </c>
      <c r="F8" s="137" t="s">
        <v>70</v>
      </c>
      <c r="G8" s="125" t="s">
        <v>4</v>
      </c>
      <c r="H8" s="125" t="s">
        <v>75</v>
      </c>
      <c r="I8" s="125" t="s">
        <v>116</v>
      </c>
      <c r="J8" s="134" t="s">
        <v>438</v>
      </c>
      <c r="K8" s="176">
        <v>50000</v>
      </c>
      <c r="L8" s="125">
        <v>45000</v>
      </c>
      <c r="M8" s="177">
        <v>41778</v>
      </c>
      <c r="N8" s="125">
        <v>50000</v>
      </c>
      <c r="O8" s="125">
        <v>20</v>
      </c>
      <c r="P8" s="125">
        <v>50000</v>
      </c>
      <c r="Q8" s="177">
        <v>41778</v>
      </c>
      <c r="R8" s="125">
        <v>20</v>
      </c>
      <c r="S8" s="178"/>
      <c r="T8" s="178"/>
    </row>
    <row r="9" spans="1:20" ht="115.5">
      <c r="A9" s="125">
        <v>2</v>
      </c>
      <c r="B9" s="122"/>
      <c r="C9" s="134" t="s">
        <v>956</v>
      </c>
      <c r="D9" s="124" t="s">
        <v>957</v>
      </c>
      <c r="E9" s="134" t="s">
        <v>958</v>
      </c>
      <c r="F9" s="137" t="s">
        <v>70</v>
      </c>
      <c r="G9" s="125" t="s">
        <v>4</v>
      </c>
      <c r="H9" s="125" t="s">
        <v>5</v>
      </c>
      <c r="I9" s="125" t="s">
        <v>116</v>
      </c>
      <c r="J9" s="134" t="s">
        <v>959</v>
      </c>
      <c r="K9" s="176">
        <v>50000</v>
      </c>
      <c r="L9" s="125">
        <v>45000</v>
      </c>
      <c r="M9" s="177">
        <v>41778</v>
      </c>
      <c r="N9" s="125">
        <v>50000</v>
      </c>
      <c r="O9" s="125">
        <v>20</v>
      </c>
      <c r="P9" s="125">
        <v>50000</v>
      </c>
      <c r="Q9" s="177">
        <v>41778</v>
      </c>
      <c r="R9" s="125">
        <v>20</v>
      </c>
      <c r="S9" s="178"/>
      <c r="T9" s="178"/>
    </row>
    <row r="10" spans="1:20" ht="115.5">
      <c r="A10" s="125">
        <v>3</v>
      </c>
      <c r="B10" s="122"/>
      <c r="C10" s="134" t="s">
        <v>896</v>
      </c>
      <c r="D10" s="124" t="s">
        <v>960</v>
      </c>
      <c r="E10" s="134" t="s">
        <v>958</v>
      </c>
      <c r="F10" s="137" t="s">
        <v>70</v>
      </c>
      <c r="G10" s="125" t="s">
        <v>4</v>
      </c>
      <c r="H10" s="125" t="s">
        <v>5</v>
      </c>
      <c r="I10" s="125" t="s">
        <v>116</v>
      </c>
      <c r="J10" s="134" t="s">
        <v>961</v>
      </c>
      <c r="K10" s="176">
        <v>50000</v>
      </c>
      <c r="L10" s="125">
        <v>45000</v>
      </c>
      <c r="M10" s="177">
        <v>41778</v>
      </c>
      <c r="N10" s="125">
        <v>50000</v>
      </c>
      <c r="O10" s="125">
        <v>20</v>
      </c>
      <c r="P10" s="125">
        <v>50000</v>
      </c>
      <c r="Q10" s="177">
        <v>41778</v>
      </c>
      <c r="R10" s="125">
        <v>20</v>
      </c>
      <c r="S10" s="178"/>
      <c r="T10" s="178"/>
    </row>
    <row r="11" spans="1:20" ht="82.5">
      <c r="A11" s="125">
        <v>4</v>
      </c>
      <c r="B11" s="122"/>
      <c r="C11" s="134" t="s">
        <v>962</v>
      </c>
      <c r="D11" s="124" t="s">
        <v>963</v>
      </c>
      <c r="E11" s="134" t="s">
        <v>964</v>
      </c>
      <c r="F11" s="137" t="s">
        <v>70</v>
      </c>
      <c r="G11" s="125" t="s">
        <v>4</v>
      </c>
      <c r="H11" s="125" t="s">
        <v>5</v>
      </c>
      <c r="I11" s="125" t="s">
        <v>116</v>
      </c>
      <c r="J11" s="134" t="s">
        <v>961</v>
      </c>
      <c r="K11" s="176">
        <v>50000</v>
      </c>
      <c r="L11" s="125">
        <v>45000</v>
      </c>
      <c r="M11" s="177">
        <v>41778</v>
      </c>
      <c r="N11" s="125">
        <v>50000</v>
      </c>
      <c r="O11" s="125">
        <v>20</v>
      </c>
      <c r="P11" s="125">
        <v>50000</v>
      </c>
      <c r="Q11" s="177">
        <v>41778</v>
      </c>
      <c r="R11" s="125">
        <v>20</v>
      </c>
      <c r="S11" s="178"/>
      <c r="T11" s="178"/>
    </row>
    <row r="12" spans="1:20" ht="66">
      <c r="A12" s="125">
        <v>5</v>
      </c>
      <c r="B12" s="122"/>
      <c r="C12" s="134" t="s">
        <v>965</v>
      </c>
      <c r="D12" s="124" t="s">
        <v>966</v>
      </c>
      <c r="E12" s="134" t="s">
        <v>967</v>
      </c>
      <c r="F12" s="137" t="s">
        <v>70</v>
      </c>
      <c r="G12" s="125" t="s">
        <v>4</v>
      </c>
      <c r="H12" s="125" t="s">
        <v>75</v>
      </c>
      <c r="I12" s="125" t="s">
        <v>116</v>
      </c>
      <c r="J12" s="134" t="s">
        <v>968</v>
      </c>
      <c r="K12" s="176">
        <v>50000</v>
      </c>
      <c r="L12" s="125">
        <v>45000</v>
      </c>
      <c r="M12" s="177">
        <v>41779</v>
      </c>
      <c r="N12" s="125">
        <v>50000</v>
      </c>
      <c r="O12" s="125">
        <v>20</v>
      </c>
      <c r="P12" s="125">
        <v>50000</v>
      </c>
      <c r="Q12" s="177">
        <v>41779</v>
      </c>
      <c r="R12" s="125">
        <v>20</v>
      </c>
      <c r="S12" s="178"/>
      <c r="T12" s="178"/>
    </row>
    <row r="13" spans="1:20" ht="82.5">
      <c r="A13" s="125">
        <v>6</v>
      </c>
      <c r="B13" s="122"/>
      <c r="C13" s="134" t="s">
        <v>969</v>
      </c>
      <c r="D13" s="124" t="s">
        <v>970</v>
      </c>
      <c r="E13" s="134" t="s">
        <v>971</v>
      </c>
      <c r="F13" s="137" t="s">
        <v>70</v>
      </c>
      <c r="G13" s="125" t="s">
        <v>4</v>
      </c>
      <c r="H13" s="125" t="s">
        <v>5</v>
      </c>
      <c r="I13" s="125" t="s">
        <v>116</v>
      </c>
      <c r="J13" s="134" t="s">
        <v>91</v>
      </c>
      <c r="K13" s="176">
        <v>50000</v>
      </c>
      <c r="L13" s="125">
        <v>45000</v>
      </c>
      <c r="M13" s="177">
        <v>41780</v>
      </c>
      <c r="N13" s="125">
        <v>50000</v>
      </c>
      <c r="O13" s="125">
        <v>20</v>
      </c>
      <c r="P13" s="125">
        <v>50000</v>
      </c>
      <c r="Q13" s="177">
        <v>41780</v>
      </c>
      <c r="R13" s="125">
        <v>20</v>
      </c>
      <c r="S13" s="178"/>
      <c r="T13" s="178"/>
    </row>
    <row r="14" spans="1:20" ht="66">
      <c r="A14" s="125">
        <v>7</v>
      </c>
      <c r="B14" s="122"/>
      <c r="C14" s="134" t="s">
        <v>972</v>
      </c>
      <c r="D14" s="124" t="s">
        <v>473</v>
      </c>
      <c r="E14" s="134" t="s">
        <v>973</v>
      </c>
      <c r="F14" s="137" t="s">
        <v>70</v>
      </c>
      <c r="G14" s="125" t="s">
        <v>4</v>
      </c>
      <c r="H14" s="125" t="s">
        <v>75</v>
      </c>
      <c r="I14" s="125" t="s">
        <v>116</v>
      </c>
      <c r="J14" s="134" t="s">
        <v>285</v>
      </c>
      <c r="K14" s="176">
        <v>100000</v>
      </c>
      <c r="L14" s="125">
        <v>90000</v>
      </c>
      <c r="M14" s="177">
        <v>41780</v>
      </c>
      <c r="N14" s="125">
        <v>100000</v>
      </c>
      <c r="O14" s="125">
        <v>20</v>
      </c>
      <c r="P14" s="125">
        <v>100000</v>
      </c>
      <c r="Q14" s="177">
        <v>41780</v>
      </c>
      <c r="R14" s="125">
        <v>20</v>
      </c>
      <c r="S14" s="178"/>
      <c r="T14" s="178"/>
    </row>
    <row r="15" spans="1:20" ht="66">
      <c r="A15" s="125">
        <v>8</v>
      </c>
      <c r="B15" s="122"/>
      <c r="C15" s="134" t="s">
        <v>974</v>
      </c>
      <c r="D15" s="124" t="s">
        <v>340</v>
      </c>
      <c r="E15" s="134" t="s">
        <v>975</v>
      </c>
      <c r="F15" s="137" t="s">
        <v>70</v>
      </c>
      <c r="G15" s="125" t="s">
        <v>4</v>
      </c>
      <c r="H15" s="125" t="s">
        <v>5</v>
      </c>
      <c r="I15" s="125" t="s">
        <v>116</v>
      </c>
      <c r="J15" s="134" t="s">
        <v>39</v>
      </c>
      <c r="K15" s="176">
        <v>50000</v>
      </c>
      <c r="L15" s="125">
        <v>45000</v>
      </c>
      <c r="M15" s="177">
        <v>41780</v>
      </c>
      <c r="N15" s="125">
        <v>50000</v>
      </c>
      <c r="O15" s="125">
        <v>20</v>
      </c>
      <c r="P15" s="125">
        <v>50000</v>
      </c>
      <c r="Q15" s="177">
        <v>41780</v>
      </c>
      <c r="R15" s="125">
        <v>20</v>
      </c>
      <c r="S15" s="178"/>
      <c r="T15" s="178"/>
    </row>
    <row r="16" spans="1:20" ht="66">
      <c r="A16" s="125">
        <v>9</v>
      </c>
      <c r="B16" s="122"/>
      <c r="C16" s="134" t="s">
        <v>313</v>
      </c>
      <c r="D16" s="124" t="s">
        <v>976</v>
      </c>
      <c r="E16" s="134" t="s">
        <v>977</v>
      </c>
      <c r="F16" s="137" t="s">
        <v>70</v>
      </c>
      <c r="G16" s="125" t="s">
        <v>4</v>
      </c>
      <c r="H16" s="125" t="s">
        <v>5</v>
      </c>
      <c r="I16" s="125" t="s">
        <v>116</v>
      </c>
      <c r="J16" s="134" t="s">
        <v>91</v>
      </c>
      <c r="K16" s="176">
        <v>50000</v>
      </c>
      <c r="L16" s="125">
        <v>45000</v>
      </c>
      <c r="M16" s="177">
        <v>41780</v>
      </c>
      <c r="N16" s="125">
        <v>50000</v>
      </c>
      <c r="O16" s="125">
        <v>20</v>
      </c>
      <c r="P16" s="125">
        <v>50000</v>
      </c>
      <c r="Q16" s="177">
        <v>41780</v>
      </c>
      <c r="R16" s="125">
        <v>20</v>
      </c>
      <c r="S16" s="178"/>
      <c r="T16" s="178"/>
    </row>
    <row r="17" spans="1:20" ht="99">
      <c r="A17" s="125">
        <v>10</v>
      </c>
      <c r="B17" s="122"/>
      <c r="C17" s="134" t="s">
        <v>978</v>
      </c>
      <c r="D17" s="124" t="s">
        <v>886</v>
      </c>
      <c r="E17" s="134" t="s">
        <v>979</v>
      </c>
      <c r="F17" s="137" t="s">
        <v>70</v>
      </c>
      <c r="G17" s="125" t="s">
        <v>4</v>
      </c>
      <c r="H17" s="125" t="s">
        <v>75</v>
      </c>
      <c r="I17" s="125" t="s">
        <v>115</v>
      </c>
      <c r="J17" s="134" t="s">
        <v>39</v>
      </c>
      <c r="K17" s="176">
        <v>50000</v>
      </c>
      <c r="L17" s="125">
        <v>45000</v>
      </c>
      <c r="M17" s="177">
        <v>41781</v>
      </c>
      <c r="N17" s="125">
        <v>50000</v>
      </c>
      <c r="O17" s="125">
        <v>20</v>
      </c>
      <c r="P17" s="125">
        <v>50000</v>
      </c>
      <c r="Q17" s="177">
        <v>41781</v>
      </c>
      <c r="R17" s="125">
        <v>20</v>
      </c>
      <c r="S17" s="178"/>
      <c r="T17" s="178"/>
    </row>
    <row r="18" spans="1:20" ht="66">
      <c r="A18" s="125">
        <v>11</v>
      </c>
      <c r="B18" s="122"/>
      <c r="C18" s="134" t="s">
        <v>980</v>
      </c>
      <c r="D18" s="124" t="s">
        <v>227</v>
      </c>
      <c r="E18" s="134" t="s">
        <v>210</v>
      </c>
      <c r="F18" s="137" t="s">
        <v>70</v>
      </c>
      <c r="G18" s="125" t="s">
        <v>4</v>
      </c>
      <c r="H18" s="125" t="s">
        <v>75</v>
      </c>
      <c r="I18" s="125" t="s">
        <v>116</v>
      </c>
      <c r="J18" s="134" t="s">
        <v>981</v>
      </c>
      <c r="K18" s="176">
        <v>40000</v>
      </c>
      <c r="L18" s="125">
        <v>36000</v>
      </c>
      <c r="M18" s="177">
        <v>41782</v>
      </c>
      <c r="N18" s="125">
        <v>40000</v>
      </c>
      <c r="O18" s="125">
        <v>20</v>
      </c>
      <c r="P18" s="125">
        <v>40000</v>
      </c>
      <c r="Q18" s="177">
        <v>41782</v>
      </c>
      <c r="R18" s="125">
        <v>20</v>
      </c>
      <c r="S18" s="178"/>
      <c r="T18" s="178"/>
    </row>
    <row r="19" spans="1:20" ht="49.5">
      <c r="A19" s="125">
        <v>12</v>
      </c>
      <c r="B19" s="122"/>
      <c r="C19" s="134" t="s">
        <v>982</v>
      </c>
      <c r="D19" s="124" t="s">
        <v>227</v>
      </c>
      <c r="E19" s="134" t="s">
        <v>759</v>
      </c>
      <c r="F19" s="137" t="s">
        <v>70</v>
      </c>
      <c r="G19" s="125" t="s">
        <v>4</v>
      </c>
      <c r="H19" s="125" t="s">
        <v>75</v>
      </c>
      <c r="I19" s="125" t="s">
        <v>116</v>
      </c>
      <c r="J19" s="134" t="s">
        <v>207</v>
      </c>
      <c r="K19" s="176">
        <v>40000</v>
      </c>
      <c r="L19" s="125">
        <v>36000</v>
      </c>
      <c r="M19" s="177">
        <v>41782</v>
      </c>
      <c r="N19" s="125">
        <v>40000</v>
      </c>
      <c r="O19" s="125">
        <v>20</v>
      </c>
      <c r="P19" s="125">
        <v>40000</v>
      </c>
      <c r="Q19" s="177">
        <v>41782</v>
      </c>
      <c r="R19" s="125">
        <v>20</v>
      </c>
      <c r="S19" s="178"/>
      <c r="T19" s="178"/>
    </row>
    <row r="20" spans="1:20" ht="66">
      <c r="A20" s="125">
        <v>13</v>
      </c>
      <c r="B20" s="122"/>
      <c r="C20" s="134" t="s">
        <v>983</v>
      </c>
      <c r="D20" s="124" t="s">
        <v>984</v>
      </c>
      <c r="E20" s="134" t="s">
        <v>210</v>
      </c>
      <c r="F20" s="137" t="s">
        <v>70</v>
      </c>
      <c r="G20" s="125" t="s">
        <v>4</v>
      </c>
      <c r="H20" s="125" t="s">
        <v>75</v>
      </c>
      <c r="I20" s="125" t="s">
        <v>116</v>
      </c>
      <c r="J20" s="134" t="s">
        <v>985</v>
      </c>
      <c r="K20" s="176">
        <v>40000</v>
      </c>
      <c r="L20" s="125">
        <v>36000</v>
      </c>
      <c r="M20" s="177">
        <v>41782</v>
      </c>
      <c r="N20" s="125">
        <v>40000</v>
      </c>
      <c r="O20" s="125">
        <v>20</v>
      </c>
      <c r="P20" s="125">
        <v>40000</v>
      </c>
      <c r="Q20" s="177">
        <v>41782</v>
      </c>
      <c r="R20" s="125">
        <v>20</v>
      </c>
      <c r="S20" s="178"/>
      <c r="T20" s="178"/>
    </row>
    <row r="21" spans="1:20" ht="82.5">
      <c r="A21" s="125">
        <v>14</v>
      </c>
      <c r="B21" s="122"/>
      <c r="C21" s="134" t="s">
        <v>986</v>
      </c>
      <c r="D21" s="124" t="s">
        <v>775</v>
      </c>
      <c r="E21" s="134" t="s">
        <v>987</v>
      </c>
      <c r="F21" s="137" t="s">
        <v>70</v>
      </c>
      <c r="G21" s="125" t="s">
        <v>4</v>
      </c>
      <c r="H21" s="125" t="s">
        <v>5</v>
      </c>
      <c r="I21" s="125" t="s">
        <v>115</v>
      </c>
      <c r="J21" s="134" t="s">
        <v>438</v>
      </c>
      <c r="K21" s="176">
        <v>50000</v>
      </c>
      <c r="L21" s="125">
        <v>45000</v>
      </c>
      <c r="M21" s="177">
        <v>41782</v>
      </c>
      <c r="N21" s="125">
        <v>50000</v>
      </c>
      <c r="O21" s="125">
        <v>20</v>
      </c>
      <c r="P21" s="125">
        <v>50000</v>
      </c>
      <c r="Q21" s="177">
        <v>41782</v>
      </c>
      <c r="R21" s="125">
        <v>20</v>
      </c>
      <c r="S21" s="178"/>
      <c r="T21" s="178"/>
    </row>
    <row r="22" spans="1:20" ht="82.5">
      <c r="A22" s="125">
        <v>15</v>
      </c>
      <c r="B22" s="122"/>
      <c r="C22" s="134" t="s">
        <v>988</v>
      </c>
      <c r="D22" s="124" t="s">
        <v>931</v>
      </c>
      <c r="E22" s="134" t="s">
        <v>699</v>
      </c>
      <c r="F22" s="137" t="s">
        <v>70</v>
      </c>
      <c r="G22" s="125" t="s">
        <v>4</v>
      </c>
      <c r="H22" s="125" t="s">
        <v>5</v>
      </c>
      <c r="I22" s="125" t="s">
        <v>116</v>
      </c>
      <c r="J22" s="134" t="s">
        <v>91</v>
      </c>
      <c r="K22" s="176">
        <v>50000</v>
      </c>
      <c r="L22" s="125">
        <v>45000</v>
      </c>
      <c r="M22" s="177">
        <v>41782</v>
      </c>
      <c r="N22" s="125">
        <v>50000</v>
      </c>
      <c r="O22" s="125">
        <v>20</v>
      </c>
      <c r="P22" s="125">
        <v>50000</v>
      </c>
      <c r="Q22" s="177">
        <v>41782</v>
      </c>
      <c r="R22" s="125">
        <v>20</v>
      </c>
      <c r="S22" s="178"/>
      <c r="T22" s="178"/>
    </row>
    <row r="23" spans="1:20" ht="66">
      <c r="A23" s="125">
        <v>16</v>
      </c>
      <c r="B23" s="122"/>
      <c r="C23" s="134" t="s">
        <v>957</v>
      </c>
      <c r="D23" s="124" t="s">
        <v>989</v>
      </c>
      <c r="E23" s="134" t="s">
        <v>210</v>
      </c>
      <c r="F23" s="137" t="s">
        <v>70</v>
      </c>
      <c r="G23" s="125" t="s">
        <v>4</v>
      </c>
      <c r="H23" s="125" t="s">
        <v>5</v>
      </c>
      <c r="I23" s="125" t="s">
        <v>116</v>
      </c>
      <c r="J23" s="134" t="s">
        <v>990</v>
      </c>
      <c r="K23" s="176">
        <v>50000</v>
      </c>
      <c r="L23" s="125">
        <v>45000</v>
      </c>
      <c r="M23" s="177">
        <v>41785</v>
      </c>
      <c r="N23" s="125">
        <v>50000</v>
      </c>
      <c r="O23" s="125">
        <v>20</v>
      </c>
      <c r="P23" s="125">
        <v>50000</v>
      </c>
      <c r="Q23" s="177">
        <v>41785</v>
      </c>
      <c r="R23" s="125">
        <v>20</v>
      </c>
      <c r="S23" s="178"/>
      <c r="T23" s="178"/>
    </row>
    <row r="24" spans="1:20" ht="115.5">
      <c r="A24" s="125">
        <v>17</v>
      </c>
      <c r="B24" s="122"/>
      <c r="C24" s="134" t="s">
        <v>991</v>
      </c>
      <c r="D24" s="124" t="s">
        <v>728</v>
      </c>
      <c r="E24" s="134" t="s">
        <v>958</v>
      </c>
      <c r="F24" s="137" t="s">
        <v>70</v>
      </c>
      <c r="G24" s="125" t="s">
        <v>4</v>
      </c>
      <c r="H24" s="125" t="s">
        <v>5</v>
      </c>
      <c r="I24" s="125" t="s">
        <v>116</v>
      </c>
      <c r="J24" s="134" t="s">
        <v>992</v>
      </c>
      <c r="K24" s="176">
        <v>100000</v>
      </c>
      <c r="L24" s="125">
        <v>90000</v>
      </c>
      <c r="M24" s="177">
        <v>41786</v>
      </c>
      <c r="N24" s="125">
        <v>100000</v>
      </c>
      <c r="O24" s="125">
        <v>20</v>
      </c>
      <c r="P24" s="125">
        <v>100000</v>
      </c>
      <c r="Q24" s="177">
        <v>41786</v>
      </c>
      <c r="R24" s="125">
        <v>20</v>
      </c>
      <c r="S24" s="178"/>
      <c r="T24" s="178"/>
    </row>
    <row r="25" spans="1:20" ht="82.5">
      <c r="A25" s="125">
        <v>18</v>
      </c>
      <c r="B25" s="122"/>
      <c r="C25" s="134" t="s">
        <v>993</v>
      </c>
      <c r="D25" s="124" t="s">
        <v>994</v>
      </c>
      <c r="E25" s="134" t="s">
        <v>995</v>
      </c>
      <c r="F25" s="137" t="s">
        <v>70</v>
      </c>
      <c r="G25" s="125" t="s">
        <v>4</v>
      </c>
      <c r="H25" s="125" t="s">
        <v>5</v>
      </c>
      <c r="I25" s="125" t="s">
        <v>115</v>
      </c>
      <c r="J25" s="134" t="s">
        <v>730</v>
      </c>
      <c r="K25" s="176">
        <v>50000</v>
      </c>
      <c r="L25" s="125">
        <v>45000</v>
      </c>
      <c r="M25" s="177">
        <v>41788</v>
      </c>
      <c r="N25" s="125">
        <v>50000</v>
      </c>
      <c r="O25" s="125">
        <v>20</v>
      </c>
      <c r="P25" s="125">
        <v>50000</v>
      </c>
      <c r="Q25" s="177">
        <v>41788</v>
      </c>
      <c r="R25" s="125">
        <v>20</v>
      </c>
      <c r="S25" s="178"/>
      <c r="T25" s="178"/>
    </row>
    <row r="26" spans="1:20" ht="66">
      <c r="A26" s="125">
        <v>19</v>
      </c>
      <c r="B26" s="122"/>
      <c r="C26" s="134" t="s">
        <v>996</v>
      </c>
      <c r="D26" s="124" t="s">
        <v>997</v>
      </c>
      <c r="E26" s="134" t="s">
        <v>998</v>
      </c>
      <c r="F26" s="137" t="s">
        <v>70</v>
      </c>
      <c r="G26" s="125" t="s">
        <v>4</v>
      </c>
      <c r="H26" s="125" t="s">
        <v>75</v>
      </c>
      <c r="I26" s="125" t="s">
        <v>115</v>
      </c>
      <c r="J26" s="134" t="s">
        <v>999</v>
      </c>
      <c r="K26" s="176">
        <v>40000</v>
      </c>
      <c r="L26" s="125">
        <v>36000</v>
      </c>
      <c r="M26" s="177">
        <v>41788</v>
      </c>
      <c r="N26" s="125">
        <v>40000</v>
      </c>
      <c r="O26" s="125">
        <v>20</v>
      </c>
      <c r="P26" s="125">
        <v>40000</v>
      </c>
      <c r="Q26" s="177">
        <v>41788</v>
      </c>
      <c r="R26" s="125">
        <v>20</v>
      </c>
      <c r="S26" s="178"/>
      <c r="T26" s="178"/>
    </row>
    <row r="27" spans="1:20" ht="66">
      <c r="A27" s="125">
        <v>20</v>
      </c>
      <c r="B27" s="122"/>
      <c r="C27" s="134" t="s">
        <v>1000</v>
      </c>
      <c r="D27" s="124" t="s">
        <v>1001</v>
      </c>
      <c r="E27" s="134" t="s">
        <v>1002</v>
      </c>
      <c r="F27" s="137" t="s">
        <v>70</v>
      </c>
      <c r="G27" s="125" t="s">
        <v>4</v>
      </c>
      <c r="H27" s="125" t="s">
        <v>75</v>
      </c>
      <c r="I27" s="125" t="s">
        <v>115</v>
      </c>
      <c r="J27" s="134" t="s">
        <v>999</v>
      </c>
      <c r="K27" s="176">
        <v>40000</v>
      </c>
      <c r="L27" s="125">
        <v>36000</v>
      </c>
      <c r="M27" s="177">
        <v>41788</v>
      </c>
      <c r="N27" s="125">
        <v>40000</v>
      </c>
      <c r="O27" s="125">
        <v>20</v>
      </c>
      <c r="P27" s="125">
        <v>40000</v>
      </c>
      <c r="Q27" s="177">
        <v>41788</v>
      </c>
      <c r="R27" s="125">
        <v>20</v>
      </c>
      <c r="S27" s="178"/>
      <c r="T27" s="178"/>
    </row>
    <row r="28" spans="1:20" ht="82.5">
      <c r="A28" s="125">
        <v>21</v>
      </c>
      <c r="B28" s="122"/>
      <c r="C28" s="134" t="s">
        <v>1003</v>
      </c>
      <c r="D28" s="124" t="s">
        <v>444</v>
      </c>
      <c r="E28" s="134" t="s">
        <v>1004</v>
      </c>
      <c r="F28" s="137" t="s">
        <v>70</v>
      </c>
      <c r="G28" s="125" t="s">
        <v>4</v>
      </c>
      <c r="H28" s="125" t="s">
        <v>5</v>
      </c>
      <c r="I28" s="125" t="s">
        <v>116</v>
      </c>
      <c r="J28" s="134" t="s">
        <v>1005</v>
      </c>
      <c r="K28" s="176">
        <v>80000</v>
      </c>
      <c r="L28" s="125">
        <v>72000</v>
      </c>
      <c r="M28" s="177">
        <v>41800</v>
      </c>
      <c r="N28" s="125">
        <v>80000</v>
      </c>
      <c r="O28" s="125">
        <v>20</v>
      </c>
      <c r="P28" s="125">
        <v>80000</v>
      </c>
      <c r="Q28" s="177">
        <v>41800</v>
      </c>
      <c r="R28" s="125">
        <v>20</v>
      </c>
      <c r="S28" s="178"/>
      <c r="T28" s="178"/>
    </row>
    <row r="29" spans="1:20" ht="49.5">
      <c r="A29" s="125">
        <v>22</v>
      </c>
      <c r="B29" s="122"/>
      <c r="C29" s="134" t="s">
        <v>1006</v>
      </c>
      <c r="D29" s="124" t="s">
        <v>859</v>
      </c>
      <c r="E29" s="134" t="s">
        <v>1007</v>
      </c>
      <c r="F29" s="137" t="s">
        <v>70</v>
      </c>
      <c r="G29" s="125" t="s">
        <v>4</v>
      </c>
      <c r="H29" s="125" t="s">
        <v>5</v>
      </c>
      <c r="I29" s="125" t="s">
        <v>116</v>
      </c>
      <c r="J29" s="134" t="s">
        <v>1008</v>
      </c>
      <c r="K29" s="176">
        <v>100000</v>
      </c>
      <c r="L29" s="125">
        <v>90000</v>
      </c>
      <c r="M29" s="177">
        <v>41807</v>
      </c>
      <c r="N29" s="125">
        <v>100000</v>
      </c>
      <c r="O29" s="125">
        <v>20</v>
      </c>
      <c r="P29" s="125">
        <v>100000</v>
      </c>
      <c r="Q29" s="177">
        <v>41807</v>
      </c>
      <c r="R29" s="125">
        <v>20</v>
      </c>
      <c r="S29" s="178"/>
      <c r="T29" s="178"/>
    </row>
    <row r="30" spans="1:20" ht="49.5">
      <c r="A30" s="125">
        <v>23</v>
      </c>
      <c r="B30" s="122"/>
      <c r="C30" s="134" t="s">
        <v>289</v>
      </c>
      <c r="D30" s="124" t="s">
        <v>704</v>
      </c>
      <c r="E30" s="134" t="s">
        <v>1009</v>
      </c>
      <c r="F30" s="137" t="s">
        <v>70</v>
      </c>
      <c r="G30" s="125" t="s">
        <v>4</v>
      </c>
      <c r="H30" s="125" t="s">
        <v>5</v>
      </c>
      <c r="I30" s="125" t="s">
        <v>116</v>
      </c>
      <c r="J30" s="134" t="s">
        <v>352</v>
      </c>
      <c r="K30" s="176">
        <v>40000</v>
      </c>
      <c r="L30" s="125">
        <v>36000</v>
      </c>
      <c r="M30" s="177">
        <v>41808</v>
      </c>
      <c r="N30" s="125">
        <v>40000</v>
      </c>
      <c r="O30" s="125">
        <v>20</v>
      </c>
      <c r="P30" s="125">
        <v>40000</v>
      </c>
      <c r="Q30" s="177">
        <v>41808</v>
      </c>
      <c r="R30" s="125">
        <v>20</v>
      </c>
      <c r="S30" s="178"/>
      <c r="T30" s="178"/>
    </row>
    <row r="31" spans="1:20" ht="82.5">
      <c r="A31" s="125">
        <v>24</v>
      </c>
      <c r="B31" s="122"/>
      <c r="C31" s="134" t="s">
        <v>669</v>
      </c>
      <c r="D31" s="124" t="s">
        <v>631</v>
      </c>
      <c r="E31" s="134" t="s">
        <v>1010</v>
      </c>
      <c r="F31" s="137" t="s">
        <v>70</v>
      </c>
      <c r="G31" s="125" t="s">
        <v>4</v>
      </c>
      <c r="H31" s="125" t="s">
        <v>5</v>
      </c>
      <c r="I31" s="125" t="s">
        <v>116</v>
      </c>
      <c r="J31" s="134" t="s">
        <v>1011</v>
      </c>
      <c r="K31" s="176">
        <v>80000</v>
      </c>
      <c r="L31" s="125">
        <v>72000</v>
      </c>
      <c r="M31" s="177">
        <v>41813</v>
      </c>
      <c r="N31" s="125">
        <v>80000</v>
      </c>
      <c r="O31" s="125">
        <v>20</v>
      </c>
      <c r="P31" s="125">
        <v>80000</v>
      </c>
      <c r="Q31" s="177">
        <v>41813</v>
      </c>
      <c r="R31" s="125">
        <v>20</v>
      </c>
      <c r="S31" s="178"/>
      <c r="T31" s="178"/>
    </row>
    <row r="32" spans="1:20" ht="49.5">
      <c r="A32" s="125">
        <v>25</v>
      </c>
      <c r="B32" s="122"/>
      <c r="C32" s="134" t="s">
        <v>1012</v>
      </c>
      <c r="D32" s="124" t="s">
        <v>1013</v>
      </c>
      <c r="E32" s="134" t="s">
        <v>1014</v>
      </c>
      <c r="F32" s="137" t="s">
        <v>70</v>
      </c>
      <c r="G32" s="125" t="s">
        <v>4</v>
      </c>
      <c r="H32" s="125" t="s">
        <v>5</v>
      </c>
      <c r="I32" s="125" t="s">
        <v>115</v>
      </c>
      <c r="J32" s="134" t="s">
        <v>1015</v>
      </c>
      <c r="K32" s="176">
        <v>80000</v>
      </c>
      <c r="L32" s="125">
        <v>72000</v>
      </c>
      <c r="M32" s="177">
        <v>41814</v>
      </c>
      <c r="N32" s="125">
        <v>80000</v>
      </c>
      <c r="O32" s="125">
        <v>20</v>
      </c>
      <c r="P32" s="125">
        <v>80000</v>
      </c>
      <c r="Q32" s="177">
        <v>41814</v>
      </c>
      <c r="R32" s="125">
        <v>20</v>
      </c>
      <c r="S32" s="178"/>
      <c r="T32" s="178"/>
    </row>
    <row r="33" spans="1:20" ht="49.5">
      <c r="A33" s="125">
        <v>26</v>
      </c>
      <c r="B33" s="122"/>
      <c r="C33" s="134" t="s">
        <v>1016</v>
      </c>
      <c r="D33" s="124" t="s">
        <v>1017</v>
      </c>
      <c r="E33" s="134" t="s">
        <v>1018</v>
      </c>
      <c r="F33" s="137" t="s">
        <v>70</v>
      </c>
      <c r="G33" s="125" t="s">
        <v>4</v>
      </c>
      <c r="H33" s="125" t="s">
        <v>5</v>
      </c>
      <c r="I33" s="125" t="s">
        <v>116</v>
      </c>
      <c r="J33" s="134" t="s">
        <v>1019</v>
      </c>
      <c r="K33" s="176">
        <v>100000</v>
      </c>
      <c r="L33" s="125">
        <v>90000</v>
      </c>
      <c r="M33" s="177">
        <v>41814</v>
      </c>
      <c r="N33" s="125">
        <v>100000</v>
      </c>
      <c r="O33" s="125">
        <v>20</v>
      </c>
      <c r="P33" s="125">
        <v>100000</v>
      </c>
      <c r="Q33" s="177">
        <v>41814</v>
      </c>
      <c r="R33" s="125">
        <v>20</v>
      </c>
      <c r="S33" s="178"/>
      <c r="T33" s="178"/>
    </row>
    <row r="34" spans="1:20" ht="66">
      <c r="A34" s="125">
        <v>27</v>
      </c>
      <c r="B34" s="122"/>
      <c r="C34" s="134" t="s">
        <v>1020</v>
      </c>
      <c r="D34" s="124" t="s">
        <v>1021</v>
      </c>
      <c r="E34" s="134" t="s">
        <v>998</v>
      </c>
      <c r="F34" s="137" t="s">
        <v>70</v>
      </c>
      <c r="G34" s="125" t="s">
        <v>4</v>
      </c>
      <c r="H34" s="125" t="s">
        <v>75</v>
      </c>
      <c r="I34" s="125" t="s">
        <v>115</v>
      </c>
      <c r="J34" s="134" t="s">
        <v>39</v>
      </c>
      <c r="K34" s="176">
        <v>40000</v>
      </c>
      <c r="L34" s="125">
        <v>36000</v>
      </c>
      <c r="M34" s="177">
        <v>41819</v>
      </c>
      <c r="N34" s="125">
        <v>40000</v>
      </c>
      <c r="O34" s="125">
        <v>20</v>
      </c>
      <c r="P34" s="125">
        <v>40000</v>
      </c>
      <c r="Q34" s="177">
        <v>41819</v>
      </c>
      <c r="R34" s="125">
        <v>20</v>
      </c>
      <c r="S34" s="178"/>
      <c r="T34" s="178"/>
    </row>
    <row r="35" spans="1:20" ht="66">
      <c r="A35" s="125">
        <v>28</v>
      </c>
      <c r="B35" s="122"/>
      <c r="C35" s="134" t="s">
        <v>236</v>
      </c>
      <c r="D35" s="124" t="s">
        <v>1022</v>
      </c>
      <c r="E35" s="134" t="s">
        <v>1023</v>
      </c>
      <c r="F35" s="137" t="s">
        <v>70</v>
      </c>
      <c r="G35" s="125" t="s">
        <v>4</v>
      </c>
      <c r="H35" s="125" t="s">
        <v>5</v>
      </c>
      <c r="I35" s="125" t="s">
        <v>116</v>
      </c>
      <c r="J35" s="134" t="s">
        <v>1024</v>
      </c>
      <c r="K35" s="176">
        <v>80000</v>
      </c>
      <c r="L35" s="125">
        <v>72000</v>
      </c>
      <c r="M35" s="177">
        <v>41823</v>
      </c>
      <c r="N35" s="125">
        <v>80000</v>
      </c>
      <c r="O35" s="125">
        <v>20</v>
      </c>
      <c r="P35" s="125">
        <v>80000</v>
      </c>
      <c r="Q35" s="177">
        <v>41823</v>
      </c>
      <c r="R35" s="125">
        <v>20</v>
      </c>
      <c r="S35" s="178"/>
      <c r="T35" s="178"/>
    </row>
    <row r="36" spans="1:20" ht="141.75">
      <c r="A36" s="125">
        <v>29</v>
      </c>
      <c r="B36" s="166"/>
      <c r="C36" s="179" t="s">
        <v>1025</v>
      </c>
      <c r="D36" s="179" t="s">
        <v>1026</v>
      </c>
      <c r="E36" s="179" t="s">
        <v>1027</v>
      </c>
      <c r="F36" s="166" t="s">
        <v>2</v>
      </c>
      <c r="G36" s="179" t="s">
        <v>4</v>
      </c>
      <c r="H36" s="179" t="s">
        <v>5</v>
      </c>
      <c r="I36" s="179" t="s">
        <v>115</v>
      </c>
      <c r="J36" s="170" t="s">
        <v>1028</v>
      </c>
      <c r="K36" s="180">
        <v>80000</v>
      </c>
      <c r="L36" s="181">
        <v>56000</v>
      </c>
      <c r="M36" s="182" t="s">
        <v>1029</v>
      </c>
      <c r="N36" s="181">
        <v>56000</v>
      </c>
      <c r="O36" s="166">
        <v>20</v>
      </c>
      <c r="P36" s="181">
        <v>56000</v>
      </c>
      <c r="Q36" s="183" t="s">
        <v>1030</v>
      </c>
      <c r="R36" s="166">
        <v>20</v>
      </c>
      <c r="S36" s="178"/>
      <c r="T36" s="178"/>
    </row>
    <row r="37" spans="1:20" ht="47.25">
      <c r="A37" s="125">
        <v>30</v>
      </c>
      <c r="B37" s="166"/>
      <c r="C37" s="179" t="s">
        <v>1031</v>
      </c>
      <c r="D37" s="179" t="s">
        <v>1032</v>
      </c>
      <c r="E37" s="179" t="s">
        <v>1033</v>
      </c>
      <c r="F37" s="166" t="s">
        <v>2</v>
      </c>
      <c r="G37" s="179" t="s">
        <v>4</v>
      </c>
      <c r="H37" s="179" t="s">
        <v>5</v>
      </c>
      <c r="I37" s="179" t="s">
        <v>116</v>
      </c>
      <c r="J37" s="179" t="s">
        <v>1034</v>
      </c>
      <c r="K37" s="180">
        <v>100000</v>
      </c>
      <c r="L37" s="181">
        <v>70000</v>
      </c>
      <c r="M37" s="182" t="s">
        <v>1029</v>
      </c>
      <c r="N37" s="181">
        <v>70000</v>
      </c>
      <c r="O37" s="166">
        <v>20</v>
      </c>
      <c r="P37" s="181">
        <v>70000</v>
      </c>
      <c r="Q37" s="183" t="s">
        <v>1030</v>
      </c>
      <c r="R37" s="166">
        <v>20</v>
      </c>
      <c r="S37" s="178"/>
      <c r="T37" s="178"/>
    </row>
    <row r="38" spans="1:20" ht="47.25">
      <c r="A38" s="125">
        <v>31</v>
      </c>
      <c r="B38" s="166"/>
      <c r="C38" s="179" t="s">
        <v>1035</v>
      </c>
      <c r="D38" s="179" t="s">
        <v>1036</v>
      </c>
      <c r="E38" s="179" t="s">
        <v>1037</v>
      </c>
      <c r="F38" s="166" t="s">
        <v>2</v>
      </c>
      <c r="G38" s="179" t="s">
        <v>4</v>
      </c>
      <c r="H38" s="179" t="s">
        <v>5</v>
      </c>
      <c r="I38" s="179" t="s">
        <v>115</v>
      </c>
      <c r="J38" s="179" t="s">
        <v>1038</v>
      </c>
      <c r="K38" s="180">
        <v>70000</v>
      </c>
      <c r="L38" s="181">
        <v>49000</v>
      </c>
      <c r="M38" s="182" t="s">
        <v>1029</v>
      </c>
      <c r="N38" s="181">
        <v>49000</v>
      </c>
      <c r="O38" s="166">
        <v>20</v>
      </c>
      <c r="P38" s="181">
        <v>49000</v>
      </c>
      <c r="Q38" s="183" t="s">
        <v>1030</v>
      </c>
      <c r="R38" s="166">
        <v>20</v>
      </c>
      <c r="S38" s="178"/>
      <c r="T38" s="178"/>
    </row>
    <row r="39" spans="1:20" ht="94.5">
      <c r="A39" s="125">
        <v>32</v>
      </c>
      <c r="B39" s="166"/>
      <c r="C39" s="179" t="s">
        <v>1039</v>
      </c>
      <c r="D39" s="179" t="s">
        <v>1040</v>
      </c>
      <c r="E39" s="179" t="s">
        <v>1041</v>
      </c>
      <c r="F39" s="166" t="s">
        <v>2</v>
      </c>
      <c r="G39" s="179" t="s">
        <v>4</v>
      </c>
      <c r="H39" s="179" t="s">
        <v>5</v>
      </c>
      <c r="I39" s="179" t="s">
        <v>116</v>
      </c>
      <c r="J39" s="179" t="s">
        <v>1042</v>
      </c>
      <c r="K39" s="180">
        <v>50000</v>
      </c>
      <c r="L39" s="181">
        <v>35000</v>
      </c>
      <c r="M39" s="182" t="s">
        <v>1029</v>
      </c>
      <c r="N39" s="181">
        <v>35000</v>
      </c>
      <c r="O39" s="166">
        <v>20</v>
      </c>
      <c r="P39" s="181">
        <v>35000</v>
      </c>
      <c r="Q39" s="183" t="s">
        <v>1030</v>
      </c>
      <c r="R39" s="166">
        <v>20</v>
      </c>
      <c r="S39" s="178"/>
      <c r="T39" s="178"/>
    </row>
    <row r="40" spans="1:20" ht="63">
      <c r="A40" s="125">
        <v>33</v>
      </c>
      <c r="B40" s="166"/>
      <c r="C40" s="179" t="s">
        <v>1043</v>
      </c>
      <c r="D40" s="179" t="s">
        <v>1044</v>
      </c>
      <c r="E40" s="179" t="s">
        <v>1045</v>
      </c>
      <c r="F40" s="166" t="s">
        <v>2</v>
      </c>
      <c r="G40" s="179" t="s">
        <v>4</v>
      </c>
      <c r="H40" s="179" t="s">
        <v>5</v>
      </c>
      <c r="I40" s="179" t="s">
        <v>115</v>
      </c>
      <c r="J40" s="179" t="s">
        <v>1046</v>
      </c>
      <c r="K40" s="180">
        <v>80000</v>
      </c>
      <c r="L40" s="181">
        <v>56000</v>
      </c>
      <c r="M40" s="182" t="s">
        <v>1029</v>
      </c>
      <c r="N40" s="181">
        <v>56000</v>
      </c>
      <c r="O40" s="166">
        <v>20</v>
      </c>
      <c r="P40" s="181">
        <v>56000</v>
      </c>
      <c r="Q40" s="183" t="s">
        <v>1030</v>
      </c>
      <c r="R40" s="166">
        <v>20</v>
      </c>
      <c r="S40" s="178"/>
      <c r="T40" s="178"/>
    </row>
    <row r="41" spans="1:20" ht="110.25">
      <c r="A41" s="125">
        <v>34</v>
      </c>
      <c r="B41" s="166"/>
      <c r="C41" s="170" t="s">
        <v>1047</v>
      </c>
      <c r="D41" s="170" t="s">
        <v>1048</v>
      </c>
      <c r="E41" s="170" t="s">
        <v>1049</v>
      </c>
      <c r="F41" s="166" t="s">
        <v>2</v>
      </c>
      <c r="G41" s="170" t="s">
        <v>4</v>
      </c>
      <c r="H41" s="170" t="s">
        <v>5</v>
      </c>
      <c r="I41" s="179" t="s">
        <v>116</v>
      </c>
      <c r="J41" s="170" t="s">
        <v>1050</v>
      </c>
      <c r="K41" s="180">
        <v>50000</v>
      </c>
      <c r="L41" s="181">
        <v>35000</v>
      </c>
      <c r="M41" s="182" t="s">
        <v>1029</v>
      </c>
      <c r="N41" s="181">
        <v>35000</v>
      </c>
      <c r="O41" s="166">
        <v>20</v>
      </c>
      <c r="P41" s="181">
        <v>35000</v>
      </c>
      <c r="Q41" s="183" t="s">
        <v>1030</v>
      </c>
      <c r="R41" s="166">
        <v>20</v>
      </c>
      <c r="S41" s="178"/>
      <c r="T41" s="178"/>
    </row>
    <row r="42" spans="1:20" ht="110.25">
      <c r="A42" s="125">
        <v>35</v>
      </c>
      <c r="B42" s="166"/>
      <c r="C42" s="170" t="s">
        <v>1051</v>
      </c>
      <c r="D42" s="170" t="s">
        <v>1052</v>
      </c>
      <c r="E42" s="170" t="s">
        <v>1053</v>
      </c>
      <c r="F42" s="166" t="s">
        <v>2</v>
      </c>
      <c r="G42" s="170" t="s">
        <v>4</v>
      </c>
      <c r="H42" s="170" t="s">
        <v>5</v>
      </c>
      <c r="I42" s="179" t="s">
        <v>115</v>
      </c>
      <c r="J42" s="170" t="s">
        <v>1054</v>
      </c>
      <c r="K42" s="180">
        <v>80000</v>
      </c>
      <c r="L42" s="181">
        <v>56000</v>
      </c>
      <c r="M42" s="182" t="s">
        <v>1029</v>
      </c>
      <c r="N42" s="181">
        <v>56000</v>
      </c>
      <c r="O42" s="166">
        <v>20</v>
      </c>
      <c r="P42" s="181">
        <v>56000</v>
      </c>
      <c r="Q42" s="183" t="s">
        <v>1030</v>
      </c>
      <c r="R42" s="166">
        <v>20</v>
      </c>
      <c r="S42" s="178"/>
      <c r="T42" s="178"/>
    </row>
    <row r="43" spans="1:20" ht="63">
      <c r="A43" s="125">
        <v>36</v>
      </c>
      <c r="B43" s="166"/>
      <c r="C43" s="170" t="s">
        <v>1055</v>
      </c>
      <c r="D43" s="170" t="s">
        <v>1056</v>
      </c>
      <c r="E43" s="170" t="s">
        <v>1057</v>
      </c>
      <c r="F43" s="166" t="s">
        <v>2</v>
      </c>
      <c r="G43" s="170" t="s">
        <v>4</v>
      </c>
      <c r="H43" s="170" t="s">
        <v>5</v>
      </c>
      <c r="I43" s="179" t="s">
        <v>115</v>
      </c>
      <c r="J43" s="170" t="s">
        <v>1058</v>
      </c>
      <c r="K43" s="180">
        <v>50000</v>
      </c>
      <c r="L43" s="181">
        <v>35000</v>
      </c>
      <c r="M43" s="182" t="s">
        <v>1029</v>
      </c>
      <c r="N43" s="181">
        <v>35000</v>
      </c>
      <c r="O43" s="166">
        <v>20</v>
      </c>
      <c r="P43" s="181">
        <v>35000</v>
      </c>
      <c r="Q43" s="183" t="s">
        <v>1030</v>
      </c>
      <c r="R43" s="166">
        <v>20</v>
      </c>
      <c r="S43" s="178"/>
      <c r="T43" s="178"/>
    </row>
    <row r="44" spans="1:20" ht="110.25">
      <c r="A44" s="125">
        <v>37</v>
      </c>
      <c r="B44" s="166"/>
      <c r="C44" s="170" t="s">
        <v>1059</v>
      </c>
      <c r="D44" s="170" t="s">
        <v>1060</v>
      </c>
      <c r="E44" s="170" t="s">
        <v>1061</v>
      </c>
      <c r="F44" s="166" t="s">
        <v>2</v>
      </c>
      <c r="G44" s="170" t="s">
        <v>4</v>
      </c>
      <c r="H44" s="170" t="s">
        <v>5</v>
      </c>
      <c r="I44" s="179" t="s">
        <v>115</v>
      </c>
      <c r="J44" s="170" t="s">
        <v>1062</v>
      </c>
      <c r="K44" s="180">
        <v>80000</v>
      </c>
      <c r="L44" s="181">
        <v>56000</v>
      </c>
      <c r="M44" s="182" t="s">
        <v>1029</v>
      </c>
      <c r="N44" s="181">
        <v>56000</v>
      </c>
      <c r="O44" s="166">
        <v>20</v>
      </c>
      <c r="P44" s="181">
        <v>56000</v>
      </c>
      <c r="Q44" s="183" t="s">
        <v>1030</v>
      </c>
      <c r="R44" s="166">
        <v>20</v>
      </c>
      <c r="S44" s="178"/>
      <c r="T44" s="178"/>
    </row>
    <row r="45" spans="1:20" ht="78.75">
      <c r="A45" s="125">
        <v>38</v>
      </c>
      <c r="B45" s="166"/>
      <c r="C45" s="170" t="s">
        <v>1063</v>
      </c>
      <c r="D45" s="170" t="s">
        <v>1064</v>
      </c>
      <c r="E45" s="170" t="s">
        <v>1065</v>
      </c>
      <c r="F45" s="166" t="s">
        <v>2</v>
      </c>
      <c r="G45" s="170" t="s">
        <v>4</v>
      </c>
      <c r="H45" s="170" t="s">
        <v>5</v>
      </c>
      <c r="I45" s="179" t="s">
        <v>115</v>
      </c>
      <c r="J45" s="170" t="s">
        <v>1058</v>
      </c>
      <c r="K45" s="180">
        <v>50000</v>
      </c>
      <c r="L45" s="181">
        <v>35000</v>
      </c>
      <c r="M45" s="182" t="s">
        <v>1029</v>
      </c>
      <c r="N45" s="181">
        <v>35000</v>
      </c>
      <c r="O45" s="166">
        <v>20</v>
      </c>
      <c r="P45" s="181">
        <v>35000</v>
      </c>
      <c r="Q45" s="183" t="s">
        <v>1030</v>
      </c>
      <c r="R45" s="166">
        <v>20</v>
      </c>
      <c r="S45" s="178"/>
      <c r="T45" s="178"/>
    </row>
    <row r="46" spans="1:20" ht="110.25">
      <c r="A46" s="125">
        <v>39</v>
      </c>
      <c r="B46" s="166"/>
      <c r="C46" s="170" t="s">
        <v>1066</v>
      </c>
      <c r="D46" s="170" t="s">
        <v>1067</v>
      </c>
      <c r="E46" s="170" t="s">
        <v>1068</v>
      </c>
      <c r="F46" s="166" t="s">
        <v>2</v>
      </c>
      <c r="G46" s="170" t="s">
        <v>4</v>
      </c>
      <c r="H46" s="170" t="s">
        <v>5</v>
      </c>
      <c r="I46" s="179" t="s">
        <v>115</v>
      </c>
      <c r="J46" s="170" t="s">
        <v>1058</v>
      </c>
      <c r="K46" s="180">
        <v>50000</v>
      </c>
      <c r="L46" s="181">
        <v>35000</v>
      </c>
      <c r="M46" s="182" t="s">
        <v>1029</v>
      </c>
      <c r="N46" s="181">
        <v>35000</v>
      </c>
      <c r="O46" s="166">
        <v>20</v>
      </c>
      <c r="P46" s="181">
        <v>35000</v>
      </c>
      <c r="Q46" s="183" t="s">
        <v>1030</v>
      </c>
      <c r="R46" s="166">
        <v>20</v>
      </c>
      <c r="S46" s="178"/>
      <c r="T46" s="178"/>
    </row>
    <row r="47" spans="1:20" ht="110.25">
      <c r="A47" s="125">
        <v>40</v>
      </c>
      <c r="B47" s="166"/>
      <c r="C47" s="170" t="s">
        <v>1069</v>
      </c>
      <c r="D47" s="170" t="s">
        <v>1070</v>
      </c>
      <c r="E47" s="170" t="s">
        <v>1068</v>
      </c>
      <c r="F47" s="166" t="s">
        <v>2</v>
      </c>
      <c r="G47" s="170" t="s">
        <v>4</v>
      </c>
      <c r="H47" s="170" t="s">
        <v>5</v>
      </c>
      <c r="I47" s="179" t="s">
        <v>115</v>
      </c>
      <c r="J47" s="170" t="s">
        <v>1071</v>
      </c>
      <c r="K47" s="180">
        <v>50000</v>
      </c>
      <c r="L47" s="181">
        <v>35000</v>
      </c>
      <c r="M47" s="182" t="s">
        <v>1029</v>
      </c>
      <c r="N47" s="181">
        <v>35000</v>
      </c>
      <c r="O47" s="166">
        <v>20</v>
      </c>
      <c r="P47" s="181">
        <v>35000</v>
      </c>
      <c r="Q47" s="183" t="s">
        <v>1030</v>
      </c>
      <c r="R47" s="166">
        <v>20</v>
      </c>
      <c r="S47" s="178"/>
      <c r="T47" s="178"/>
    </row>
    <row r="48" spans="1:20" ht="78.75">
      <c r="A48" s="125">
        <v>41</v>
      </c>
      <c r="B48" s="166"/>
      <c r="C48" s="170" t="s">
        <v>1072</v>
      </c>
      <c r="D48" s="170" t="s">
        <v>1073</v>
      </c>
      <c r="E48" s="170" t="s">
        <v>1074</v>
      </c>
      <c r="F48" s="166" t="s">
        <v>2</v>
      </c>
      <c r="G48" s="170" t="s">
        <v>4</v>
      </c>
      <c r="H48" s="170" t="s">
        <v>75</v>
      </c>
      <c r="I48" s="179" t="s">
        <v>116</v>
      </c>
      <c r="J48" s="170" t="s">
        <v>1075</v>
      </c>
      <c r="K48" s="180">
        <v>50000</v>
      </c>
      <c r="L48" s="181">
        <v>35000</v>
      </c>
      <c r="M48" s="182" t="s">
        <v>1029</v>
      </c>
      <c r="N48" s="181">
        <v>35000</v>
      </c>
      <c r="O48" s="166">
        <v>20</v>
      </c>
      <c r="P48" s="181">
        <v>35000</v>
      </c>
      <c r="Q48" s="183" t="s">
        <v>1030</v>
      </c>
      <c r="R48" s="166">
        <v>20</v>
      </c>
      <c r="S48" s="178"/>
      <c r="T48" s="178"/>
    </row>
    <row r="49" spans="1:20" ht="110.25">
      <c r="A49" s="125">
        <v>42</v>
      </c>
      <c r="B49" s="166"/>
      <c r="C49" s="170" t="s">
        <v>1076</v>
      </c>
      <c r="D49" s="170" t="s">
        <v>1077</v>
      </c>
      <c r="E49" s="170" t="s">
        <v>1078</v>
      </c>
      <c r="F49" s="166" t="s">
        <v>2</v>
      </c>
      <c r="G49" s="170" t="s">
        <v>4</v>
      </c>
      <c r="H49" s="170" t="s">
        <v>5</v>
      </c>
      <c r="I49" s="179" t="s">
        <v>115</v>
      </c>
      <c r="J49" s="170" t="s">
        <v>1079</v>
      </c>
      <c r="K49" s="180">
        <v>80000</v>
      </c>
      <c r="L49" s="181">
        <v>56000</v>
      </c>
      <c r="M49" s="182" t="s">
        <v>1029</v>
      </c>
      <c r="N49" s="181">
        <v>56000</v>
      </c>
      <c r="O49" s="166">
        <v>20</v>
      </c>
      <c r="P49" s="181">
        <v>56000</v>
      </c>
      <c r="Q49" s="183" t="s">
        <v>1030</v>
      </c>
      <c r="R49" s="166">
        <v>20</v>
      </c>
      <c r="S49" s="178"/>
      <c r="T49" s="178"/>
    </row>
    <row r="50" spans="1:20" ht="63">
      <c r="A50" s="125">
        <v>43</v>
      </c>
      <c r="B50" s="166"/>
      <c r="C50" s="184" t="s">
        <v>1080</v>
      </c>
      <c r="D50" s="184" t="s">
        <v>1081</v>
      </c>
      <c r="E50" s="170" t="s">
        <v>1082</v>
      </c>
      <c r="F50" s="166" t="s">
        <v>2</v>
      </c>
      <c r="G50" s="170" t="s">
        <v>4</v>
      </c>
      <c r="H50" s="170" t="s">
        <v>5</v>
      </c>
      <c r="I50" s="179" t="s">
        <v>115</v>
      </c>
      <c r="J50" s="170" t="s">
        <v>1083</v>
      </c>
      <c r="K50" s="180">
        <v>50000</v>
      </c>
      <c r="L50" s="181">
        <v>35000</v>
      </c>
      <c r="M50" s="182" t="s">
        <v>1029</v>
      </c>
      <c r="N50" s="181">
        <v>35000</v>
      </c>
      <c r="O50" s="166">
        <v>20</v>
      </c>
      <c r="P50" s="181">
        <v>35000</v>
      </c>
      <c r="Q50" s="183" t="s">
        <v>1030</v>
      </c>
      <c r="R50" s="166">
        <v>20</v>
      </c>
      <c r="S50" s="178"/>
      <c r="T50" s="178"/>
    </row>
    <row r="51" spans="1:20" ht="94.5">
      <c r="A51" s="125">
        <v>44</v>
      </c>
      <c r="B51" s="166"/>
      <c r="C51" s="170" t="s">
        <v>1084</v>
      </c>
      <c r="D51" s="170" t="s">
        <v>1085</v>
      </c>
      <c r="E51" s="170" t="s">
        <v>1086</v>
      </c>
      <c r="F51" s="166" t="s">
        <v>2</v>
      </c>
      <c r="G51" s="170" t="s">
        <v>4</v>
      </c>
      <c r="H51" s="170" t="s">
        <v>5</v>
      </c>
      <c r="I51" s="179" t="s">
        <v>115</v>
      </c>
      <c r="J51" s="170" t="s">
        <v>1087</v>
      </c>
      <c r="K51" s="170">
        <v>80000</v>
      </c>
      <c r="L51" s="181">
        <v>56000</v>
      </c>
      <c r="M51" s="182" t="s">
        <v>1029</v>
      </c>
      <c r="N51" s="181">
        <v>56000</v>
      </c>
      <c r="O51" s="166">
        <v>20</v>
      </c>
      <c r="P51" s="181">
        <v>56000</v>
      </c>
      <c r="Q51" s="183" t="s">
        <v>1030</v>
      </c>
      <c r="R51" s="166">
        <v>20</v>
      </c>
      <c r="S51" s="178"/>
      <c r="T51" s="178"/>
    </row>
    <row r="52" spans="1:20" ht="63">
      <c r="A52" s="125">
        <v>45</v>
      </c>
      <c r="B52" s="166"/>
      <c r="C52" s="170" t="s">
        <v>1088</v>
      </c>
      <c r="D52" s="170" t="s">
        <v>1089</v>
      </c>
      <c r="E52" s="170" t="s">
        <v>1090</v>
      </c>
      <c r="F52" s="166" t="s">
        <v>2</v>
      </c>
      <c r="G52" s="170" t="s">
        <v>4</v>
      </c>
      <c r="H52" s="170" t="s">
        <v>75</v>
      </c>
      <c r="I52" s="179" t="s">
        <v>116</v>
      </c>
      <c r="J52" s="170" t="s">
        <v>1091</v>
      </c>
      <c r="K52" s="170">
        <v>40000</v>
      </c>
      <c r="L52" s="181">
        <v>28000</v>
      </c>
      <c r="M52" s="182" t="s">
        <v>1029</v>
      </c>
      <c r="N52" s="181">
        <v>28000</v>
      </c>
      <c r="O52" s="166">
        <v>20</v>
      </c>
      <c r="P52" s="181">
        <v>28000</v>
      </c>
      <c r="Q52" s="183" t="s">
        <v>1030</v>
      </c>
      <c r="R52" s="166">
        <v>20</v>
      </c>
      <c r="S52" s="178"/>
      <c r="T52" s="178"/>
    </row>
    <row r="53" spans="1:20" ht="78.75">
      <c r="A53" s="125">
        <v>46</v>
      </c>
      <c r="B53" s="166"/>
      <c r="C53" s="170" t="s">
        <v>1092</v>
      </c>
      <c r="D53" s="170" t="s">
        <v>1093</v>
      </c>
      <c r="E53" s="170" t="s">
        <v>1094</v>
      </c>
      <c r="F53" s="166" t="s">
        <v>2</v>
      </c>
      <c r="G53" s="170" t="s">
        <v>4</v>
      </c>
      <c r="H53" s="170" t="s">
        <v>1095</v>
      </c>
      <c r="I53" s="179" t="s">
        <v>115</v>
      </c>
      <c r="J53" s="170" t="s">
        <v>1058</v>
      </c>
      <c r="K53" s="170">
        <v>50000</v>
      </c>
      <c r="L53" s="181">
        <v>35000</v>
      </c>
      <c r="M53" s="182" t="s">
        <v>1029</v>
      </c>
      <c r="N53" s="181">
        <v>35000</v>
      </c>
      <c r="O53" s="166">
        <v>20</v>
      </c>
      <c r="P53" s="181">
        <v>35000</v>
      </c>
      <c r="Q53" s="183" t="s">
        <v>1030</v>
      </c>
      <c r="R53" s="166">
        <v>20</v>
      </c>
      <c r="S53" s="178"/>
      <c r="T53" s="178"/>
    </row>
    <row r="54" spans="1:20" ht="63">
      <c r="A54" s="125">
        <v>47</v>
      </c>
      <c r="B54" s="166"/>
      <c r="C54" s="170" t="s">
        <v>1096</v>
      </c>
      <c r="D54" s="170" t="s">
        <v>1097</v>
      </c>
      <c r="E54" s="170" t="s">
        <v>1098</v>
      </c>
      <c r="F54" s="166" t="s">
        <v>2</v>
      </c>
      <c r="G54" s="170" t="s">
        <v>4</v>
      </c>
      <c r="H54" s="170" t="s">
        <v>5</v>
      </c>
      <c r="I54" s="179" t="s">
        <v>116</v>
      </c>
      <c r="J54" s="170" t="s">
        <v>1099</v>
      </c>
      <c r="K54" s="170">
        <v>100000</v>
      </c>
      <c r="L54" s="181">
        <v>70000</v>
      </c>
      <c r="M54" s="182" t="s">
        <v>1029</v>
      </c>
      <c r="N54" s="181">
        <v>70000</v>
      </c>
      <c r="O54" s="166">
        <v>20</v>
      </c>
      <c r="P54" s="181">
        <v>70000</v>
      </c>
      <c r="Q54" s="183" t="s">
        <v>1030</v>
      </c>
      <c r="R54" s="166">
        <v>20</v>
      </c>
      <c r="S54" s="178"/>
      <c r="T54" s="178"/>
    </row>
    <row r="55" spans="1:20" ht="63">
      <c r="A55" s="125">
        <v>48</v>
      </c>
      <c r="B55" s="166"/>
      <c r="C55" s="170" t="s">
        <v>1100</v>
      </c>
      <c r="D55" s="170" t="s">
        <v>1101</v>
      </c>
      <c r="E55" s="170" t="s">
        <v>1102</v>
      </c>
      <c r="F55" s="166" t="s">
        <v>2</v>
      </c>
      <c r="G55" s="170" t="s">
        <v>4</v>
      </c>
      <c r="H55" s="170" t="s">
        <v>75</v>
      </c>
      <c r="I55" s="179" t="s">
        <v>115</v>
      </c>
      <c r="J55" s="170" t="s">
        <v>1058</v>
      </c>
      <c r="K55" s="170">
        <v>50000</v>
      </c>
      <c r="L55" s="181">
        <v>35000</v>
      </c>
      <c r="M55" s="182" t="s">
        <v>1029</v>
      </c>
      <c r="N55" s="181">
        <v>35000</v>
      </c>
      <c r="O55" s="166">
        <v>20</v>
      </c>
      <c r="P55" s="181">
        <v>35000</v>
      </c>
      <c r="Q55" s="183" t="s">
        <v>1030</v>
      </c>
      <c r="R55" s="166">
        <v>20</v>
      </c>
      <c r="S55" s="178"/>
      <c r="T55" s="178"/>
    </row>
    <row r="56" spans="1:20" ht="63">
      <c r="A56" s="125">
        <v>49</v>
      </c>
      <c r="B56" s="166"/>
      <c r="C56" s="170" t="s">
        <v>1103</v>
      </c>
      <c r="D56" s="170" t="s">
        <v>1104</v>
      </c>
      <c r="E56" s="170" t="s">
        <v>1105</v>
      </c>
      <c r="F56" s="166" t="s">
        <v>2</v>
      </c>
      <c r="G56" s="170" t="s">
        <v>4</v>
      </c>
      <c r="H56" s="170" t="s">
        <v>5</v>
      </c>
      <c r="I56" s="179" t="s">
        <v>115</v>
      </c>
      <c r="J56" s="170" t="s">
        <v>1106</v>
      </c>
      <c r="K56" s="170">
        <v>50000</v>
      </c>
      <c r="L56" s="181">
        <v>35000</v>
      </c>
      <c r="M56" s="182" t="s">
        <v>1029</v>
      </c>
      <c r="N56" s="181">
        <v>35000</v>
      </c>
      <c r="O56" s="166">
        <v>20</v>
      </c>
      <c r="P56" s="181">
        <v>35000</v>
      </c>
      <c r="Q56" s="183" t="s">
        <v>1030</v>
      </c>
      <c r="R56" s="166">
        <v>20</v>
      </c>
      <c r="S56" s="178"/>
      <c r="T56" s="178"/>
    </row>
    <row r="57" spans="1:20" ht="78.75">
      <c r="A57" s="125">
        <v>50</v>
      </c>
      <c r="B57" s="166"/>
      <c r="C57" s="170" t="s">
        <v>1107</v>
      </c>
      <c r="D57" s="170" t="s">
        <v>1108</v>
      </c>
      <c r="E57" s="170" t="s">
        <v>1109</v>
      </c>
      <c r="F57" s="166" t="s">
        <v>2</v>
      </c>
      <c r="G57" s="170" t="s">
        <v>4</v>
      </c>
      <c r="H57" s="170" t="s">
        <v>5</v>
      </c>
      <c r="I57" s="179" t="s">
        <v>115</v>
      </c>
      <c r="J57" s="170" t="s">
        <v>1110</v>
      </c>
      <c r="K57" s="170">
        <v>50000</v>
      </c>
      <c r="L57" s="181">
        <v>35000</v>
      </c>
      <c r="M57" s="182" t="s">
        <v>1029</v>
      </c>
      <c r="N57" s="181">
        <v>35000</v>
      </c>
      <c r="O57" s="166">
        <v>20</v>
      </c>
      <c r="P57" s="181">
        <v>35000</v>
      </c>
      <c r="Q57" s="183" t="s">
        <v>1030</v>
      </c>
      <c r="R57" s="166">
        <v>20</v>
      </c>
      <c r="S57" s="178"/>
      <c r="T57" s="178"/>
    </row>
    <row r="58" spans="1:20" ht="110.25">
      <c r="A58" s="125">
        <v>51</v>
      </c>
      <c r="B58" s="166"/>
      <c r="C58" s="170" t="s">
        <v>1111</v>
      </c>
      <c r="D58" s="170" t="s">
        <v>1112</v>
      </c>
      <c r="E58" s="170" t="s">
        <v>1113</v>
      </c>
      <c r="F58" s="166" t="s">
        <v>2</v>
      </c>
      <c r="G58" s="170" t="s">
        <v>4</v>
      </c>
      <c r="H58" s="170" t="s">
        <v>5</v>
      </c>
      <c r="I58" s="179" t="s">
        <v>116</v>
      </c>
      <c r="J58" s="170" t="s">
        <v>1114</v>
      </c>
      <c r="K58" s="170">
        <v>50000</v>
      </c>
      <c r="L58" s="181">
        <v>35000</v>
      </c>
      <c r="M58" s="182" t="s">
        <v>1029</v>
      </c>
      <c r="N58" s="181">
        <v>35000</v>
      </c>
      <c r="O58" s="166">
        <v>20</v>
      </c>
      <c r="P58" s="181">
        <v>35000</v>
      </c>
      <c r="Q58" s="183" t="s">
        <v>1030</v>
      </c>
      <c r="R58" s="166">
        <v>20</v>
      </c>
      <c r="S58" s="178"/>
      <c r="T58" s="178"/>
    </row>
    <row r="59" spans="1:20" ht="78.75">
      <c r="A59" s="125">
        <v>52</v>
      </c>
      <c r="B59" s="166"/>
      <c r="C59" s="170" t="s">
        <v>1115</v>
      </c>
      <c r="D59" s="170" t="s">
        <v>1116</v>
      </c>
      <c r="E59" s="170" t="s">
        <v>1117</v>
      </c>
      <c r="F59" s="166" t="s">
        <v>2</v>
      </c>
      <c r="G59" s="170" t="s">
        <v>4</v>
      </c>
      <c r="H59" s="170" t="s">
        <v>5</v>
      </c>
      <c r="I59" s="179" t="s">
        <v>115</v>
      </c>
      <c r="J59" s="170" t="s">
        <v>1058</v>
      </c>
      <c r="K59" s="170">
        <v>80000</v>
      </c>
      <c r="L59" s="181">
        <v>56000</v>
      </c>
      <c r="M59" s="182" t="s">
        <v>1029</v>
      </c>
      <c r="N59" s="181">
        <v>56000</v>
      </c>
      <c r="O59" s="166">
        <v>20</v>
      </c>
      <c r="P59" s="181">
        <v>56000</v>
      </c>
      <c r="Q59" s="183" t="s">
        <v>1030</v>
      </c>
      <c r="R59" s="166">
        <v>20</v>
      </c>
      <c r="S59" s="178"/>
      <c r="T59" s="178"/>
    </row>
    <row r="60" spans="1:20" ht="94.5">
      <c r="A60" s="125">
        <v>53</v>
      </c>
      <c r="B60" s="166"/>
      <c r="C60" s="170" t="s">
        <v>1118</v>
      </c>
      <c r="D60" s="170" t="s">
        <v>1119</v>
      </c>
      <c r="E60" s="170" t="s">
        <v>1120</v>
      </c>
      <c r="F60" s="166" t="s">
        <v>2</v>
      </c>
      <c r="G60" s="170" t="s">
        <v>4</v>
      </c>
      <c r="H60" s="170" t="s">
        <v>5</v>
      </c>
      <c r="I60" s="179" t="s">
        <v>115</v>
      </c>
      <c r="J60" s="170" t="s">
        <v>1121</v>
      </c>
      <c r="K60" s="170">
        <v>80000</v>
      </c>
      <c r="L60" s="181">
        <v>56000</v>
      </c>
      <c r="M60" s="182" t="s">
        <v>1029</v>
      </c>
      <c r="N60" s="181">
        <v>56000</v>
      </c>
      <c r="O60" s="166">
        <v>20</v>
      </c>
      <c r="P60" s="181">
        <v>56000</v>
      </c>
      <c r="Q60" s="183" t="s">
        <v>1030</v>
      </c>
      <c r="R60" s="166">
        <v>20</v>
      </c>
      <c r="S60" s="178"/>
      <c r="T60" s="178"/>
    </row>
    <row r="61" spans="1:20" ht="63">
      <c r="A61" s="125">
        <v>54</v>
      </c>
      <c r="B61" s="166"/>
      <c r="C61" s="170" t="s">
        <v>1122</v>
      </c>
      <c r="D61" s="170" t="s">
        <v>1123</v>
      </c>
      <c r="E61" s="170" t="s">
        <v>1124</v>
      </c>
      <c r="F61" s="166" t="s">
        <v>2</v>
      </c>
      <c r="G61" s="170" t="s">
        <v>4</v>
      </c>
      <c r="H61" s="170" t="s">
        <v>5</v>
      </c>
      <c r="I61" s="179" t="s">
        <v>115</v>
      </c>
      <c r="J61" s="170" t="s">
        <v>1125</v>
      </c>
      <c r="K61" s="170">
        <v>80000</v>
      </c>
      <c r="L61" s="181">
        <v>56000</v>
      </c>
      <c r="M61" s="182" t="s">
        <v>1029</v>
      </c>
      <c r="N61" s="181">
        <v>56000</v>
      </c>
      <c r="O61" s="166">
        <v>20</v>
      </c>
      <c r="P61" s="181">
        <v>56000</v>
      </c>
      <c r="Q61" s="183" t="s">
        <v>1030</v>
      </c>
      <c r="R61" s="166">
        <v>20</v>
      </c>
      <c r="S61" s="178"/>
      <c r="T61" s="178"/>
    </row>
    <row r="62" spans="1:20" ht="63">
      <c r="A62" s="125">
        <v>55</v>
      </c>
      <c r="B62" s="166"/>
      <c r="C62" s="170" t="s">
        <v>1126</v>
      </c>
      <c r="D62" s="170" t="s">
        <v>1127</v>
      </c>
      <c r="E62" s="170" t="s">
        <v>1128</v>
      </c>
      <c r="F62" s="166" t="s">
        <v>2</v>
      </c>
      <c r="G62" s="170" t="s">
        <v>4</v>
      </c>
      <c r="H62" s="170" t="s">
        <v>5</v>
      </c>
      <c r="I62" s="179" t="s">
        <v>116</v>
      </c>
      <c r="J62" s="170" t="s">
        <v>1058</v>
      </c>
      <c r="K62" s="170">
        <v>50000</v>
      </c>
      <c r="L62" s="181">
        <v>35000</v>
      </c>
      <c r="M62" s="182" t="s">
        <v>1029</v>
      </c>
      <c r="N62" s="181">
        <v>35000</v>
      </c>
      <c r="O62" s="166">
        <v>20</v>
      </c>
      <c r="P62" s="181">
        <v>35000</v>
      </c>
      <c r="Q62" s="183" t="s">
        <v>1030</v>
      </c>
      <c r="R62" s="166">
        <v>20</v>
      </c>
      <c r="S62" s="178"/>
      <c r="T62" s="178"/>
    </row>
    <row r="63" spans="1:20" ht="63">
      <c r="A63" s="125">
        <v>56</v>
      </c>
      <c r="B63" s="166"/>
      <c r="C63" s="170" t="s">
        <v>1129</v>
      </c>
      <c r="D63" s="170" t="s">
        <v>1130</v>
      </c>
      <c r="E63" s="170" t="s">
        <v>1131</v>
      </c>
      <c r="F63" s="166" t="s">
        <v>2</v>
      </c>
      <c r="G63" s="170" t="s">
        <v>4</v>
      </c>
      <c r="H63" s="170" t="s">
        <v>5</v>
      </c>
      <c r="I63" s="179" t="s">
        <v>116</v>
      </c>
      <c r="J63" s="170" t="s">
        <v>1132</v>
      </c>
      <c r="K63" s="170">
        <v>80000</v>
      </c>
      <c r="L63" s="181">
        <v>56000</v>
      </c>
      <c r="M63" s="182" t="s">
        <v>1029</v>
      </c>
      <c r="N63" s="181">
        <v>56000</v>
      </c>
      <c r="O63" s="166">
        <v>20</v>
      </c>
      <c r="P63" s="181">
        <v>56000</v>
      </c>
      <c r="Q63" s="183" t="s">
        <v>1030</v>
      </c>
      <c r="R63" s="166">
        <v>20</v>
      </c>
      <c r="S63" s="178"/>
      <c r="T63" s="178"/>
    </row>
    <row r="64" spans="1:20" ht="141.75">
      <c r="A64" s="125">
        <v>57</v>
      </c>
      <c r="B64" s="166"/>
      <c r="C64" s="170" t="s">
        <v>1133</v>
      </c>
      <c r="D64" s="170" t="s">
        <v>1134</v>
      </c>
      <c r="E64" s="170" t="s">
        <v>1135</v>
      </c>
      <c r="F64" s="166" t="s">
        <v>2</v>
      </c>
      <c r="G64" s="170" t="s">
        <v>4</v>
      </c>
      <c r="H64" s="170" t="s">
        <v>5</v>
      </c>
      <c r="I64" s="179" t="s">
        <v>115</v>
      </c>
      <c r="J64" s="170" t="s">
        <v>1136</v>
      </c>
      <c r="K64" s="170">
        <v>40000</v>
      </c>
      <c r="L64" s="181">
        <v>28000</v>
      </c>
      <c r="M64" s="182" t="s">
        <v>1029</v>
      </c>
      <c r="N64" s="181">
        <v>28000</v>
      </c>
      <c r="O64" s="166">
        <v>20</v>
      </c>
      <c r="P64" s="181">
        <v>28000</v>
      </c>
      <c r="Q64" s="183" t="s">
        <v>1030</v>
      </c>
      <c r="R64" s="166">
        <v>20</v>
      </c>
      <c r="S64" s="178"/>
      <c r="T64" s="178"/>
    </row>
    <row r="65" spans="1:20" ht="63">
      <c r="A65" s="125">
        <v>58</v>
      </c>
      <c r="B65" s="166"/>
      <c r="C65" s="170" t="s">
        <v>1137</v>
      </c>
      <c r="D65" s="170" t="s">
        <v>1138</v>
      </c>
      <c r="E65" s="170" t="s">
        <v>1139</v>
      </c>
      <c r="F65" s="166" t="s">
        <v>2</v>
      </c>
      <c r="G65" s="170" t="s">
        <v>4</v>
      </c>
      <c r="H65" s="170" t="s">
        <v>5</v>
      </c>
      <c r="I65" s="179" t="s">
        <v>115</v>
      </c>
      <c r="J65" s="170" t="s">
        <v>1140</v>
      </c>
      <c r="K65" s="170">
        <v>80000</v>
      </c>
      <c r="L65" s="181">
        <v>56000</v>
      </c>
      <c r="M65" s="182" t="s">
        <v>1029</v>
      </c>
      <c r="N65" s="181">
        <v>56000</v>
      </c>
      <c r="O65" s="166">
        <v>20</v>
      </c>
      <c r="P65" s="181">
        <v>56000</v>
      </c>
      <c r="Q65" s="183" t="s">
        <v>1030</v>
      </c>
      <c r="R65" s="166">
        <v>20</v>
      </c>
      <c r="S65" s="178"/>
      <c r="T65" s="178"/>
    </row>
    <row r="66" spans="1:20" ht="90">
      <c r="A66" s="125">
        <v>59</v>
      </c>
      <c r="B66" s="6"/>
      <c r="C66" s="94" t="s">
        <v>1141</v>
      </c>
      <c r="D66" s="94" t="s">
        <v>1142</v>
      </c>
      <c r="E66" s="94" t="s">
        <v>1143</v>
      </c>
      <c r="F66" s="185" t="s">
        <v>2</v>
      </c>
      <c r="G66" s="94" t="s">
        <v>4</v>
      </c>
      <c r="H66" s="94" t="s">
        <v>5</v>
      </c>
      <c r="I66" s="94" t="s">
        <v>115</v>
      </c>
      <c r="J66" s="94" t="s">
        <v>1144</v>
      </c>
      <c r="K66" s="6">
        <v>50000</v>
      </c>
      <c r="L66" s="88">
        <v>35000</v>
      </c>
      <c r="M66" s="32" t="s">
        <v>1029</v>
      </c>
      <c r="N66" s="186">
        <v>35000</v>
      </c>
      <c r="O66" s="6">
        <v>20</v>
      </c>
      <c r="P66" s="186">
        <v>35000</v>
      </c>
      <c r="Q66" s="6" t="s">
        <v>1145</v>
      </c>
      <c r="R66" s="187">
        <v>20</v>
      </c>
      <c r="S66" s="6"/>
      <c r="T66" s="32"/>
    </row>
    <row r="67" spans="1:20" ht="90">
      <c r="A67" s="125">
        <v>60</v>
      </c>
      <c r="B67" s="6"/>
      <c r="C67" s="94" t="s">
        <v>1146</v>
      </c>
      <c r="D67" s="94" t="s">
        <v>1147</v>
      </c>
      <c r="E67" s="94" t="s">
        <v>1148</v>
      </c>
      <c r="F67" s="185" t="s">
        <v>2</v>
      </c>
      <c r="G67" s="94" t="s">
        <v>4</v>
      </c>
      <c r="H67" s="94" t="s">
        <v>5</v>
      </c>
      <c r="I67" s="94" t="s">
        <v>115</v>
      </c>
      <c r="J67" s="94" t="s">
        <v>1149</v>
      </c>
      <c r="K67" s="6">
        <v>100000</v>
      </c>
      <c r="L67" s="88">
        <v>70000</v>
      </c>
      <c r="M67" s="32" t="s">
        <v>1029</v>
      </c>
      <c r="N67" s="186">
        <v>70000</v>
      </c>
      <c r="O67" s="6">
        <v>20</v>
      </c>
      <c r="P67" s="186">
        <v>70000</v>
      </c>
      <c r="Q67" s="6" t="s">
        <v>1145</v>
      </c>
      <c r="R67" s="187">
        <v>20</v>
      </c>
      <c r="S67" s="6"/>
      <c r="T67" s="32"/>
    </row>
    <row r="68" spans="1:20" ht="60">
      <c r="A68" s="125">
        <v>61</v>
      </c>
      <c r="B68" s="6"/>
      <c r="C68" s="94" t="s">
        <v>1150</v>
      </c>
      <c r="D68" s="94" t="s">
        <v>1151</v>
      </c>
      <c r="E68" s="94" t="s">
        <v>1152</v>
      </c>
      <c r="F68" s="185" t="s">
        <v>2</v>
      </c>
      <c r="G68" s="94" t="s">
        <v>4</v>
      </c>
      <c r="H68" s="94" t="s">
        <v>75</v>
      </c>
      <c r="I68" s="94" t="s">
        <v>116</v>
      </c>
      <c r="J68" s="94" t="s">
        <v>1091</v>
      </c>
      <c r="K68" s="6">
        <v>50000</v>
      </c>
      <c r="L68" s="88">
        <v>35000</v>
      </c>
      <c r="M68" s="32" t="s">
        <v>1029</v>
      </c>
      <c r="N68" s="186">
        <v>35000</v>
      </c>
      <c r="O68" s="6">
        <v>20</v>
      </c>
      <c r="P68" s="186">
        <v>35000</v>
      </c>
      <c r="Q68" s="6" t="s">
        <v>1145</v>
      </c>
      <c r="R68" s="187">
        <v>20</v>
      </c>
      <c r="S68" s="6"/>
      <c r="T68" s="32"/>
    </row>
    <row r="69" spans="1:20" ht="75">
      <c r="A69" s="125">
        <v>62</v>
      </c>
      <c r="B69" s="6"/>
      <c r="C69" s="94" t="s">
        <v>1153</v>
      </c>
      <c r="D69" s="94" t="s">
        <v>1154</v>
      </c>
      <c r="E69" s="94" t="s">
        <v>1155</v>
      </c>
      <c r="F69" s="185" t="s">
        <v>2</v>
      </c>
      <c r="G69" s="94" t="s">
        <v>4</v>
      </c>
      <c r="H69" s="94" t="s">
        <v>5</v>
      </c>
      <c r="I69" s="94" t="s">
        <v>115</v>
      </c>
      <c r="J69" s="94" t="s">
        <v>1156</v>
      </c>
      <c r="K69" s="6">
        <v>100000</v>
      </c>
      <c r="L69" s="88">
        <v>70000</v>
      </c>
      <c r="M69" s="32" t="s">
        <v>1029</v>
      </c>
      <c r="N69" s="186">
        <v>70000</v>
      </c>
      <c r="O69" s="6">
        <v>20</v>
      </c>
      <c r="P69" s="186">
        <v>70000</v>
      </c>
      <c r="Q69" s="6" t="s">
        <v>1145</v>
      </c>
      <c r="R69" s="187">
        <v>20</v>
      </c>
      <c r="S69" s="6"/>
      <c r="T69" s="32"/>
    </row>
    <row r="70" spans="1:20" ht="75">
      <c r="A70" s="125">
        <v>63</v>
      </c>
      <c r="B70" s="6"/>
      <c r="C70" s="94" t="s">
        <v>1157</v>
      </c>
      <c r="D70" s="94" t="s">
        <v>1158</v>
      </c>
      <c r="E70" s="94" t="s">
        <v>1159</v>
      </c>
      <c r="F70" s="185" t="s">
        <v>2</v>
      </c>
      <c r="G70" s="94" t="s">
        <v>4</v>
      </c>
      <c r="H70" s="94" t="s">
        <v>5</v>
      </c>
      <c r="I70" s="94" t="s">
        <v>115</v>
      </c>
      <c r="J70" s="94" t="s">
        <v>1160</v>
      </c>
      <c r="K70" s="6">
        <v>80000</v>
      </c>
      <c r="L70" s="88">
        <v>56000</v>
      </c>
      <c r="M70" s="32" t="s">
        <v>1029</v>
      </c>
      <c r="N70" s="186">
        <v>56000</v>
      </c>
      <c r="O70" s="6">
        <v>20</v>
      </c>
      <c r="P70" s="186">
        <v>56000</v>
      </c>
      <c r="Q70" s="6" t="s">
        <v>1145</v>
      </c>
      <c r="R70" s="187">
        <v>20</v>
      </c>
      <c r="S70" s="6"/>
      <c r="T70" s="32"/>
    </row>
    <row r="71" spans="1:20" ht="90">
      <c r="A71" s="125">
        <v>64</v>
      </c>
      <c r="B71" s="6"/>
      <c r="C71" s="94" t="s">
        <v>1161</v>
      </c>
      <c r="D71" s="94" t="s">
        <v>1162</v>
      </c>
      <c r="E71" s="94" t="s">
        <v>1163</v>
      </c>
      <c r="F71" s="185" t="s">
        <v>2</v>
      </c>
      <c r="G71" s="94" t="s">
        <v>4</v>
      </c>
      <c r="H71" s="94" t="s">
        <v>5</v>
      </c>
      <c r="I71" s="94" t="s">
        <v>116</v>
      </c>
      <c r="J71" s="94" t="s">
        <v>1164</v>
      </c>
      <c r="K71" s="6">
        <v>50000</v>
      </c>
      <c r="L71" s="88">
        <v>35000</v>
      </c>
      <c r="M71" s="32" t="s">
        <v>1029</v>
      </c>
      <c r="N71" s="186">
        <v>35000</v>
      </c>
      <c r="O71" s="6">
        <v>20</v>
      </c>
      <c r="P71" s="186">
        <v>35000</v>
      </c>
      <c r="Q71" s="6" t="s">
        <v>1145</v>
      </c>
      <c r="R71" s="187">
        <v>20</v>
      </c>
      <c r="S71" s="6"/>
      <c r="T71" s="32"/>
    </row>
    <row r="72" spans="1:20" ht="90">
      <c r="A72" s="125">
        <v>65</v>
      </c>
      <c r="B72" s="6"/>
      <c r="C72" s="94" t="s">
        <v>1165</v>
      </c>
      <c r="D72" s="94" t="s">
        <v>1166</v>
      </c>
      <c r="E72" s="94" t="s">
        <v>1167</v>
      </c>
      <c r="F72" s="185" t="s">
        <v>2</v>
      </c>
      <c r="G72" s="94" t="s">
        <v>4</v>
      </c>
      <c r="H72" s="94" t="s">
        <v>5</v>
      </c>
      <c r="I72" s="94" t="s">
        <v>116</v>
      </c>
      <c r="J72" s="94" t="s">
        <v>1168</v>
      </c>
      <c r="K72" s="6">
        <v>80000</v>
      </c>
      <c r="L72" s="88">
        <v>56000</v>
      </c>
      <c r="M72" s="32" t="s">
        <v>1029</v>
      </c>
      <c r="N72" s="186">
        <v>56000</v>
      </c>
      <c r="O72" s="6">
        <v>20</v>
      </c>
      <c r="P72" s="186">
        <v>56000</v>
      </c>
      <c r="Q72" s="6" t="s">
        <v>1145</v>
      </c>
      <c r="R72" s="187">
        <v>20</v>
      </c>
      <c r="S72" s="6"/>
      <c r="T72" s="32"/>
    </row>
    <row r="73" spans="1:20" ht="90">
      <c r="A73" s="125">
        <v>66</v>
      </c>
      <c r="B73" s="6"/>
      <c r="C73" s="94" t="s">
        <v>1169</v>
      </c>
      <c r="D73" s="94" t="s">
        <v>1170</v>
      </c>
      <c r="E73" s="94" t="s">
        <v>1171</v>
      </c>
      <c r="F73" s="185" t="s">
        <v>2</v>
      </c>
      <c r="G73" s="94" t="s">
        <v>4</v>
      </c>
      <c r="H73" s="94" t="s">
        <v>5</v>
      </c>
      <c r="I73" s="94" t="s">
        <v>116</v>
      </c>
      <c r="J73" s="94" t="s">
        <v>1132</v>
      </c>
      <c r="K73" s="6">
        <v>80000</v>
      </c>
      <c r="L73" s="88">
        <v>56000</v>
      </c>
      <c r="M73" s="32" t="s">
        <v>1029</v>
      </c>
      <c r="N73" s="186">
        <v>56000</v>
      </c>
      <c r="O73" s="6">
        <v>20</v>
      </c>
      <c r="P73" s="186">
        <v>56000</v>
      </c>
      <c r="Q73" s="6" t="s">
        <v>1145</v>
      </c>
      <c r="R73" s="187">
        <v>20</v>
      </c>
      <c r="S73" s="6"/>
      <c r="T73" s="32"/>
    </row>
    <row r="74" spans="1:20" ht="75">
      <c r="A74" s="125">
        <v>67</v>
      </c>
      <c r="B74" s="6"/>
      <c r="C74" s="94" t="s">
        <v>1172</v>
      </c>
      <c r="D74" s="94" t="s">
        <v>1173</v>
      </c>
      <c r="E74" s="94" t="s">
        <v>1174</v>
      </c>
      <c r="F74" s="185" t="s">
        <v>2</v>
      </c>
      <c r="G74" s="94" t="s">
        <v>4</v>
      </c>
      <c r="H74" s="94" t="s">
        <v>5</v>
      </c>
      <c r="I74" s="94" t="s">
        <v>115</v>
      </c>
      <c r="J74" s="94" t="s">
        <v>1156</v>
      </c>
      <c r="K74" s="6">
        <v>100000</v>
      </c>
      <c r="L74" s="88">
        <v>70000</v>
      </c>
      <c r="M74" s="32" t="s">
        <v>1029</v>
      </c>
      <c r="N74" s="186">
        <v>70000</v>
      </c>
      <c r="O74" s="6">
        <v>20</v>
      </c>
      <c r="P74" s="186">
        <v>70000</v>
      </c>
      <c r="Q74" s="6" t="s">
        <v>1145</v>
      </c>
      <c r="R74" s="187">
        <v>20</v>
      </c>
      <c r="S74" s="6"/>
      <c r="T74" s="32"/>
    </row>
    <row r="75" spans="1:20" ht="60">
      <c r="A75" s="125">
        <v>68</v>
      </c>
      <c r="B75" s="6"/>
      <c r="C75" s="94" t="s">
        <v>1175</v>
      </c>
      <c r="D75" s="94" t="s">
        <v>1141</v>
      </c>
      <c r="E75" s="94" t="s">
        <v>1176</v>
      </c>
      <c r="F75" s="185" t="s">
        <v>2</v>
      </c>
      <c r="G75" s="94" t="s">
        <v>4</v>
      </c>
      <c r="H75" s="94" t="s">
        <v>5</v>
      </c>
      <c r="I75" s="94" t="s">
        <v>116</v>
      </c>
      <c r="J75" s="94" t="s">
        <v>1177</v>
      </c>
      <c r="K75" s="6">
        <v>40000</v>
      </c>
      <c r="L75" s="88">
        <v>28000</v>
      </c>
      <c r="M75" s="32" t="s">
        <v>1029</v>
      </c>
      <c r="N75" s="186">
        <v>28000</v>
      </c>
      <c r="O75" s="6">
        <v>20</v>
      </c>
      <c r="P75" s="186">
        <v>28000</v>
      </c>
      <c r="Q75" s="6" t="s">
        <v>1145</v>
      </c>
      <c r="R75" s="187">
        <v>20</v>
      </c>
      <c r="S75" s="6"/>
      <c r="T75" s="32"/>
    </row>
    <row r="76" spans="1:20" ht="75">
      <c r="A76" s="125">
        <v>69</v>
      </c>
      <c r="B76" s="6"/>
      <c r="C76" s="94" t="s">
        <v>1178</v>
      </c>
      <c r="D76" s="94" t="s">
        <v>1179</v>
      </c>
      <c r="E76" s="94" t="s">
        <v>1180</v>
      </c>
      <c r="F76" s="185" t="s">
        <v>2</v>
      </c>
      <c r="G76" s="94" t="s">
        <v>4</v>
      </c>
      <c r="H76" s="94" t="s">
        <v>5</v>
      </c>
      <c r="I76" s="94" t="s">
        <v>116</v>
      </c>
      <c r="J76" s="94" t="s">
        <v>1181</v>
      </c>
      <c r="K76" s="6">
        <v>50000</v>
      </c>
      <c r="L76" s="88">
        <v>35000</v>
      </c>
      <c r="M76" s="32" t="s">
        <v>1029</v>
      </c>
      <c r="N76" s="186">
        <v>35000</v>
      </c>
      <c r="O76" s="6">
        <v>20</v>
      </c>
      <c r="P76" s="186">
        <v>35000</v>
      </c>
      <c r="Q76" s="6" t="s">
        <v>1145</v>
      </c>
      <c r="R76" s="187">
        <v>20</v>
      </c>
      <c r="S76" s="6"/>
      <c r="T76" s="32"/>
    </row>
    <row r="77" spans="1:20" ht="90">
      <c r="A77" s="125">
        <v>70</v>
      </c>
      <c r="B77" s="6"/>
      <c r="C77" s="94" t="s">
        <v>1182</v>
      </c>
      <c r="D77" s="94" t="s">
        <v>1183</v>
      </c>
      <c r="E77" s="94" t="s">
        <v>1184</v>
      </c>
      <c r="F77" s="185" t="s">
        <v>2</v>
      </c>
      <c r="G77" s="94" t="s">
        <v>4</v>
      </c>
      <c r="H77" s="94" t="s">
        <v>5</v>
      </c>
      <c r="I77" s="94" t="s">
        <v>115</v>
      </c>
      <c r="J77" s="94" t="s">
        <v>1185</v>
      </c>
      <c r="K77" s="6">
        <v>80000</v>
      </c>
      <c r="L77" s="88">
        <v>56000</v>
      </c>
      <c r="M77" s="32" t="s">
        <v>1029</v>
      </c>
      <c r="N77" s="186">
        <v>56000</v>
      </c>
      <c r="O77" s="6">
        <v>20</v>
      </c>
      <c r="P77" s="186">
        <v>56000</v>
      </c>
      <c r="Q77" s="6" t="s">
        <v>1145</v>
      </c>
      <c r="R77" s="187">
        <v>20</v>
      </c>
      <c r="S77" s="6"/>
      <c r="T77" s="32"/>
    </row>
    <row r="78" spans="1:20" ht="60">
      <c r="A78" s="125">
        <v>71</v>
      </c>
      <c r="B78" s="6"/>
      <c r="C78" s="94" t="s">
        <v>1186</v>
      </c>
      <c r="D78" s="94" t="s">
        <v>1187</v>
      </c>
      <c r="E78" s="94" t="s">
        <v>1188</v>
      </c>
      <c r="F78" s="185" t="s">
        <v>2</v>
      </c>
      <c r="G78" s="94" t="s">
        <v>1189</v>
      </c>
      <c r="H78" s="94" t="s">
        <v>5</v>
      </c>
      <c r="I78" s="94" t="s">
        <v>115</v>
      </c>
      <c r="J78" s="94" t="s">
        <v>1190</v>
      </c>
      <c r="K78" s="6">
        <v>80000</v>
      </c>
      <c r="L78" s="88">
        <v>56000</v>
      </c>
      <c r="M78" s="32" t="s">
        <v>1029</v>
      </c>
      <c r="N78" s="186">
        <v>56000</v>
      </c>
      <c r="O78" s="6">
        <v>20</v>
      </c>
      <c r="P78" s="186">
        <v>56000</v>
      </c>
      <c r="Q78" s="6" t="s">
        <v>1145</v>
      </c>
      <c r="R78" s="187">
        <v>20</v>
      </c>
      <c r="S78" s="6"/>
      <c r="T78" s="32"/>
    </row>
    <row r="79" spans="1:20" ht="63">
      <c r="A79" s="125">
        <v>72</v>
      </c>
      <c r="B79" s="143"/>
      <c r="C79" s="170" t="s">
        <v>1191</v>
      </c>
      <c r="D79" s="170" t="s">
        <v>1192</v>
      </c>
      <c r="E79" s="179" t="s">
        <v>1193</v>
      </c>
      <c r="F79" s="143" t="s">
        <v>2</v>
      </c>
      <c r="G79" s="179" t="s">
        <v>4</v>
      </c>
      <c r="H79" s="170" t="s">
        <v>5</v>
      </c>
      <c r="I79" s="170" t="s">
        <v>115</v>
      </c>
      <c r="J79" s="179" t="s">
        <v>1194</v>
      </c>
      <c r="K79" s="143">
        <v>0</v>
      </c>
      <c r="L79" s="143">
        <v>10000</v>
      </c>
      <c r="M79" s="143" t="s">
        <v>1195</v>
      </c>
      <c r="N79" s="170">
        <v>15000</v>
      </c>
      <c r="O79" s="143">
        <v>20</v>
      </c>
      <c r="P79" s="170">
        <v>15000</v>
      </c>
      <c r="Q79" s="143" t="s">
        <v>1196</v>
      </c>
      <c r="R79" s="188">
        <v>20</v>
      </c>
      <c r="S79" s="189" t="s">
        <v>1197</v>
      </c>
      <c r="T79" s="189" t="s">
        <v>1198</v>
      </c>
    </row>
    <row r="80" spans="1:20" ht="63">
      <c r="A80" s="125">
        <v>73</v>
      </c>
      <c r="B80" s="143"/>
      <c r="C80" s="170" t="s">
        <v>1080</v>
      </c>
      <c r="D80" s="170" t="s">
        <v>1081</v>
      </c>
      <c r="E80" s="170" t="s">
        <v>1082</v>
      </c>
      <c r="F80" s="143" t="s">
        <v>2</v>
      </c>
      <c r="G80" s="170" t="s">
        <v>4</v>
      </c>
      <c r="H80" s="170" t="s">
        <v>5</v>
      </c>
      <c r="I80" s="170" t="s">
        <v>115</v>
      </c>
      <c r="J80" s="170" t="s">
        <v>1199</v>
      </c>
      <c r="K80" s="143">
        <v>0</v>
      </c>
      <c r="L80" s="143">
        <v>10000</v>
      </c>
      <c r="M80" s="143" t="s">
        <v>1195</v>
      </c>
      <c r="N80" s="179">
        <v>15000</v>
      </c>
      <c r="O80" s="143">
        <v>20</v>
      </c>
      <c r="P80" s="179">
        <v>15000</v>
      </c>
      <c r="Q80" s="143" t="s">
        <v>1196</v>
      </c>
      <c r="R80" s="188">
        <v>20</v>
      </c>
      <c r="S80" s="189" t="s">
        <v>1200</v>
      </c>
      <c r="T80" s="189" t="s">
        <v>1201</v>
      </c>
    </row>
    <row r="81" spans="1:20" ht="63">
      <c r="A81" s="125">
        <v>74</v>
      </c>
      <c r="B81" s="143"/>
      <c r="C81" s="170" t="s">
        <v>1137</v>
      </c>
      <c r="D81" s="170" t="s">
        <v>1138</v>
      </c>
      <c r="E81" s="170" t="s">
        <v>1139</v>
      </c>
      <c r="F81" s="143" t="s">
        <v>2</v>
      </c>
      <c r="G81" s="170" t="s">
        <v>4</v>
      </c>
      <c r="H81" s="170" t="s">
        <v>5</v>
      </c>
      <c r="I81" s="170" t="s">
        <v>115</v>
      </c>
      <c r="J81" s="170" t="s">
        <v>1140</v>
      </c>
      <c r="K81" s="143">
        <v>0</v>
      </c>
      <c r="L81" s="143">
        <v>16000</v>
      </c>
      <c r="M81" s="143" t="s">
        <v>1195</v>
      </c>
      <c r="N81" s="179">
        <v>24000</v>
      </c>
      <c r="O81" s="143">
        <v>20</v>
      </c>
      <c r="P81" s="179">
        <v>24000</v>
      </c>
      <c r="Q81" s="143" t="s">
        <v>1196</v>
      </c>
      <c r="R81" s="188">
        <v>20</v>
      </c>
      <c r="S81" s="189" t="s">
        <v>1202</v>
      </c>
      <c r="T81" s="189" t="s">
        <v>1203</v>
      </c>
    </row>
    <row r="82" spans="1:20" ht="94.5">
      <c r="A82" s="125">
        <v>75</v>
      </c>
      <c r="B82" s="143"/>
      <c r="C82" s="170" t="s">
        <v>1204</v>
      </c>
      <c r="D82" s="170" t="s">
        <v>1205</v>
      </c>
      <c r="E82" s="170" t="s">
        <v>1206</v>
      </c>
      <c r="F82" s="143" t="s">
        <v>2</v>
      </c>
      <c r="G82" s="170" t="s">
        <v>4</v>
      </c>
      <c r="H82" s="170" t="s">
        <v>5</v>
      </c>
      <c r="I82" s="170" t="s">
        <v>115</v>
      </c>
      <c r="J82" s="170" t="s">
        <v>1207</v>
      </c>
      <c r="K82" s="143">
        <v>0</v>
      </c>
      <c r="L82" s="143">
        <v>10000</v>
      </c>
      <c r="M82" s="143" t="s">
        <v>1195</v>
      </c>
      <c r="N82" s="179">
        <v>15000</v>
      </c>
      <c r="O82" s="143">
        <v>20</v>
      </c>
      <c r="P82" s="179">
        <v>15000</v>
      </c>
      <c r="Q82" s="143" t="s">
        <v>1196</v>
      </c>
      <c r="R82" s="188">
        <v>20</v>
      </c>
      <c r="S82" s="189" t="s">
        <v>1208</v>
      </c>
      <c r="T82" s="190" t="s">
        <v>1209</v>
      </c>
    </row>
    <row r="83" spans="1:20" ht="63">
      <c r="A83" s="125">
        <v>76</v>
      </c>
      <c r="B83" s="143"/>
      <c r="C83" s="170" t="s">
        <v>1210</v>
      </c>
      <c r="D83" s="170" t="s">
        <v>1115</v>
      </c>
      <c r="E83" s="170" t="s">
        <v>1211</v>
      </c>
      <c r="F83" s="143" t="s">
        <v>2</v>
      </c>
      <c r="G83" s="170" t="s">
        <v>4</v>
      </c>
      <c r="H83" s="170" t="s">
        <v>5</v>
      </c>
      <c r="I83" s="170" t="s">
        <v>116</v>
      </c>
      <c r="J83" s="170" t="s">
        <v>1212</v>
      </c>
      <c r="K83" s="143">
        <v>0</v>
      </c>
      <c r="L83" s="143">
        <v>10000</v>
      </c>
      <c r="M83" s="143" t="s">
        <v>1195</v>
      </c>
      <c r="N83" s="179">
        <v>15000</v>
      </c>
      <c r="O83" s="143">
        <v>20</v>
      </c>
      <c r="P83" s="179">
        <v>15000</v>
      </c>
      <c r="Q83" s="143" t="s">
        <v>1196</v>
      </c>
      <c r="R83" s="188">
        <v>20</v>
      </c>
      <c r="S83" s="189" t="s">
        <v>1213</v>
      </c>
      <c r="T83" s="190" t="s">
        <v>1214</v>
      </c>
    </row>
    <row r="84" spans="1:20" ht="78.75">
      <c r="A84" s="125">
        <v>77</v>
      </c>
      <c r="B84" s="143"/>
      <c r="C84" s="170" t="s">
        <v>1215</v>
      </c>
      <c r="D84" s="170" t="s">
        <v>1216</v>
      </c>
      <c r="E84" s="170" t="s">
        <v>1217</v>
      </c>
      <c r="F84" s="143" t="s">
        <v>2</v>
      </c>
      <c r="G84" s="170" t="s">
        <v>4</v>
      </c>
      <c r="H84" s="170" t="s">
        <v>5</v>
      </c>
      <c r="I84" s="170" t="s">
        <v>115</v>
      </c>
      <c r="J84" s="170" t="s">
        <v>1218</v>
      </c>
      <c r="K84" s="143">
        <v>0</v>
      </c>
      <c r="L84" s="143">
        <v>10000</v>
      </c>
      <c r="M84" s="143" t="s">
        <v>1195</v>
      </c>
      <c r="N84" s="179">
        <v>15000</v>
      </c>
      <c r="O84" s="143">
        <v>20</v>
      </c>
      <c r="P84" s="179">
        <v>15000</v>
      </c>
      <c r="Q84" s="143" t="s">
        <v>1196</v>
      </c>
      <c r="R84" s="188">
        <v>20</v>
      </c>
      <c r="S84" s="189" t="s">
        <v>1219</v>
      </c>
      <c r="T84" s="189" t="s">
        <v>1220</v>
      </c>
    </row>
    <row r="85" spans="1:20" ht="110.25">
      <c r="A85" s="125">
        <v>78</v>
      </c>
      <c r="B85" s="143"/>
      <c r="C85" s="170" t="s">
        <v>1221</v>
      </c>
      <c r="D85" s="170" t="s">
        <v>1222</v>
      </c>
      <c r="E85" s="170" t="s">
        <v>1223</v>
      </c>
      <c r="F85" s="143" t="s">
        <v>2</v>
      </c>
      <c r="G85" s="170" t="s">
        <v>4</v>
      </c>
      <c r="H85" s="170" t="s">
        <v>5</v>
      </c>
      <c r="I85" s="170" t="s">
        <v>115</v>
      </c>
      <c r="J85" s="170" t="s">
        <v>1224</v>
      </c>
      <c r="K85" s="143">
        <v>0</v>
      </c>
      <c r="L85" s="143">
        <v>16000</v>
      </c>
      <c r="M85" s="143" t="s">
        <v>1195</v>
      </c>
      <c r="N85" s="179">
        <v>24000</v>
      </c>
      <c r="O85" s="143">
        <v>20</v>
      </c>
      <c r="P85" s="179">
        <v>24000</v>
      </c>
      <c r="Q85" s="143" t="s">
        <v>1196</v>
      </c>
      <c r="R85" s="188">
        <v>20</v>
      </c>
      <c r="S85" s="191" t="s">
        <v>1225</v>
      </c>
      <c r="T85" s="190" t="s">
        <v>1226</v>
      </c>
    </row>
    <row r="86" spans="1:20" ht="110.25">
      <c r="A86" s="125">
        <v>79</v>
      </c>
      <c r="B86" s="143"/>
      <c r="C86" s="170" t="s">
        <v>1227</v>
      </c>
      <c r="D86" s="170" t="s">
        <v>1228</v>
      </c>
      <c r="E86" s="170" t="s">
        <v>1229</v>
      </c>
      <c r="F86" s="143" t="s">
        <v>2</v>
      </c>
      <c r="G86" s="170" t="s">
        <v>4</v>
      </c>
      <c r="H86" s="170" t="s">
        <v>5</v>
      </c>
      <c r="I86" s="170" t="s">
        <v>116</v>
      </c>
      <c r="J86" s="170" t="s">
        <v>1230</v>
      </c>
      <c r="K86" s="143">
        <v>0</v>
      </c>
      <c r="L86" s="143">
        <v>16000</v>
      </c>
      <c r="M86" s="143" t="s">
        <v>1195</v>
      </c>
      <c r="N86" s="192">
        <v>24000</v>
      </c>
      <c r="O86" s="143">
        <v>20</v>
      </c>
      <c r="P86" s="192">
        <v>24000</v>
      </c>
      <c r="Q86" s="143" t="s">
        <v>1196</v>
      </c>
      <c r="R86" s="188">
        <v>20</v>
      </c>
      <c r="S86" s="189" t="s">
        <v>1231</v>
      </c>
      <c r="T86" s="190" t="s">
        <v>1232</v>
      </c>
    </row>
    <row r="87" spans="1:20" ht="47.25">
      <c r="A87" s="125">
        <v>80</v>
      </c>
      <c r="B87" s="143"/>
      <c r="C87" s="170" t="s">
        <v>1233</v>
      </c>
      <c r="D87" s="170" t="s">
        <v>1234</v>
      </c>
      <c r="E87" s="170" t="s">
        <v>1235</v>
      </c>
      <c r="F87" s="143" t="s">
        <v>2</v>
      </c>
      <c r="G87" s="170" t="s">
        <v>4</v>
      </c>
      <c r="H87" s="170" t="s">
        <v>5</v>
      </c>
      <c r="I87" s="170" t="s">
        <v>116</v>
      </c>
      <c r="J87" s="170" t="s">
        <v>1236</v>
      </c>
      <c r="K87" s="143">
        <v>0</v>
      </c>
      <c r="L87" s="143">
        <v>16000</v>
      </c>
      <c r="M87" s="143" t="s">
        <v>1195</v>
      </c>
      <c r="N87" s="192">
        <v>24000</v>
      </c>
      <c r="O87" s="143">
        <v>20</v>
      </c>
      <c r="P87" s="192">
        <v>24000</v>
      </c>
      <c r="Q87" s="143" t="s">
        <v>1196</v>
      </c>
      <c r="R87" s="188">
        <v>20</v>
      </c>
      <c r="S87" s="189" t="s">
        <v>1237</v>
      </c>
      <c r="T87" s="189" t="s">
        <v>1238</v>
      </c>
    </row>
    <row r="88" spans="1:20" ht="63">
      <c r="A88" s="125">
        <v>81</v>
      </c>
      <c r="B88" s="143"/>
      <c r="C88" s="170" t="s">
        <v>1239</v>
      </c>
      <c r="D88" s="170" t="s">
        <v>1240</v>
      </c>
      <c r="E88" s="170" t="s">
        <v>1241</v>
      </c>
      <c r="F88" s="143" t="s">
        <v>2</v>
      </c>
      <c r="G88" s="170" t="s">
        <v>4</v>
      </c>
      <c r="H88" s="170" t="s">
        <v>75</v>
      </c>
      <c r="I88" s="170" t="s">
        <v>116</v>
      </c>
      <c r="J88" s="170" t="s">
        <v>1242</v>
      </c>
      <c r="K88" s="143">
        <v>0</v>
      </c>
      <c r="L88" s="143">
        <v>10000</v>
      </c>
      <c r="M88" s="143" t="s">
        <v>1195</v>
      </c>
      <c r="N88" s="179">
        <v>15000</v>
      </c>
      <c r="O88" s="143">
        <v>20</v>
      </c>
      <c r="P88" s="179">
        <v>15000</v>
      </c>
      <c r="Q88" s="143" t="s">
        <v>1196</v>
      </c>
      <c r="R88" s="188">
        <v>20</v>
      </c>
      <c r="S88" s="189" t="s">
        <v>1243</v>
      </c>
      <c r="T88" s="190" t="s">
        <v>1244</v>
      </c>
    </row>
    <row r="89" spans="1:20" ht="78.75">
      <c r="A89" s="125">
        <v>82</v>
      </c>
      <c r="B89" s="143"/>
      <c r="C89" s="170" t="s">
        <v>1245</v>
      </c>
      <c r="D89" s="170" t="s">
        <v>1246</v>
      </c>
      <c r="E89" s="170" t="s">
        <v>1247</v>
      </c>
      <c r="F89" s="143" t="s">
        <v>2</v>
      </c>
      <c r="G89" s="170" t="s">
        <v>4</v>
      </c>
      <c r="H89" s="170" t="s">
        <v>5</v>
      </c>
      <c r="I89" s="170" t="s">
        <v>116</v>
      </c>
      <c r="J89" s="170" t="s">
        <v>1248</v>
      </c>
      <c r="K89" s="143">
        <v>0</v>
      </c>
      <c r="L89" s="143">
        <v>20000</v>
      </c>
      <c r="M89" s="143" t="s">
        <v>1195</v>
      </c>
      <c r="N89" s="179">
        <v>30000</v>
      </c>
      <c r="O89" s="143">
        <v>20</v>
      </c>
      <c r="P89" s="179">
        <v>30000</v>
      </c>
      <c r="Q89" s="143" t="s">
        <v>1196</v>
      </c>
      <c r="R89" s="188">
        <v>20</v>
      </c>
      <c r="S89" s="189" t="s">
        <v>1249</v>
      </c>
      <c r="T89" s="190" t="s">
        <v>1250</v>
      </c>
    </row>
    <row r="90" spans="1:20" ht="63">
      <c r="A90" s="125">
        <v>83</v>
      </c>
      <c r="B90" s="143"/>
      <c r="C90" s="170" t="s">
        <v>1251</v>
      </c>
      <c r="D90" s="170" t="s">
        <v>1252</v>
      </c>
      <c r="E90" s="170" t="s">
        <v>1253</v>
      </c>
      <c r="F90" s="143" t="s">
        <v>2</v>
      </c>
      <c r="G90" s="170" t="s">
        <v>4</v>
      </c>
      <c r="H90" s="170" t="s">
        <v>5</v>
      </c>
      <c r="I90" s="170" t="s">
        <v>115</v>
      </c>
      <c r="J90" s="170" t="s">
        <v>1254</v>
      </c>
      <c r="K90" s="143">
        <v>0</v>
      </c>
      <c r="L90" s="143">
        <v>20000</v>
      </c>
      <c r="M90" s="143" t="s">
        <v>1195</v>
      </c>
      <c r="N90" s="179">
        <v>30000</v>
      </c>
      <c r="O90" s="143">
        <v>20</v>
      </c>
      <c r="P90" s="179">
        <v>30000</v>
      </c>
      <c r="Q90" s="143" t="s">
        <v>1196</v>
      </c>
      <c r="R90" s="188">
        <v>20</v>
      </c>
      <c r="S90" s="189" t="s">
        <v>1255</v>
      </c>
      <c r="T90" s="190" t="s">
        <v>1256</v>
      </c>
    </row>
    <row r="91" spans="1:20" ht="47.25">
      <c r="A91" s="125">
        <v>84</v>
      </c>
      <c r="B91" s="143"/>
      <c r="C91" s="170" t="s">
        <v>1257</v>
      </c>
      <c r="D91" s="170" t="s">
        <v>1258</v>
      </c>
      <c r="E91" s="170" t="s">
        <v>1259</v>
      </c>
      <c r="F91" s="143" t="s">
        <v>2</v>
      </c>
      <c r="G91" s="170" t="s">
        <v>4</v>
      </c>
      <c r="H91" s="170" t="s">
        <v>75</v>
      </c>
      <c r="I91" s="170" t="s">
        <v>116</v>
      </c>
      <c r="J91" s="170" t="s">
        <v>1260</v>
      </c>
      <c r="K91" s="143">
        <v>0</v>
      </c>
      <c r="L91" s="143">
        <v>10000</v>
      </c>
      <c r="M91" s="143" t="s">
        <v>1195</v>
      </c>
      <c r="N91" s="192">
        <v>15000</v>
      </c>
      <c r="O91" s="143">
        <v>20</v>
      </c>
      <c r="P91" s="192">
        <v>15000</v>
      </c>
      <c r="Q91" s="143" t="s">
        <v>1196</v>
      </c>
      <c r="R91" s="188">
        <v>20</v>
      </c>
      <c r="S91" s="189" t="s">
        <v>1261</v>
      </c>
      <c r="T91" s="190" t="s">
        <v>1262</v>
      </c>
    </row>
    <row r="92" spans="1:20" ht="94.5">
      <c r="A92" s="125">
        <v>85</v>
      </c>
      <c r="B92" s="143"/>
      <c r="C92" s="170" t="s">
        <v>1263</v>
      </c>
      <c r="D92" s="170" t="s">
        <v>1264</v>
      </c>
      <c r="E92" s="170" t="s">
        <v>1265</v>
      </c>
      <c r="F92" s="143" t="s">
        <v>2</v>
      </c>
      <c r="G92" s="170" t="s">
        <v>4</v>
      </c>
      <c r="H92" s="170" t="s">
        <v>5</v>
      </c>
      <c r="I92" s="170" t="s">
        <v>116</v>
      </c>
      <c r="J92" s="170" t="s">
        <v>1266</v>
      </c>
      <c r="K92" s="143">
        <v>0</v>
      </c>
      <c r="L92" s="143">
        <v>16000</v>
      </c>
      <c r="M92" s="143" t="s">
        <v>1195</v>
      </c>
      <c r="N92" s="192">
        <v>24000</v>
      </c>
      <c r="O92" s="143">
        <v>20</v>
      </c>
      <c r="P92" s="192">
        <v>24000</v>
      </c>
      <c r="Q92" s="143" t="s">
        <v>1196</v>
      </c>
      <c r="R92" s="188">
        <v>20</v>
      </c>
      <c r="S92" s="189" t="s">
        <v>1267</v>
      </c>
      <c r="T92" s="189" t="s">
        <v>1268</v>
      </c>
    </row>
    <row r="93" spans="1:20" ht="75">
      <c r="A93" s="125">
        <v>86</v>
      </c>
      <c r="B93" s="32"/>
      <c r="C93" s="193" t="s">
        <v>1269</v>
      </c>
      <c r="D93" s="193" t="s">
        <v>1270</v>
      </c>
      <c r="E93" s="194" t="s">
        <v>1271</v>
      </c>
      <c r="F93" s="32" t="s">
        <v>2</v>
      </c>
      <c r="G93" s="194" t="s">
        <v>4</v>
      </c>
      <c r="H93" s="94" t="s">
        <v>1272</v>
      </c>
      <c r="I93" s="74" t="s">
        <v>116</v>
      </c>
      <c r="J93" s="32" t="s">
        <v>1091</v>
      </c>
      <c r="K93" s="32">
        <v>50000</v>
      </c>
      <c r="L93" s="195">
        <v>35000</v>
      </c>
      <c r="M93" s="196" t="s">
        <v>1273</v>
      </c>
      <c r="N93" s="195">
        <v>35000</v>
      </c>
      <c r="O93" s="32">
        <v>20</v>
      </c>
      <c r="P93" s="195">
        <v>35000</v>
      </c>
      <c r="Q93" s="196" t="s">
        <v>1196</v>
      </c>
      <c r="R93" s="32">
        <v>20</v>
      </c>
      <c r="S93" s="197" t="s">
        <v>1274</v>
      </c>
      <c r="T93" s="197" t="s">
        <v>1275</v>
      </c>
    </row>
    <row r="94" spans="1:20" ht="45">
      <c r="A94" s="125">
        <v>87</v>
      </c>
      <c r="B94" s="32"/>
      <c r="C94" s="193" t="s">
        <v>1276</v>
      </c>
      <c r="D94" s="193" t="s">
        <v>1277</v>
      </c>
      <c r="E94" s="194" t="s">
        <v>1278</v>
      </c>
      <c r="F94" s="32" t="s">
        <v>2</v>
      </c>
      <c r="G94" s="194" t="s">
        <v>4</v>
      </c>
      <c r="H94" s="94" t="s">
        <v>1272</v>
      </c>
      <c r="I94" s="74" t="s">
        <v>116</v>
      </c>
      <c r="J94" s="32" t="s">
        <v>1091</v>
      </c>
      <c r="K94" s="32">
        <v>50000</v>
      </c>
      <c r="L94" s="195">
        <v>35000</v>
      </c>
      <c r="M94" s="196" t="s">
        <v>1273</v>
      </c>
      <c r="N94" s="195">
        <v>35000</v>
      </c>
      <c r="O94" s="32">
        <v>20</v>
      </c>
      <c r="P94" s="195">
        <v>35000</v>
      </c>
      <c r="Q94" s="196" t="s">
        <v>1196</v>
      </c>
      <c r="R94" s="32">
        <v>20</v>
      </c>
      <c r="S94" s="197" t="s">
        <v>1279</v>
      </c>
      <c r="T94" s="197" t="s">
        <v>1280</v>
      </c>
    </row>
    <row r="95" spans="1:20" ht="60">
      <c r="A95" s="125">
        <v>88</v>
      </c>
      <c r="B95" s="32"/>
      <c r="C95" s="193" t="s">
        <v>1281</v>
      </c>
      <c r="D95" s="193" t="s">
        <v>1282</v>
      </c>
      <c r="E95" s="194" t="s">
        <v>1283</v>
      </c>
      <c r="F95" s="32" t="s">
        <v>2</v>
      </c>
      <c r="G95" s="194" t="s">
        <v>4</v>
      </c>
      <c r="H95" s="94" t="s">
        <v>1095</v>
      </c>
      <c r="I95" s="74" t="s">
        <v>115</v>
      </c>
      <c r="J95" s="32" t="s">
        <v>1284</v>
      </c>
      <c r="K95" s="32">
        <v>100000</v>
      </c>
      <c r="L95" s="198">
        <v>70000</v>
      </c>
      <c r="M95" s="196" t="s">
        <v>1273</v>
      </c>
      <c r="N95" s="198">
        <v>70000</v>
      </c>
      <c r="O95" s="32">
        <v>20</v>
      </c>
      <c r="P95" s="198">
        <v>70000</v>
      </c>
      <c r="Q95" s="196" t="s">
        <v>1196</v>
      </c>
      <c r="R95" s="32">
        <v>20</v>
      </c>
      <c r="S95" s="197" t="s">
        <v>1285</v>
      </c>
      <c r="T95" s="197" t="s">
        <v>1286</v>
      </c>
    </row>
    <row r="96" spans="1:20" ht="90">
      <c r="A96" s="125">
        <v>89</v>
      </c>
      <c r="B96" s="32"/>
      <c r="C96" s="193" t="s">
        <v>1287</v>
      </c>
      <c r="D96" s="193" t="s">
        <v>1288</v>
      </c>
      <c r="E96" s="194" t="s">
        <v>1289</v>
      </c>
      <c r="F96" s="32" t="s">
        <v>2</v>
      </c>
      <c r="G96" s="194" t="s">
        <v>4</v>
      </c>
      <c r="H96" s="94" t="s">
        <v>1095</v>
      </c>
      <c r="I96" s="74" t="s">
        <v>115</v>
      </c>
      <c r="J96" s="32" t="s">
        <v>1290</v>
      </c>
      <c r="K96" s="32">
        <v>50000</v>
      </c>
      <c r="L96" s="198">
        <v>35000</v>
      </c>
      <c r="M96" s="196" t="s">
        <v>1273</v>
      </c>
      <c r="N96" s="198">
        <v>35000</v>
      </c>
      <c r="O96" s="32">
        <v>20</v>
      </c>
      <c r="P96" s="198">
        <v>35000</v>
      </c>
      <c r="Q96" s="196" t="s">
        <v>1196</v>
      </c>
      <c r="R96" s="32">
        <v>20</v>
      </c>
      <c r="S96" s="197" t="s">
        <v>1291</v>
      </c>
      <c r="T96" s="197" t="s">
        <v>1292</v>
      </c>
    </row>
    <row r="97" spans="1:20" ht="60">
      <c r="A97" s="125">
        <v>90</v>
      </c>
      <c r="B97" s="32"/>
      <c r="C97" s="193" t="s">
        <v>1293</v>
      </c>
      <c r="D97" s="193" t="s">
        <v>1294</v>
      </c>
      <c r="E97" s="194" t="s">
        <v>1295</v>
      </c>
      <c r="F97" s="32" t="s">
        <v>2</v>
      </c>
      <c r="G97" s="194" t="s">
        <v>4</v>
      </c>
      <c r="H97" s="94" t="s">
        <v>1272</v>
      </c>
      <c r="I97" s="74" t="s">
        <v>116</v>
      </c>
      <c r="J97" s="32" t="s">
        <v>1132</v>
      </c>
      <c r="K97" s="32">
        <v>50000</v>
      </c>
      <c r="L97" s="198">
        <v>35000</v>
      </c>
      <c r="M97" s="196" t="s">
        <v>1273</v>
      </c>
      <c r="N97" s="198">
        <v>35000</v>
      </c>
      <c r="O97" s="32">
        <v>20</v>
      </c>
      <c r="P97" s="198">
        <v>35000</v>
      </c>
      <c r="Q97" s="196" t="s">
        <v>1196</v>
      </c>
      <c r="R97" s="32">
        <v>20</v>
      </c>
      <c r="S97" s="197" t="s">
        <v>1296</v>
      </c>
      <c r="T97" s="197" t="s">
        <v>1297</v>
      </c>
    </row>
    <row r="98" spans="1:20" ht="90">
      <c r="A98" s="125">
        <v>91</v>
      </c>
      <c r="B98" s="32"/>
      <c r="C98" s="193" t="s">
        <v>1298</v>
      </c>
      <c r="D98" s="193" t="s">
        <v>1299</v>
      </c>
      <c r="E98" s="194" t="s">
        <v>1300</v>
      </c>
      <c r="F98" s="32" t="s">
        <v>2</v>
      </c>
      <c r="G98" s="194" t="s">
        <v>1301</v>
      </c>
      <c r="H98" s="94" t="s">
        <v>1095</v>
      </c>
      <c r="I98" s="74" t="s">
        <v>116</v>
      </c>
      <c r="J98" s="32" t="s">
        <v>1302</v>
      </c>
      <c r="K98" s="32">
        <v>100000</v>
      </c>
      <c r="L98" s="198">
        <v>70000</v>
      </c>
      <c r="M98" s="196" t="s">
        <v>1273</v>
      </c>
      <c r="N98" s="198">
        <v>70000</v>
      </c>
      <c r="O98" s="32">
        <v>20</v>
      </c>
      <c r="P98" s="198">
        <v>70000</v>
      </c>
      <c r="Q98" s="196" t="s">
        <v>1196</v>
      </c>
      <c r="R98" s="32">
        <v>20</v>
      </c>
      <c r="S98" s="197" t="s">
        <v>1303</v>
      </c>
      <c r="T98" s="197" t="s">
        <v>1304</v>
      </c>
    </row>
    <row r="99" spans="1:20" ht="90">
      <c r="A99" s="125">
        <v>92</v>
      </c>
      <c r="B99" s="32"/>
      <c r="C99" s="193" t="s">
        <v>1305</v>
      </c>
      <c r="D99" s="193" t="s">
        <v>1306</v>
      </c>
      <c r="E99" s="194" t="s">
        <v>1300</v>
      </c>
      <c r="F99" s="32" t="s">
        <v>2</v>
      </c>
      <c r="G99" s="194" t="s">
        <v>1301</v>
      </c>
      <c r="H99" s="94" t="s">
        <v>1095</v>
      </c>
      <c r="I99" s="74" t="s">
        <v>116</v>
      </c>
      <c r="J99" s="32" t="s">
        <v>1302</v>
      </c>
      <c r="K99" s="32">
        <v>100000</v>
      </c>
      <c r="L99" s="198">
        <v>70000</v>
      </c>
      <c r="M99" s="196" t="s">
        <v>1273</v>
      </c>
      <c r="N99" s="198">
        <v>70000</v>
      </c>
      <c r="O99" s="32">
        <v>20</v>
      </c>
      <c r="P99" s="198">
        <v>70000</v>
      </c>
      <c r="Q99" s="196" t="s">
        <v>1196</v>
      </c>
      <c r="R99" s="32">
        <v>20</v>
      </c>
      <c r="S99" s="197" t="s">
        <v>1307</v>
      </c>
      <c r="T99" s="197" t="s">
        <v>1308</v>
      </c>
    </row>
    <row r="100" spans="1:20" ht="120">
      <c r="A100" s="125">
        <v>93</v>
      </c>
      <c r="B100" s="32"/>
      <c r="C100" s="193" t="s">
        <v>1309</v>
      </c>
      <c r="D100" s="193" t="s">
        <v>1032</v>
      </c>
      <c r="E100" s="194" t="s">
        <v>1310</v>
      </c>
      <c r="F100" s="32" t="s">
        <v>2</v>
      </c>
      <c r="G100" s="194" t="s">
        <v>4</v>
      </c>
      <c r="H100" s="94" t="s">
        <v>1095</v>
      </c>
      <c r="I100" s="74" t="s">
        <v>115</v>
      </c>
      <c r="J100" s="32" t="s">
        <v>1091</v>
      </c>
      <c r="K100" s="32">
        <v>50000</v>
      </c>
      <c r="L100" s="198">
        <v>35000</v>
      </c>
      <c r="M100" s="196" t="s">
        <v>1273</v>
      </c>
      <c r="N100" s="198">
        <v>35000</v>
      </c>
      <c r="O100" s="32">
        <v>20</v>
      </c>
      <c r="P100" s="198">
        <v>35000</v>
      </c>
      <c r="Q100" s="196" t="s">
        <v>1196</v>
      </c>
      <c r="R100" s="32">
        <v>20</v>
      </c>
      <c r="S100" s="197" t="s">
        <v>1311</v>
      </c>
      <c r="T100" s="197" t="s">
        <v>1312</v>
      </c>
    </row>
    <row r="101" spans="1:20" ht="105">
      <c r="A101" s="125">
        <v>94</v>
      </c>
      <c r="B101" s="32"/>
      <c r="C101" s="193" t="s">
        <v>1313</v>
      </c>
      <c r="D101" s="193" t="s">
        <v>1314</v>
      </c>
      <c r="E101" s="194" t="s">
        <v>1315</v>
      </c>
      <c r="F101" s="32" t="s">
        <v>2</v>
      </c>
      <c r="G101" s="194" t="s">
        <v>4</v>
      </c>
      <c r="H101" s="94" t="s">
        <v>1095</v>
      </c>
      <c r="I101" s="74" t="s">
        <v>116</v>
      </c>
      <c r="J101" s="32" t="s">
        <v>1316</v>
      </c>
      <c r="K101" s="32">
        <v>50000</v>
      </c>
      <c r="L101" s="198">
        <v>35000</v>
      </c>
      <c r="M101" s="196" t="s">
        <v>1273</v>
      </c>
      <c r="N101" s="198">
        <v>35000</v>
      </c>
      <c r="O101" s="32">
        <v>20</v>
      </c>
      <c r="P101" s="198">
        <v>35000</v>
      </c>
      <c r="Q101" s="196" t="s">
        <v>1196</v>
      </c>
      <c r="R101" s="32">
        <v>20</v>
      </c>
      <c r="S101" s="197" t="s">
        <v>1317</v>
      </c>
      <c r="T101" s="197" t="s">
        <v>1318</v>
      </c>
    </row>
    <row r="102" spans="1:20" ht="60">
      <c r="A102" s="125">
        <v>95</v>
      </c>
      <c r="B102" s="32"/>
      <c r="C102" s="193" t="s">
        <v>1319</v>
      </c>
      <c r="D102" s="193" t="s">
        <v>1320</v>
      </c>
      <c r="E102" s="194" t="s">
        <v>1321</v>
      </c>
      <c r="F102" s="32" t="s">
        <v>2</v>
      </c>
      <c r="G102" s="194" t="s">
        <v>1301</v>
      </c>
      <c r="H102" s="94" t="s">
        <v>1095</v>
      </c>
      <c r="I102" s="74" t="s">
        <v>116</v>
      </c>
      <c r="J102" s="32" t="s">
        <v>1322</v>
      </c>
      <c r="K102" s="32">
        <v>50000</v>
      </c>
      <c r="L102" s="198">
        <v>35000</v>
      </c>
      <c r="M102" s="196" t="s">
        <v>1273</v>
      </c>
      <c r="N102" s="198">
        <v>35000</v>
      </c>
      <c r="O102" s="32">
        <v>20</v>
      </c>
      <c r="P102" s="198">
        <v>35000</v>
      </c>
      <c r="Q102" s="196" t="s">
        <v>1196</v>
      </c>
      <c r="R102" s="32">
        <v>20</v>
      </c>
      <c r="S102" s="197" t="s">
        <v>1323</v>
      </c>
      <c r="T102" s="197" t="s">
        <v>1324</v>
      </c>
    </row>
    <row r="103" spans="1:20" ht="75">
      <c r="A103" s="125">
        <v>96</v>
      </c>
      <c r="B103" s="32"/>
      <c r="C103" s="193" t="s">
        <v>1325</v>
      </c>
      <c r="D103" s="193" t="s">
        <v>1326</v>
      </c>
      <c r="E103" s="194" t="s">
        <v>1327</v>
      </c>
      <c r="F103" s="32" t="s">
        <v>2</v>
      </c>
      <c r="G103" s="194" t="s">
        <v>4</v>
      </c>
      <c r="H103" s="94" t="s">
        <v>1095</v>
      </c>
      <c r="I103" s="74" t="s">
        <v>116</v>
      </c>
      <c r="J103" s="32" t="s">
        <v>1328</v>
      </c>
      <c r="K103" s="32">
        <v>50000</v>
      </c>
      <c r="L103" s="198">
        <v>35000</v>
      </c>
      <c r="M103" s="196" t="s">
        <v>1273</v>
      </c>
      <c r="N103" s="198">
        <v>35000</v>
      </c>
      <c r="O103" s="32">
        <v>20</v>
      </c>
      <c r="P103" s="198">
        <v>35000</v>
      </c>
      <c r="Q103" s="196" t="s">
        <v>1196</v>
      </c>
      <c r="R103" s="32">
        <v>20</v>
      </c>
      <c r="S103" s="197" t="s">
        <v>1329</v>
      </c>
      <c r="T103" s="197" t="s">
        <v>1330</v>
      </c>
    </row>
    <row r="104" spans="1:20" ht="75">
      <c r="A104" s="125">
        <v>97</v>
      </c>
      <c r="B104" s="32"/>
      <c r="C104" s="193" t="s">
        <v>1331</v>
      </c>
      <c r="D104" s="193" t="s">
        <v>1332</v>
      </c>
      <c r="E104" s="194" t="s">
        <v>1333</v>
      </c>
      <c r="F104" s="32" t="s">
        <v>2</v>
      </c>
      <c r="G104" s="194" t="s">
        <v>4</v>
      </c>
      <c r="H104" s="94" t="s">
        <v>1095</v>
      </c>
      <c r="I104" s="74" t="s">
        <v>116</v>
      </c>
      <c r="J104" s="32" t="s">
        <v>1334</v>
      </c>
      <c r="K104" s="32">
        <v>50000</v>
      </c>
      <c r="L104" s="198">
        <v>35000</v>
      </c>
      <c r="M104" s="196" t="s">
        <v>1273</v>
      </c>
      <c r="N104" s="198">
        <v>35000</v>
      </c>
      <c r="O104" s="32">
        <v>20</v>
      </c>
      <c r="P104" s="198">
        <v>35000</v>
      </c>
      <c r="Q104" s="196" t="s">
        <v>1196</v>
      </c>
      <c r="R104" s="32">
        <v>20</v>
      </c>
      <c r="S104" s="197" t="s">
        <v>1335</v>
      </c>
      <c r="T104" s="197" t="s">
        <v>1336</v>
      </c>
    </row>
    <row r="105" spans="1:20" ht="105">
      <c r="A105" s="125">
        <v>98</v>
      </c>
      <c r="B105" s="32"/>
      <c r="C105" s="193" t="s">
        <v>1337</v>
      </c>
      <c r="D105" s="193" t="s">
        <v>1338</v>
      </c>
      <c r="E105" s="194" t="s">
        <v>1339</v>
      </c>
      <c r="F105" s="32" t="s">
        <v>2</v>
      </c>
      <c r="G105" s="194" t="s">
        <v>4</v>
      </c>
      <c r="H105" s="94" t="s">
        <v>1272</v>
      </c>
      <c r="I105" s="74" t="s">
        <v>115</v>
      </c>
      <c r="J105" s="32" t="s">
        <v>1340</v>
      </c>
      <c r="K105" s="32">
        <v>50000</v>
      </c>
      <c r="L105" s="198">
        <v>35000</v>
      </c>
      <c r="M105" s="196" t="s">
        <v>1273</v>
      </c>
      <c r="N105" s="198">
        <v>35000</v>
      </c>
      <c r="O105" s="32">
        <v>20</v>
      </c>
      <c r="P105" s="198">
        <v>35000</v>
      </c>
      <c r="Q105" s="196" t="s">
        <v>1196</v>
      </c>
      <c r="R105" s="32">
        <v>20</v>
      </c>
      <c r="S105" s="197" t="s">
        <v>1341</v>
      </c>
      <c r="T105" s="197" t="s">
        <v>1342</v>
      </c>
    </row>
    <row r="106" spans="1:20" ht="60">
      <c r="A106" s="125">
        <v>99</v>
      </c>
      <c r="B106" s="32"/>
      <c r="C106" s="193" t="s">
        <v>1343</v>
      </c>
      <c r="D106" s="193" t="s">
        <v>1344</v>
      </c>
      <c r="E106" s="194" t="s">
        <v>1345</v>
      </c>
      <c r="F106" s="32" t="s">
        <v>2</v>
      </c>
      <c r="G106" s="194" t="s">
        <v>4</v>
      </c>
      <c r="H106" s="94" t="s">
        <v>1095</v>
      </c>
      <c r="I106" s="74" t="s">
        <v>115</v>
      </c>
      <c r="J106" s="32" t="s">
        <v>1346</v>
      </c>
      <c r="K106" s="32">
        <v>50000</v>
      </c>
      <c r="L106" s="198">
        <v>35000</v>
      </c>
      <c r="M106" s="196" t="s">
        <v>1273</v>
      </c>
      <c r="N106" s="198">
        <v>35000</v>
      </c>
      <c r="O106" s="32">
        <v>20</v>
      </c>
      <c r="P106" s="198">
        <v>35000</v>
      </c>
      <c r="Q106" s="196" t="s">
        <v>1196</v>
      </c>
      <c r="R106" s="32">
        <v>20</v>
      </c>
      <c r="S106" s="197" t="s">
        <v>1347</v>
      </c>
      <c r="T106" s="197" t="s">
        <v>1348</v>
      </c>
    </row>
    <row r="107" spans="1:20" ht="60">
      <c r="A107" s="125">
        <v>100</v>
      </c>
      <c r="B107" s="32"/>
      <c r="C107" s="193" t="s">
        <v>1349</v>
      </c>
      <c r="D107" s="193" t="s">
        <v>1350</v>
      </c>
      <c r="E107" s="194" t="s">
        <v>1351</v>
      </c>
      <c r="F107" s="32" t="s">
        <v>2</v>
      </c>
      <c r="G107" s="194" t="s">
        <v>4</v>
      </c>
      <c r="H107" s="94" t="s">
        <v>1095</v>
      </c>
      <c r="I107" s="74" t="s">
        <v>116</v>
      </c>
      <c r="J107" s="32" t="s">
        <v>1352</v>
      </c>
      <c r="K107" s="32">
        <v>50000</v>
      </c>
      <c r="L107" s="198">
        <v>35000</v>
      </c>
      <c r="M107" s="196" t="s">
        <v>1273</v>
      </c>
      <c r="N107" s="198">
        <v>35000</v>
      </c>
      <c r="O107" s="32">
        <v>20</v>
      </c>
      <c r="P107" s="198">
        <v>35000</v>
      </c>
      <c r="Q107" s="196" t="s">
        <v>1196</v>
      </c>
      <c r="R107" s="32">
        <v>20</v>
      </c>
      <c r="S107" s="197" t="s">
        <v>1353</v>
      </c>
      <c r="T107" s="197" t="s">
        <v>1354</v>
      </c>
    </row>
    <row r="108" spans="1:20" ht="75">
      <c r="A108" s="125">
        <v>101</v>
      </c>
      <c r="B108" s="32"/>
      <c r="C108" s="193" t="s">
        <v>1355</v>
      </c>
      <c r="D108" s="193" t="s">
        <v>1356</v>
      </c>
      <c r="E108" s="194" t="s">
        <v>1357</v>
      </c>
      <c r="F108" s="32" t="s">
        <v>2</v>
      </c>
      <c r="G108" s="194" t="s">
        <v>4</v>
      </c>
      <c r="H108" s="94" t="s">
        <v>1272</v>
      </c>
      <c r="I108" s="74" t="s">
        <v>116</v>
      </c>
      <c r="J108" s="32" t="s">
        <v>1091</v>
      </c>
      <c r="K108" s="32">
        <v>50000</v>
      </c>
      <c r="L108" s="198">
        <v>35000</v>
      </c>
      <c r="M108" s="196" t="s">
        <v>1273</v>
      </c>
      <c r="N108" s="198">
        <v>35000</v>
      </c>
      <c r="O108" s="32">
        <v>20</v>
      </c>
      <c r="P108" s="198">
        <v>35000</v>
      </c>
      <c r="Q108" s="196" t="s">
        <v>1196</v>
      </c>
      <c r="R108" s="32">
        <v>20</v>
      </c>
      <c r="S108" s="197" t="s">
        <v>1358</v>
      </c>
      <c r="T108" s="197" t="s">
        <v>1359</v>
      </c>
    </row>
    <row r="109" spans="1:20" ht="90">
      <c r="A109" s="125">
        <v>102</v>
      </c>
      <c r="B109" s="32"/>
      <c r="C109" s="193" t="s">
        <v>1360</v>
      </c>
      <c r="D109" s="193" t="s">
        <v>1361</v>
      </c>
      <c r="E109" s="194" t="s">
        <v>1362</v>
      </c>
      <c r="F109" s="32" t="s">
        <v>2</v>
      </c>
      <c r="G109" s="194" t="s">
        <v>4</v>
      </c>
      <c r="H109" s="94" t="s">
        <v>1095</v>
      </c>
      <c r="I109" s="74" t="s">
        <v>116</v>
      </c>
      <c r="J109" s="32" t="s">
        <v>1363</v>
      </c>
      <c r="K109" s="32">
        <v>50000</v>
      </c>
      <c r="L109" s="198">
        <v>35000</v>
      </c>
      <c r="M109" s="196" t="s">
        <v>1273</v>
      </c>
      <c r="N109" s="198">
        <v>35000</v>
      </c>
      <c r="O109" s="32">
        <v>20</v>
      </c>
      <c r="P109" s="198">
        <v>35000</v>
      </c>
      <c r="Q109" s="196" t="s">
        <v>1196</v>
      </c>
      <c r="R109" s="32">
        <v>20</v>
      </c>
      <c r="S109" s="197" t="s">
        <v>1364</v>
      </c>
      <c r="T109" s="197" t="s">
        <v>1365</v>
      </c>
    </row>
    <row r="110" spans="1:20" ht="45">
      <c r="A110" s="125">
        <v>103</v>
      </c>
      <c r="B110" s="32"/>
      <c r="C110" s="193" t="s">
        <v>1366</v>
      </c>
      <c r="D110" s="193" t="s">
        <v>1367</v>
      </c>
      <c r="E110" s="194" t="s">
        <v>1368</v>
      </c>
      <c r="F110" s="32" t="s">
        <v>2</v>
      </c>
      <c r="G110" s="194" t="s">
        <v>4</v>
      </c>
      <c r="H110" s="94" t="s">
        <v>1095</v>
      </c>
      <c r="I110" s="74" t="s">
        <v>116</v>
      </c>
      <c r="J110" s="32" t="s">
        <v>1369</v>
      </c>
      <c r="K110" s="32">
        <v>50000</v>
      </c>
      <c r="L110" s="198">
        <v>35000</v>
      </c>
      <c r="M110" s="196" t="s">
        <v>1273</v>
      </c>
      <c r="N110" s="198">
        <v>35000</v>
      </c>
      <c r="O110" s="32">
        <v>20</v>
      </c>
      <c r="P110" s="198">
        <v>35000</v>
      </c>
      <c r="Q110" s="196" t="s">
        <v>1196</v>
      </c>
      <c r="R110" s="32">
        <v>20</v>
      </c>
      <c r="S110" s="197" t="s">
        <v>1370</v>
      </c>
      <c r="T110" s="197" t="s">
        <v>1371</v>
      </c>
    </row>
    <row r="111" spans="1:20" ht="75">
      <c r="A111" s="125">
        <v>104</v>
      </c>
      <c r="B111" s="32"/>
      <c r="C111" s="193" t="s">
        <v>1372</v>
      </c>
      <c r="D111" s="193" t="s">
        <v>1373</v>
      </c>
      <c r="E111" s="194" t="s">
        <v>1374</v>
      </c>
      <c r="F111" s="32" t="s">
        <v>2</v>
      </c>
      <c r="G111" s="194" t="s">
        <v>4</v>
      </c>
      <c r="H111" s="94" t="s">
        <v>1095</v>
      </c>
      <c r="I111" s="74" t="s">
        <v>116</v>
      </c>
      <c r="J111" s="32" t="s">
        <v>1346</v>
      </c>
      <c r="K111" s="32">
        <v>100000</v>
      </c>
      <c r="L111" s="198">
        <v>70000</v>
      </c>
      <c r="M111" s="196" t="s">
        <v>1273</v>
      </c>
      <c r="N111" s="198">
        <v>70000</v>
      </c>
      <c r="O111" s="32">
        <v>20</v>
      </c>
      <c r="P111" s="198">
        <v>70000</v>
      </c>
      <c r="Q111" s="196" t="s">
        <v>1196</v>
      </c>
      <c r="R111" s="32">
        <v>20</v>
      </c>
      <c r="S111" s="197" t="s">
        <v>1375</v>
      </c>
      <c r="T111" s="197" t="s">
        <v>1376</v>
      </c>
    </row>
    <row r="112" spans="1:20" ht="90">
      <c r="A112" s="125">
        <v>105</v>
      </c>
      <c r="B112" s="32"/>
      <c r="C112" s="193" t="s">
        <v>1377</v>
      </c>
      <c r="D112" s="193" t="s">
        <v>1378</v>
      </c>
      <c r="E112" s="194" t="s">
        <v>1379</v>
      </c>
      <c r="F112" s="32" t="s">
        <v>2</v>
      </c>
      <c r="G112" s="194" t="s">
        <v>4</v>
      </c>
      <c r="H112" s="94" t="s">
        <v>1095</v>
      </c>
      <c r="I112" s="74" t="s">
        <v>116</v>
      </c>
      <c r="J112" s="32" t="s">
        <v>1380</v>
      </c>
      <c r="K112" s="32">
        <v>50000</v>
      </c>
      <c r="L112" s="198">
        <v>35000</v>
      </c>
      <c r="M112" s="196" t="s">
        <v>1273</v>
      </c>
      <c r="N112" s="198">
        <v>35000</v>
      </c>
      <c r="O112" s="32">
        <v>20</v>
      </c>
      <c r="P112" s="198">
        <v>35000</v>
      </c>
      <c r="Q112" s="196" t="s">
        <v>1196</v>
      </c>
      <c r="R112" s="32">
        <v>20</v>
      </c>
      <c r="S112" s="197" t="s">
        <v>1381</v>
      </c>
      <c r="T112" s="197" t="s">
        <v>1382</v>
      </c>
    </row>
    <row r="113" spans="1:20" ht="45">
      <c r="A113" s="125">
        <v>106</v>
      </c>
      <c r="B113" s="32"/>
      <c r="C113" s="193" t="s">
        <v>1383</v>
      </c>
      <c r="D113" s="193" t="s">
        <v>1384</v>
      </c>
      <c r="E113" s="194" t="s">
        <v>1385</v>
      </c>
      <c r="F113" s="32" t="s">
        <v>2</v>
      </c>
      <c r="G113" s="194" t="s">
        <v>4</v>
      </c>
      <c r="H113" s="94" t="s">
        <v>1095</v>
      </c>
      <c r="I113" s="74" t="s">
        <v>116</v>
      </c>
      <c r="J113" s="32" t="s">
        <v>1132</v>
      </c>
      <c r="K113" s="32">
        <v>50000</v>
      </c>
      <c r="L113" s="198">
        <v>35000</v>
      </c>
      <c r="M113" s="196" t="s">
        <v>1273</v>
      </c>
      <c r="N113" s="198">
        <v>35000</v>
      </c>
      <c r="O113" s="32">
        <v>20</v>
      </c>
      <c r="P113" s="198">
        <v>35000</v>
      </c>
      <c r="Q113" s="196" t="s">
        <v>1196</v>
      </c>
      <c r="R113" s="32">
        <v>20</v>
      </c>
      <c r="S113" s="197" t="s">
        <v>1386</v>
      </c>
      <c r="T113" s="197" t="s">
        <v>1387</v>
      </c>
    </row>
    <row r="114" spans="1:20" ht="75">
      <c r="A114" s="125">
        <v>107</v>
      </c>
      <c r="B114" s="32"/>
      <c r="C114" s="193" t="s">
        <v>1388</v>
      </c>
      <c r="D114" s="193" t="s">
        <v>1389</v>
      </c>
      <c r="E114" s="194" t="s">
        <v>1390</v>
      </c>
      <c r="F114" s="32" t="s">
        <v>2</v>
      </c>
      <c r="G114" s="194" t="s">
        <v>4</v>
      </c>
      <c r="H114" s="94" t="s">
        <v>1095</v>
      </c>
      <c r="I114" s="74" t="s">
        <v>115</v>
      </c>
      <c r="J114" s="32" t="s">
        <v>1391</v>
      </c>
      <c r="K114" s="32">
        <v>50000</v>
      </c>
      <c r="L114" s="198">
        <v>35000</v>
      </c>
      <c r="M114" s="196" t="s">
        <v>1273</v>
      </c>
      <c r="N114" s="198">
        <v>35000</v>
      </c>
      <c r="O114" s="32">
        <v>20</v>
      </c>
      <c r="P114" s="198">
        <v>35000</v>
      </c>
      <c r="Q114" s="196" t="s">
        <v>1196</v>
      </c>
      <c r="R114" s="32">
        <v>20</v>
      </c>
      <c r="S114" s="197" t="s">
        <v>1392</v>
      </c>
      <c r="T114" s="197" t="s">
        <v>1393</v>
      </c>
    </row>
    <row r="115" spans="1:20" ht="60">
      <c r="A115" s="125">
        <v>108</v>
      </c>
      <c r="B115" s="32"/>
      <c r="C115" s="193" t="s">
        <v>1394</v>
      </c>
      <c r="D115" s="193" t="s">
        <v>1395</v>
      </c>
      <c r="E115" s="194" t="s">
        <v>1396</v>
      </c>
      <c r="F115" s="32" t="s">
        <v>2</v>
      </c>
      <c r="G115" s="194" t="s">
        <v>4</v>
      </c>
      <c r="H115" s="94" t="s">
        <v>1095</v>
      </c>
      <c r="I115" s="74" t="s">
        <v>116</v>
      </c>
      <c r="J115" s="32" t="s">
        <v>1132</v>
      </c>
      <c r="K115" s="32">
        <v>50000</v>
      </c>
      <c r="L115" s="198">
        <v>35000</v>
      </c>
      <c r="M115" s="196" t="s">
        <v>1273</v>
      </c>
      <c r="N115" s="198">
        <v>35000</v>
      </c>
      <c r="O115" s="32">
        <v>20</v>
      </c>
      <c r="P115" s="198">
        <v>35000</v>
      </c>
      <c r="Q115" s="196" t="s">
        <v>1196</v>
      </c>
      <c r="R115" s="32">
        <v>20</v>
      </c>
      <c r="S115" s="197" t="s">
        <v>1397</v>
      </c>
      <c r="T115" s="197" t="s">
        <v>1398</v>
      </c>
    </row>
    <row r="116" spans="1:20" ht="60">
      <c r="A116" s="125">
        <v>109</v>
      </c>
      <c r="B116" s="32"/>
      <c r="C116" s="193" t="s">
        <v>1399</v>
      </c>
      <c r="D116" s="193" t="s">
        <v>1400</v>
      </c>
      <c r="E116" s="194" t="s">
        <v>1401</v>
      </c>
      <c r="F116" s="32" t="s">
        <v>2</v>
      </c>
      <c r="G116" s="194" t="s">
        <v>4</v>
      </c>
      <c r="H116" s="94" t="s">
        <v>1272</v>
      </c>
      <c r="I116" s="74" t="s">
        <v>116</v>
      </c>
      <c r="J116" s="32" t="s">
        <v>1402</v>
      </c>
      <c r="K116" s="32">
        <v>50000</v>
      </c>
      <c r="L116" s="198">
        <v>35000</v>
      </c>
      <c r="M116" s="196" t="s">
        <v>1273</v>
      </c>
      <c r="N116" s="198">
        <v>35000</v>
      </c>
      <c r="O116" s="32">
        <v>20</v>
      </c>
      <c r="P116" s="198">
        <v>35000</v>
      </c>
      <c r="Q116" s="196" t="s">
        <v>1196</v>
      </c>
      <c r="R116" s="32">
        <v>20</v>
      </c>
      <c r="S116" s="197">
        <v>50256582835</v>
      </c>
      <c r="T116" s="197" t="s">
        <v>1403</v>
      </c>
    </row>
    <row r="117" spans="1:20" ht="90">
      <c r="A117" s="125">
        <v>110</v>
      </c>
      <c r="B117" s="32"/>
      <c r="C117" s="193" t="s">
        <v>1404</v>
      </c>
      <c r="D117" s="193" t="s">
        <v>1405</v>
      </c>
      <c r="E117" s="194" t="s">
        <v>1406</v>
      </c>
      <c r="F117" s="32" t="s">
        <v>2</v>
      </c>
      <c r="G117" s="194" t="s">
        <v>4</v>
      </c>
      <c r="H117" s="94" t="s">
        <v>1095</v>
      </c>
      <c r="I117" s="74" t="s">
        <v>115</v>
      </c>
      <c r="J117" s="32" t="s">
        <v>1091</v>
      </c>
      <c r="K117" s="32">
        <v>50000</v>
      </c>
      <c r="L117" s="198">
        <v>35000</v>
      </c>
      <c r="M117" s="196" t="s">
        <v>1273</v>
      </c>
      <c r="N117" s="198">
        <v>35000</v>
      </c>
      <c r="O117" s="32">
        <v>20</v>
      </c>
      <c r="P117" s="198">
        <v>35000</v>
      </c>
      <c r="Q117" s="196" t="s">
        <v>1196</v>
      </c>
      <c r="R117" s="32">
        <v>20</v>
      </c>
      <c r="S117" s="197" t="s">
        <v>1407</v>
      </c>
      <c r="T117" s="197" t="s">
        <v>1408</v>
      </c>
    </row>
    <row r="118" spans="1:20" ht="90">
      <c r="A118" s="125">
        <v>111</v>
      </c>
      <c r="B118" s="32"/>
      <c r="C118" s="193" t="s">
        <v>1409</v>
      </c>
      <c r="D118" s="193" t="s">
        <v>1410</v>
      </c>
      <c r="E118" s="194" t="s">
        <v>1411</v>
      </c>
      <c r="F118" s="32" t="s">
        <v>2</v>
      </c>
      <c r="G118" s="194" t="s">
        <v>4</v>
      </c>
      <c r="H118" s="94" t="s">
        <v>1095</v>
      </c>
      <c r="I118" s="74" t="s">
        <v>116</v>
      </c>
      <c r="J118" s="32" t="s">
        <v>1132</v>
      </c>
      <c r="K118" s="32">
        <v>50000</v>
      </c>
      <c r="L118" s="198">
        <v>35000</v>
      </c>
      <c r="M118" s="196" t="s">
        <v>1273</v>
      </c>
      <c r="N118" s="198">
        <v>35000</v>
      </c>
      <c r="O118" s="32">
        <v>20</v>
      </c>
      <c r="P118" s="198">
        <v>35000</v>
      </c>
      <c r="Q118" s="196" t="s">
        <v>1196</v>
      </c>
      <c r="R118" s="32">
        <v>20</v>
      </c>
      <c r="S118" s="197" t="s">
        <v>1412</v>
      </c>
      <c r="T118" s="197" t="s">
        <v>1413</v>
      </c>
    </row>
    <row r="119" spans="1:20" ht="75">
      <c r="A119" s="125">
        <v>112</v>
      </c>
      <c r="B119" s="32"/>
      <c r="C119" s="193" t="s">
        <v>1414</v>
      </c>
      <c r="D119" s="193" t="s">
        <v>1415</v>
      </c>
      <c r="E119" s="194" t="s">
        <v>1416</v>
      </c>
      <c r="F119" s="32" t="s">
        <v>2</v>
      </c>
      <c r="G119" s="194" t="s">
        <v>4</v>
      </c>
      <c r="H119" s="94" t="s">
        <v>1095</v>
      </c>
      <c r="I119" s="74" t="s">
        <v>116</v>
      </c>
      <c r="J119" s="32" t="s">
        <v>1417</v>
      </c>
      <c r="K119" s="32">
        <v>100000</v>
      </c>
      <c r="L119" s="198">
        <v>70000</v>
      </c>
      <c r="M119" s="196" t="s">
        <v>1273</v>
      </c>
      <c r="N119" s="198">
        <v>70000</v>
      </c>
      <c r="O119" s="32">
        <v>20</v>
      </c>
      <c r="P119" s="198">
        <v>70000</v>
      </c>
      <c r="Q119" s="196" t="s">
        <v>1196</v>
      </c>
      <c r="R119" s="32">
        <v>20</v>
      </c>
      <c r="S119" s="197" t="s">
        <v>1418</v>
      </c>
      <c r="T119" s="197" t="s">
        <v>1419</v>
      </c>
    </row>
    <row r="120" spans="1:20" ht="75">
      <c r="A120" s="125">
        <v>113</v>
      </c>
      <c r="B120" s="32"/>
      <c r="C120" s="193" t="s">
        <v>1420</v>
      </c>
      <c r="D120" s="193" t="s">
        <v>1421</v>
      </c>
      <c r="E120" s="194" t="s">
        <v>1422</v>
      </c>
      <c r="F120" s="32" t="s">
        <v>2</v>
      </c>
      <c r="G120" s="194" t="s">
        <v>4</v>
      </c>
      <c r="H120" s="94" t="s">
        <v>1095</v>
      </c>
      <c r="I120" s="74" t="s">
        <v>116</v>
      </c>
      <c r="J120" s="32" t="s">
        <v>1423</v>
      </c>
      <c r="K120" s="32">
        <v>50000</v>
      </c>
      <c r="L120" s="198">
        <v>35000</v>
      </c>
      <c r="M120" s="196" t="s">
        <v>1273</v>
      </c>
      <c r="N120" s="198">
        <v>35000</v>
      </c>
      <c r="O120" s="32">
        <v>20</v>
      </c>
      <c r="P120" s="198">
        <v>35000</v>
      </c>
      <c r="Q120" s="196" t="s">
        <v>1196</v>
      </c>
      <c r="R120" s="32">
        <v>20</v>
      </c>
      <c r="S120" s="197" t="s">
        <v>1424</v>
      </c>
      <c r="T120" s="197" t="s">
        <v>1425</v>
      </c>
    </row>
    <row r="121" spans="1:20" ht="60">
      <c r="A121" s="125">
        <v>114</v>
      </c>
      <c r="B121" s="32"/>
      <c r="C121" s="193" t="s">
        <v>1426</v>
      </c>
      <c r="D121" s="193" t="s">
        <v>1427</v>
      </c>
      <c r="E121" s="194" t="s">
        <v>1428</v>
      </c>
      <c r="F121" s="32" t="s">
        <v>2</v>
      </c>
      <c r="G121" s="194" t="s">
        <v>4</v>
      </c>
      <c r="H121" s="94" t="s">
        <v>1095</v>
      </c>
      <c r="I121" s="74" t="s">
        <v>116</v>
      </c>
      <c r="J121" s="32" t="s">
        <v>1429</v>
      </c>
      <c r="K121" s="32">
        <v>50000</v>
      </c>
      <c r="L121" s="198">
        <v>35000</v>
      </c>
      <c r="M121" s="196" t="s">
        <v>1273</v>
      </c>
      <c r="N121" s="198">
        <v>35000</v>
      </c>
      <c r="O121" s="32">
        <v>20</v>
      </c>
      <c r="P121" s="198">
        <v>35000</v>
      </c>
      <c r="Q121" s="196" t="s">
        <v>1196</v>
      </c>
      <c r="R121" s="32">
        <v>20</v>
      </c>
      <c r="S121" s="197" t="s">
        <v>1430</v>
      </c>
      <c r="T121" s="197" t="s">
        <v>1431</v>
      </c>
    </row>
    <row r="122" spans="1:20" ht="60">
      <c r="A122" s="125">
        <v>115</v>
      </c>
      <c r="B122" s="32"/>
      <c r="C122" s="193" t="s">
        <v>1432</v>
      </c>
      <c r="D122" s="193" t="s">
        <v>1258</v>
      </c>
      <c r="E122" s="194" t="s">
        <v>1433</v>
      </c>
      <c r="F122" s="32" t="s">
        <v>2</v>
      </c>
      <c r="G122" s="194" t="s">
        <v>4</v>
      </c>
      <c r="H122" s="94" t="s">
        <v>1095</v>
      </c>
      <c r="I122" s="74" t="s">
        <v>116</v>
      </c>
      <c r="J122" s="32" t="s">
        <v>1434</v>
      </c>
      <c r="K122" s="32">
        <v>50000</v>
      </c>
      <c r="L122" s="198">
        <v>35000</v>
      </c>
      <c r="M122" s="196" t="s">
        <v>1273</v>
      </c>
      <c r="N122" s="198">
        <v>35000</v>
      </c>
      <c r="O122" s="32">
        <v>20</v>
      </c>
      <c r="P122" s="198">
        <v>35000</v>
      </c>
      <c r="Q122" s="196" t="s">
        <v>1196</v>
      </c>
      <c r="R122" s="32">
        <v>20</v>
      </c>
      <c r="S122" s="197" t="s">
        <v>1435</v>
      </c>
      <c r="T122" s="197" t="s">
        <v>1436</v>
      </c>
    </row>
    <row r="123" spans="1:20" ht="75">
      <c r="A123" s="125">
        <v>116</v>
      </c>
      <c r="B123" s="32"/>
      <c r="C123" s="94" t="s">
        <v>1204</v>
      </c>
      <c r="D123" s="193" t="s">
        <v>1205</v>
      </c>
      <c r="E123" s="193" t="s">
        <v>1206</v>
      </c>
      <c r="F123" s="32" t="s">
        <v>2</v>
      </c>
      <c r="G123" s="193" t="s">
        <v>4</v>
      </c>
      <c r="H123" s="193" t="s">
        <v>5</v>
      </c>
      <c r="I123" s="74" t="s">
        <v>115</v>
      </c>
      <c r="J123" s="193" t="s">
        <v>1207</v>
      </c>
      <c r="K123" s="32">
        <v>50000</v>
      </c>
      <c r="L123" s="195">
        <v>35000</v>
      </c>
      <c r="M123" s="196" t="s">
        <v>1029</v>
      </c>
      <c r="N123" s="195">
        <v>35000</v>
      </c>
      <c r="O123" s="32">
        <v>20</v>
      </c>
      <c r="P123" s="195">
        <v>35000</v>
      </c>
      <c r="Q123" s="196" t="s">
        <v>1437</v>
      </c>
      <c r="R123" s="199">
        <v>20</v>
      </c>
      <c r="S123" s="197" t="s">
        <v>1208</v>
      </c>
      <c r="T123" s="197" t="s">
        <v>1209</v>
      </c>
    </row>
    <row r="124" spans="1:20" ht="45">
      <c r="A124" s="125">
        <v>117</v>
      </c>
      <c r="B124" s="32"/>
      <c r="C124" s="94" t="s">
        <v>1210</v>
      </c>
      <c r="D124" s="193" t="s">
        <v>1115</v>
      </c>
      <c r="E124" s="193" t="s">
        <v>1211</v>
      </c>
      <c r="F124" s="32" t="s">
        <v>2</v>
      </c>
      <c r="G124" s="193" t="s">
        <v>4</v>
      </c>
      <c r="H124" s="193" t="s">
        <v>5</v>
      </c>
      <c r="I124" s="74" t="s">
        <v>116</v>
      </c>
      <c r="J124" s="193" t="s">
        <v>1212</v>
      </c>
      <c r="K124" s="32">
        <v>50000</v>
      </c>
      <c r="L124" s="195">
        <v>35000</v>
      </c>
      <c r="M124" s="196" t="s">
        <v>1029</v>
      </c>
      <c r="N124" s="195">
        <v>35000</v>
      </c>
      <c r="O124" s="32">
        <v>20</v>
      </c>
      <c r="P124" s="195">
        <v>35000</v>
      </c>
      <c r="Q124" s="196" t="s">
        <v>1437</v>
      </c>
      <c r="R124" s="199">
        <v>20</v>
      </c>
      <c r="S124" s="197" t="s">
        <v>1213</v>
      </c>
      <c r="T124" s="197" t="s">
        <v>1214</v>
      </c>
    </row>
    <row r="125" spans="1:20" ht="75">
      <c r="A125" s="125">
        <v>118</v>
      </c>
      <c r="B125" s="32"/>
      <c r="C125" s="83" t="s">
        <v>1221</v>
      </c>
      <c r="D125" s="193" t="s">
        <v>1222</v>
      </c>
      <c r="E125" s="193" t="s">
        <v>1223</v>
      </c>
      <c r="F125" s="32" t="s">
        <v>2</v>
      </c>
      <c r="G125" s="193" t="s">
        <v>4</v>
      </c>
      <c r="H125" s="193" t="s">
        <v>5</v>
      </c>
      <c r="I125" s="74" t="s">
        <v>115</v>
      </c>
      <c r="J125" s="193" t="s">
        <v>1224</v>
      </c>
      <c r="K125" s="32">
        <v>80000</v>
      </c>
      <c r="L125" s="195">
        <v>56000</v>
      </c>
      <c r="M125" s="196" t="s">
        <v>1029</v>
      </c>
      <c r="N125" s="195">
        <v>56000</v>
      </c>
      <c r="O125" s="32">
        <v>20</v>
      </c>
      <c r="P125" s="195">
        <v>56000</v>
      </c>
      <c r="Q125" s="196" t="s">
        <v>1437</v>
      </c>
      <c r="R125" s="199">
        <v>20</v>
      </c>
      <c r="S125" s="197" t="s">
        <v>1225</v>
      </c>
      <c r="T125" s="197" t="s">
        <v>1226</v>
      </c>
    </row>
    <row r="126" spans="1:20" ht="105">
      <c r="A126" s="125">
        <v>119</v>
      </c>
      <c r="B126" s="32"/>
      <c r="C126" s="94" t="s">
        <v>1227</v>
      </c>
      <c r="D126" s="193" t="s">
        <v>1228</v>
      </c>
      <c r="E126" s="193" t="s">
        <v>1229</v>
      </c>
      <c r="F126" s="32" t="s">
        <v>2</v>
      </c>
      <c r="G126" s="193" t="s">
        <v>4</v>
      </c>
      <c r="H126" s="193" t="s">
        <v>5</v>
      </c>
      <c r="I126" s="74" t="s">
        <v>116</v>
      </c>
      <c r="J126" s="193" t="s">
        <v>1230</v>
      </c>
      <c r="K126" s="32">
        <v>80000</v>
      </c>
      <c r="L126" s="195">
        <v>56000</v>
      </c>
      <c r="M126" s="196" t="s">
        <v>1029</v>
      </c>
      <c r="N126" s="195">
        <v>56000</v>
      </c>
      <c r="O126" s="32">
        <v>20</v>
      </c>
      <c r="P126" s="195">
        <v>56000</v>
      </c>
      <c r="Q126" s="196" t="s">
        <v>1437</v>
      </c>
      <c r="R126" s="199">
        <v>20</v>
      </c>
      <c r="S126" s="197" t="s">
        <v>1231</v>
      </c>
      <c r="T126" s="197" t="s">
        <v>1232</v>
      </c>
    </row>
    <row r="127" spans="1:20" ht="60">
      <c r="A127" s="125">
        <v>120</v>
      </c>
      <c r="B127" s="32"/>
      <c r="C127" s="94" t="s">
        <v>1239</v>
      </c>
      <c r="D127" s="193" t="s">
        <v>1240</v>
      </c>
      <c r="E127" s="193" t="s">
        <v>1241</v>
      </c>
      <c r="F127" s="32" t="s">
        <v>2</v>
      </c>
      <c r="G127" s="193" t="s">
        <v>4</v>
      </c>
      <c r="H127" s="193" t="s">
        <v>75</v>
      </c>
      <c r="I127" s="74" t="s">
        <v>116</v>
      </c>
      <c r="J127" s="193" t="s">
        <v>1242</v>
      </c>
      <c r="K127" s="32">
        <v>50000</v>
      </c>
      <c r="L127" s="195">
        <v>35000</v>
      </c>
      <c r="M127" s="196" t="s">
        <v>1029</v>
      </c>
      <c r="N127" s="195">
        <v>35000</v>
      </c>
      <c r="O127" s="32">
        <v>20</v>
      </c>
      <c r="P127" s="195">
        <v>35000</v>
      </c>
      <c r="Q127" s="196" t="s">
        <v>1437</v>
      </c>
      <c r="R127" s="199">
        <v>20</v>
      </c>
      <c r="S127" s="197" t="s">
        <v>1243</v>
      </c>
      <c r="T127" s="197" t="s">
        <v>1244</v>
      </c>
    </row>
    <row r="128" spans="1:20" ht="75">
      <c r="A128" s="125">
        <v>121</v>
      </c>
      <c r="B128" s="32"/>
      <c r="C128" s="94" t="s">
        <v>1438</v>
      </c>
      <c r="D128" s="193" t="s">
        <v>1246</v>
      </c>
      <c r="E128" s="193" t="s">
        <v>1247</v>
      </c>
      <c r="F128" s="32" t="s">
        <v>2</v>
      </c>
      <c r="G128" s="193" t="s">
        <v>4</v>
      </c>
      <c r="H128" s="193" t="s">
        <v>5</v>
      </c>
      <c r="I128" s="74" t="s">
        <v>116</v>
      </c>
      <c r="J128" s="193" t="s">
        <v>1248</v>
      </c>
      <c r="K128" s="32">
        <v>100000</v>
      </c>
      <c r="L128" s="195">
        <v>70000</v>
      </c>
      <c r="M128" s="196" t="s">
        <v>1029</v>
      </c>
      <c r="N128" s="195">
        <v>70000</v>
      </c>
      <c r="O128" s="32">
        <v>20</v>
      </c>
      <c r="P128" s="195">
        <v>70000</v>
      </c>
      <c r="Q128" s="196" t="s">
        <v>1437</v>
      </c>
      <c r="R128" s="199">
        <v>20</v>
      </c>
      <c r="S128" s="197" t="s">
        <v>1249</v>
      </c>
      <c r="T128" s="197" t="s">
        <v>1250</v>
      </c>
    </row>
    <row r="129" spans="1:20" ht="45">
      <c r="A129" s="125">
        <v>122</v>
      </c>
      <c r="B129" s="32"/>
      <c r="C129" s="94" t="s">
        <v>1251</v>
      </c>
      <c r="D129" s="193" t="s">
        <v>1252</v>
      </c>
      <c r="E129" s="193" t="s">
        <v>1253</v>
      </c>
      <c r="F129" s="32" t="s">
        <v>2</v>
      </c>
      <c r="G129" s="193" t="s">
        <v>4</v>
      </c>
      <c r="H129" s="193" t="s">
        <v>5</v>
      </c>
      <c r="I129" s="74" t="s">
        <v>115</v>
      </c>
      <c r="J129" s="193" t="s">
        <v>1254</v>
      </c>
      <c r="K129" s="32">
        <v>100000</v>
      </c>
      <c r="L129" s="195">
        <v>70000</v>
      </c>
      <c r="M129" s="196" t="s">
        <v>1029</v>
      </c>
      <c r="N129" s="195">
        <v>70000</v>
      </c>
      <c r="O129" s="32">
        <v>20</v>
      </c>
      <c r="P129" s="195">
        <v>70000</v>
      </c>
      <c r="Q129" s="196" t="s">
        <v>1437</v>
      </c>
      <c r="R129" s="199">
        <v>20</v>
      </c>
      <c r="S129" s="197" t="s">
        <v>1255</v>
      </c>
      <c r="T129" s="197" t="s">
        <v>1256</v>
      </c>
    </row>
    <row r="130" spans="1:20" ht="30">
      <c r="A130" s="125">
        <v>123</v>
      </c>
      <c r="B130" s="32"/>
      <c r="C130" s="83" t="s">
        <v>1257</v>
      </c>
      <c r="D130" s="193" t="s">
        <v>1258</v>
      </c>
      <c r="E130" s="193" t="s">
        <v>1259</v>
      </c>
      <c r="F130" s="32" t="s">
        <v>2</v>
      </c>
      <c r="G130" s="193" t="s">
        <v>4</v>
      </c>
      <c r="H130" s="193" t="s">
        <v>75</v>
      </c>
      <c r="I130" s="74" t="s">
        <v>116</v>
      </c>
      <c r="J130" s="193" t="s">
        <v>1260</v>
      </c>
      <c r="K130" s="32">
        <v>50000</v>
      </c>
      <c r="L130" s="195">
        <v>35000</v>
      </c>
      <c r="M130" s="196" t="s">
        <v>1029</v>
      </c>
      <c r="N130" s="195">
        <v>35000</v>
      </c>
      <c r="O130" s="32">
        <v>20</v>
      </c>
      <c r="P130" s="195">
        <v>35000</v>
      </c>
      <c r="Q130" s="196" t="s">
        <v>1437</v>
      </c>
      <c r="R130" s="199">
        <v>20</v>
      </c>
      <c r="S130" s="197" t="s">
        <v>1261</v>
      </c>
      <c r="T130" s="197" t="s">
        <v>1262</v>
      </c>
    </row>
    <row r="131" spans="1:20" ht="75">
      <c r="A131" s="125">
        <v>124</v>
      </c>
      <c r="B131" s="32"/>
      <c r="C131" s="74" t="s">
        <v>1263</v>
      </c>
      <c r="D131" s="74" t="s">
        <v>1264</v>
      </c>
      <c r="E131" s="74" t="s">
        <v>1265</v>
      </c>
      <c r="F131" s="32" t="s">
        <v>2</v>
      </c>
      <c r="G131" s="74" t="s">
        <v>4</v>
      </c>
      <c r="H131" s="74" t="s">
        <v>5</v>
      </c>
      <c r="I131" s="74" t="s">
        <v>116</v>
      </c>
      <c r="J131" s="92" t="s">
        <v>1439</v>
      </c>
      <c r="K131" s="32">
        <v>80000</v>
      </c>
      <c r="L131" s="32">
        <v>56000</v>
      </c>
      <c r="M131" s="196" t="s">
        <v>1029</v>
      </c>
      <c r="N131" s="32">
        <v>56000</v>
      </c>
      <c r="O131" s="32">
        <v>20</v>
      </c>
      <c r="P131" s="32">
        <v>56000</v>
      </c>
      <c r="Q131" s="196" t="s">
        <v>1440</v>
      </c>
      <c r="R131" s="32">
        <v>20</v>
      </c>
      <c r="S131" s="197" t="s">
        <v>1267</v>
      </c>
      <c r="T131" s="197" t="s">
        <v>1268</v>
      </c>
    </row>
    <row r="132" spans="1:20" ht="75">
      <c r="A132" s="125">
        <v>125</v>
      </c>
      <c r="B132" s="32"/>
      <c r="C132" s="74" t="s">
        <v>1215</v>
      </c>
      <c r="D132" s="74" t="s">
        <v>1216</v>
      </c>
      <c r="E132" s="74" t="s">
        <v>1217</v>
      </c>
      <c r="F132" s="32" t="s">
        <v>2</v>
      </c>
      <c r="G132" s="74" t="s">
        <v>4</v>
      </c>
      <c r="H132" s="74" t="s">
        <v>5</v>
      </c>
      <c r="I132" s="74" t="s">
        <v>115</v>
      </c>
      <c r="J132" s="74" t="s">
        <v>1218</v>
      </c>
      <c r="K132" s="32">
        <v>50000</v>
      </c>
      <c r="L132" s="32">
        <v>35000</v>
      </c>
      <c r="M132" s="196" t="s">
        <v>1441</v>
      </c>
      <c r="N132" s="32">
        <v>35000</v>
      </c>
      <c r="O132" s="32">
        <v>20</v>
      </c>
      <c r="P132" s="32">
        <v>35000</v>
      </c>
      <c r="Q132" s="196" t="s">
        <v>1440</v>
      </c>
      <c r="R132" s="32">
        <v>20</v>
      </c>
      <c r="S132" s="197" t="s">
        <v>1219</v>
      </c>
      <c r="T132" s="197" t="s">
        <v>1220</v>
      </c>
    </row>
    <row r="133" spans="1:20" ht="45">
      <c r="A133" s="125">
        <v>126</v>
      </c>
      <c r="B133" s="32"/>
      <c r="C133" s="74" t="s">
        <v>1233</v>
      </c>
      <c r="D133" s="74" t="s">
        <v>1234</v>
      </c>
      <c r="E133" s="74" t="s">
        <v>1235</v>
      </c>
      <c r="F133" s="32" t="s">
        <v>2</v>
      </c>
      <c r="G133" s="74" t="s">
        <v>4</v>
      </c>
      <c r="H133" s="74" t="s">
        <v>5</v>
      </c>
      <c r="I133" s="74" t="s">
        <v>116</v>
      </c>
      <c r="J133" s="74" t="s">
        <v>1236</v>
      </c>
      <c r="K133" s="32">
        <v>80000</v>
      </c>
      <c r="L133" s="32">
        <v>56000</v>
      </c>
      <c r="M133" s="196" t="s">
        <v>1441</v>
      </c>
      <c r="N133" s="32">
        <v>56000</v>
      </c>
      <c r="O133" s="32">
        <v>20</v>
      </c>
      <c r="P133" s="32">
        <v>56000</v>
      </c>
      <c r="Q133" s="196" t="s">
        <v>1440</v>
      </c>
      <c r="R133" s="32">
        <v>20</v>
      </c>
      <c r="S133" s="197" t="s">
        <v>1237</v>
      </c>
      <c r="T133" s="197" t="s">
        <v>1238</v>
      </c>
    </row>
    <row r="134" spans="1:20" ht="60">
      <c r="A134" s="125">
        <v>127</v>
      </c>
      <c r="B134" s="86"/>
      <c r="C134" s="200" t="s">
        <v>1191</v>
      </c>
      <c r="D134" s="200" t="s">
        <v>1192</v>
      </c>
      <c r="E134" s="201" t="s">
        <v>1193</v>
      </c>
      <c r="F134" s="86" t="s">
        <v>2</v>
      </c>
      <c r="G134" s="201" t="s">
        <v>4</v>
      </c>
      <c r="H134" s="202" t="s">
        <v>5</v>
      </c>
      <c r="I134" s="74" t="s">
        <v>115</v>
      </c>
      <c r="J134" s="86" t="s">
        <v>1369</v>
      </c>
      <c r="K134" s="86">
        <v>50000</v>
      </c>
      <c r="L134" s="203">
        <v>35000</v>
      </c>
      <c r="M134" s="204" t="s">
        <v>1029</v>
      </c>
      <c r="N134" s="203">
        <v>35000</v>
      </c>
      <c r="O134" s="86">
        <v>20</v>
      </c>
      <c r="P134" s="203">
        <v>35000</v>
      </c>
      <c r="Q134" s="204" t="s">
        <v>1442</v>
      </c>
      <c r="R134" s="203">
        <v>20</v>
      </c>
      <c r="S134" s="205" t="s">
        <v>1197</v>
      </c>
      <c r="T134" s="205" t="s">
        <v>1198</v>
      </c>
    </row>
    <row r="135" spans="1:20" ht="60">
      <c r="A135" s="125">
        <v>128</v>
      </c>
      <c r="B135" s="86"/>
      <c r="C135" s="200" t="s">
        <v>1443</v>
      </c>
      <c r="D135" s="200" t="s">
        <v>1444</v>
      </c>
      <c r="E135" s="201" t="s">
        <v>1445</v>
      </c>
      <c r="F135" s="86" t="s">
        <v>2</v>
      </c>
      <c r="G135" s="201" t="s">
        <v>4</v>
      </c>
      <c r="H135" s="202" t="s">
        <v>1095</v>
      </c>
      <c r="I135" s="74" t="s">
        <v>116</v>
      </c>
      <c r="J135" s="86" t="s">
        <v>1446</v>
      </c>
      <c r="K135" s="86">
        <v>50000</v>
      </c>
      <c r="L135" s="203">
        <v>35000</v>
      </c>
      <c r="M135" s="204" t="s">
        <v>1029</v>
      </c>
      <c r="N135" s="203">
        <v>35000</v>
      </c>
      <c r="O135" s="86">
        <v>20</v>
      </c>
      <c r="P135" s="203">
        <v>35000</v>
      </c>
      <c r="Q135" s="204" t="s">
        <v>1442</v>
      </c>
      <c r="R135" s="203">
        <v>20</v>
      </c>
      <c r="S135" s="205" t="s">
        <v>1447</v>
      </c>
      <c r="T135" s="205" t="s">
        <v>1448</v>
      </c>
    </row>
    <row r="136" spans="1:20" ht="75">
      <c r="A136" s="125">
        <v>129</v>
      </c>
      <c r="B136" s="86"/>
      <c r="C136" s="200" t="s">
        <v>1449</v>
      </c>
      <c r="D136" s="200" t="s">
        <v>1215</v>
      </c>
      <c r="E136" s="201" t="s">
        <v>1450</v>
      </c>
      <c r="F136" s="86" t="s">
        <v>2</v>
      </c>
      <c r="G136" s="201" t="s">
        <v>4</v>
      </c>
      <c r="H136" s="202" t="s">
        <v>5</v>
      </c>
      <c r="I136" s="74" t="s">
        <v>115</v>
      </c>
      <c r="J136" s="86" t="s">
        <v>1114</v>
      </c>
      <c r="K136" s="86">
        <v>50000</v>
      </c>
      <c r="L136" s="203">
        <v>35000</v>
      </c>
      <c r="M136" s="204" t="s">
        <v>1029</v>
      </c>
      <c r="N136" s="203">
        <v>35000</v>
      </c>
      <c r="O136" s="86">
        <v>20</v>
      </c>
      <c r="P136" s="203">
        <v>35000</v>
      </c>
      <c r="Q136" s="204" t="s">
        <v>1442</v>
      </c>
      <c r="R136" s="203">
        <v>20</v>
      </c>
      <c r="S136" s="205" t="s">
        <v>1451</v>
      </c>
      <c r="T136" s="205" t="s">
        <v>1452</v>
      </c>
    </row>
    <row r="137" spans="1:20" ht="75">
      <c r="A137" s="125">
        <v>130</v>
      </c>
      <c r="B137" s="86"/>
      <c r="C137" s="200" t="s">
        <v>1453</v>
      </c>
      <c r="D137" s="200" t="s">
        <v>1454</v>
      </c>
      <c r="E137" s="201" t="s">
        <v>1455</v>
      </c>
      <c r="F137" s="86" t="s">
        <v>2</v>
      </c>
      <c r="G137" s="201" t="s">
        <v>4</v>
      </c>
      <c r="H137" s="202" t="s">
        <v>1095</v>
      </c>
      <c r="I137" s="74" t="s">
        <v>115</v>
      </c>
      <c r="J137" s="86" t="s">
        <v>1114</v>
      </c>
      <c r="K137" s="86">
        <v>50000</v>
      </c>
      <c r="L137" s="206">
        <v>35000</v>
      </c>
      <c r="M137" s="204" t="s">
        <v>1029</v>
      </c>
      <c r="N137" s="206">
        <v>35000</v>
      </c>
      <c r="O137" s="86">
        <v>20</v>
      </c>
      <c r="P137" s="206">
        <v>35000</v>
      </c>
      <c r="Q137" s="204" t="s">
        <v>1442</v>
      </c>
      <c r="R137" s="203">
        <v>20</v>
      </c>
      <c r="S137" s="205" t="s">
        <v>1456</v>
      </c>
      <c r="T137" s="205" t="s">
        <v>1457</v>
      </c>
    </row>
    <row r="138" spans="1:20" ht="120">
      <c r="A138" s="125">
        <v>131</v>
      </c>
      <c r="B138" s="86"/>
      <c r="C138" s="200" t="s">
        <v>1458</v>
      </c>
      <c r="D138" s="200" t="s">
        <v>1459</v>
      </c>
      <c r="E138" s="201" t="s">
        <v>1460</v>
      </c>
      <c r="F138" s="86" t="s">
        <v>2</v>
      </c>
      <c r="G138" s="201" t="s">
        <v>4</v>
      </c>
      <c r="H138" s="202" t="s">
        <v>75</v>
      </c>
      <c r="I138" s="74" t="s">
        <v>115</v>
      </c>
      <c r="J138" s="86" t="s">
        <v>1461</v>
      </c>
      <c r="K138" s="86">
        <v>50000</v>
      </c>
      <c r="L138" s="206">
        <v>35000</v>
      </c>
      <c r="M138" s="204" t="s">
        <v>1029</v>
      </c>
      <c r="N138" s="206">
        <v>35000</v>
      </c>
      <c r="O138" s="86">
        <v>20</v>
      </c>
      <c r="P138" s="206">
        <v>35000</v>
      </c>
      <c r="Q138" s="204" t="s">
        <v>1442</v>
      </c>
      <c r="R138" s="203">
        <v>20</v>
      </c>
      <c r="S138" s="205" t="s">
        <v>1462</v>
      </c>
      <c r="T138" s="205" t="s">
        <v>1463</v>
      </c>
    </row>
    <row r="139" spans="1:20" ht="60">
      <c r="A139" s="125">
        <v>132</v>
      </c>
      <c r="B139" s="86"/>
      <c r="C139" s="200" t="s">
        <v>1464</v>
      </c>
      <c r="D139" s="200" t="s">
        <v>1465</v>
      </c>
      <c r="E139" s="201" t="s">
        <v>1466</v>
      </c>
      <c r="F139" s="86" t="s">
        <v>2</v>
      </c>
      <c r="G139" s="201" t="s">
        <v>4</v>
      </c>
      <c r="H139" s="202" t="s">
        <v>75</v>
      </c>
      <c r="I139" s="74" t="s">
        <v>116</v>
      </c>
      <c r="J139" s="86" t="s">
        <v>1461</v>
      </c>
      <c r="K139" s="86">
        <v>50000</v>
      </c>
      <c r="L139" s="206">
        <v>35000</v>
      </c>
      <c r="M139" s="204" t="s">
        <v>1029</v>
      </c>
      <c r="N139" s="206">
        <v>35000</v>
      </c>
      <c r="O139" s="86">
        <v>20</v>
      </c>
      <c r="P139" s="206">
        <v>35000</v>
      </c>
      <c r="Q139" s="204" t="s">
        <v>1442</v>
      </c>
      <c r="R139" s="203">
        <v>20</v>
      </c>
      <c r="S139" s="205" t="s">
        <v>1467</v>
      </c>
      <c r="T139" s="205" t="s">
        <v>1468</v>
      </c>
    </row>
    <row r="140" spans="1:20" ht="90">
      <c r="A140" s="125">
        <v>133</v>
      </c>
      <c r="B140" s="86"/>
      <c r="C140" s="200" t="s">
        <v>1115</v>
      </c>
      <c r="D140" s="200" t="s">
        <v>1469</v>
      </c>
      <c r="E140" s="201" t="s">
        <v>1470</v>
      </c>
      <c r="F140" s="86" t="s">
        <v>2</v>
      </c>
      <c r="G140" s="201" t="s">
        <v>4</v>
      </c>
      <c r="H140" s="202" t="s">
        <v>5</v>
      </c>
      <c r="I140" s="74" t="s">
        <v>115</v>
      </c>
      <c r="J140" s="86" t="s">
        <v>1471</v>
      </c>
      <c r="K140" s="86">
        <v>50000</v>
      </c>
      <c r="L140" s="206">
        <v>35000</v>
      </c>
      <c r="M140" s="204" t="s">
        <v>1029</v>
      </c>
      <c r="N140" s="206">
        <v>35000</v>
      </c>
      <c r="O140" s="86">
        <v>20</v>
      </c>
      <c r="P140" s="206">
        <v>35000</v>
      </c>
      <c r="Q140" s="204" t="s">
        <v>1442</v>
      </c>
      <c r="R140" s="203">
        <v>20</v>
      </c>
      <c r="S140" s="205" t="s">
        <v>1472</v>
      </c>
      <c r="T140" s="205" t="s">
        <v>1473</v>
      </c>
    </row>
    <row r="141" spans="1:20" ht="90">
      <c r="A141" s="125">
        <v>134</v>
      </c>
      <c r="B141" s="86"/>
      <c r="C141" s="200" t="s">
        <v>1410</v>
      </c>
      <c r="D141" s="200" t="s">
        <v>1474</v>
      </c>
      <c r="E141" s="201" t="s">
        <v>1475</v>
      </c>
      <c r="F141" s="86" t="s">
        <v>2</v>
      </c>
      <c r="G141" s="201" t="s">
        <v>4</v>
      </c>
      <c r="H141" s="202" t="s">
        <v>5</v>
      </c>
      <c r="I141" s="74" t="s">
        <v>115</v>
      </c>
      <c r="J141" s="86" t="s">
        <v>1476</v>
      </c>
      <c r="K141" s="86">
        <v>50000</v>
      </c>
      <c r="L141" s="206">
        <v>35000</v>
      </c>
      <c r="M141" s="204" t="s">
        <v>1029</v>
      </c>
      <c r="N141" s="206">
        <v>35000</v>
      </c>
      <c r="O141" s="86">
        <v>20</v>
      </c>
      <c r="P141" s="206">
        <v>35000</v>
      </c>
      <c r="Q141" s="204" t="s">
        <v>1442</v>
      </c>
      <c r="R141" s="203">
        <v>20</v>
      </c>
      <c r="S141" s="205" t="s">
        <v>1477</v>
      </c>
      <c r="T141" s="205" t="s">
        <v>1478</v>
      </c>
    </row>
    <row r="142" spans="1:20" ht="60">
      <c r="A142" s="125">
        <v>135</v>
      </c>
      <c r="B142" s="86"/>
      <c r="C142" s="200" t="s">
        <v>1116</v>
      </c>
      <c r="D142" s="200" t="s">
        <v>1479</v>
      </c>
      <c r="E142" s="201" t="s">
        <v>1480</v>
      </c>
      <c r="F142" s="86" t="s">
        <v>2</v>
      </c>
      <c r="G142" s="201" t="s">
        <v>4</v>
      </c>
      <c r="H142" s="202" t="s">
        <v>5</v>
      </c>
      <c r="I142" s="74" t="s">
        <v>115</v>
      </c>
      <c r="J142" s="86" t="s">
        <v>1302</v>
      </c>
      <c r="K142" s="86">
        <v>50000</v>
      </c>
      <c r="L142" s="206">
        <v>35000</v>
      </c>
      <c r="M142" s="204" t="s">
        <v>1029</v>
      </c>
      <c r="N142" s="206">
        <v>35000</v>
      </c>
      <c r="O142" s="86">
        <v>20</v>
      </c>
      <c r="P142" s="206">
        <v>35000</v>
      </c>
      <c r="Q142" s="204" t="s">
        <v>1442</v>
      </c>
      <c r="R142" s="203">
        <v>20</v>
      </c>
      <c r="S142" s="205" t="s">
        <v>1481</v>
      </c>
      <c r="T142" s="205" t="s">
        <v>1482</v>
      </c>
    </row>
    <row r="143" spans="1:20" ht="60">
      <c r="A143" s="125">
        <v>136</v>
      </c>
      <c r="B143" s="86"/>
      <c r="C143" s="200" t="s">
        <v>1141</v>
      </c>
      <c r="D143" s="200" t="s">
        <v>1483</v>
      </c>
      <c r="E143" s="201" t="s">
        <v>1484</v>
      </c>
      <c r="F143" s="86" t="s">
        <v>2</v>
      </c>
      <c r="G143" s="201" t="s">
        <v>4</v>
      </c>
      <c r="H143" s="202" t="s">
        <v>5</v>
      </c>
      <c r="I143" s="74" t="s">
        <v>115</v>
      </c>
      <c r="J143" s="86" t="s">
        <v>1461</v>
      </c>
      <c r="K143" s="86">
        <v>50000</v>
      </c>
      <c r="L143" s="206">
        <v>35000</v>
      </c>
      <c r="M143" s="204" t="s">
        <v>1029</v>
      </c>
      <c r="N143" s="206">
        <v>35000</v>
      </c>
      <c r="O143" s="86">
        <v>20</v>
      </c>
      <c r="P143" s="206">
        <v>35000</v>
      </c>
      <c r="Q143" s="204" t="s">
        <v>1442</v>
      </c>
      <c r="R143" s="203">
        <v>20</v>
      </c>
      <c r="S143" s="205" t="s">
        <v>1485</v>
      </c>
      <c r="T143" s="205" t="s">
        <v>1486</v>
      </c>
    </row>
    <row r="144" spans="1:20" ht="60">
      <c r="A144" s="125">
        <v>137</v>
      </c>
      <c r="B144" s="86"/>
      <c r="C144" s="200" t="s">
        <v>1487</v>
      </c>
      <c r="D144" s="200" t="s">
        <v>1488</v>
      </c>
      <c r="E144" s="201" t="s">
        <v>1489</v>
      </c>
      <c r="F144" s="86" t="s">
        <v>2</v>
      </c>
      <c r="G144" s="201" t="s">
        <v>4</v>
      </c>
      <c r="H144" s="202" t="s">
        <v>75</v>
      </c>
      <c r="I144" s="74" t="s">
        <v>115</v>
      </c>
      <c r="J144" s="86" t="s">
        <v>1461</v>
      </c>
      <c r="K144" s="86">
        <v>40000</v>
      </c>
      <c r="L144" s="206">
        <v>28000</v>
      </c>
      <c r="M144" s="204" t="s">
        <v>1029</v>
      </c>
      <c r="N144" s="206">
        <v>28000</v>
      </c>
      <c r="O144" s="86">
        <v>20</v>
      </c>
      <c r="P144" s="206">
        <v>28000</v>
      </c>
      <c r="Q144" s="204" t="s">
        <v>1442</v>
      </c>
      <c r="R144" s="203">
        <v>20</v>
      </c>
      <c r="S144" s="205" t="s">
        <v>1490</v>
      </c>
      <c r="T144" s="205" t="s">
        <v>1491</v>
      </c>
    </row>
    <row r="145" spans="1:20" ht="60">
      <c r="A145" s="125">
        <v>138</v>
      </c>
      <c r="B145" s="86"/>
      <c r="C145" s="200" t="s">
        <v>1492</v>
      </c>
      <c r="D145" s="200" t="s">
        <v>1044</v>
      </c>
      <c r="E145" s="201" t="s">
        <v>1493</v>
      </c>
      <c r="F145" s="86" t="s">
        <v>2</v>
      </c>
      <c r="G145" s="201" t="s">
        <v>4</v>
      </c>
      <c r="H145" s="202" t="s">
        <v>5</v>
      </c>
      <c r="I145" s="74" t="s">
        <v>116</v>
      </c>
      <c r="J145" s="86" t="s">
        <v>1042</v>
      </c>
      <c r="K145" s="86">
        <v>50000</v>
      </c>
      <c r="L145" s="206">
        <v>35000</v>
      </c>
      <c r="M145" s="204" t="s">
        <v>1029</v>
      </c>
      <c r="N145" s="206">
        <v>35000</v>
      </c>
      <c r="O145" s="86">
        <v>20</v>
      </c>
      <c r="P145" s="206">
        <v>35000</v>
      </c>
      <c r="Q145" s="204" t="s">
        <v>1442</v>
      </c>
      <c r="R145" s="203">
        <v>20</v>
      </c>
      <c r="S145" s="205" t="s">
        <v>1494</v>
      </c>
      <c r="T145" s="205" t="s">
        <v>1495</v>
      </c>
    </row>
    <row r="146" spans="1:20" ht="90">
      <c r="A146" s="125">
        <v>139</v>
      </c>
      <c r="B146" s="86"/>
      <c r="C146" s="200" t="s">
        <v>1496</v>
      </c>
      <c r="D146" s="200" t="s">
        <v>1497</v>
      </c>
      <c r="E146" s="201" t="s">
        <v>1498</v>
      </c>
      <c r="F146" s="86" t="s">
        <v>2</v>
      </c>
      <c r="G146" s="201" t="s">
        <v>4</v>
      </c>
      <c r="H146" s="202" t="s">
        <v>5</v>
      </c>
      <c r="I146" s="74" t="s">
        <v>115</v>
      </c>
      <c r="J146" s="86" t="s">
        <v>1369</v>
      </c>
      <c r="K146" s="86">
        <v>50000</v>
      </c>
      <c r="L146" s="206">
        <v>35000</v>
      </c>
      <c r="M146" s="204" t="s">
        <v>1029</v>
      </c>
      <c r="N146" s="206">
        <v>35000</v>
      </c>
      <c r="O146" s="86">
        <v>20</v>
      </c>
      <c r="P146" s="206">
        <v>35000</v>
      </c>
      <c r="Q146" s="204" t="s">
        <v>1442</v>
      </c>
      <c r="R146" s="203">
        <v>20</v>
      </c>
      <c r="S146" s="205" t="s">
        <v>1499</v>
      </c>
      <c r="T146" s="205" t="s">
        <v>1500</v>
      </c>
    </row>
    <row r="147" spans="1:20" ht="75">
      <c r="A147" s="125">
        <v>140</v>
      </c>
      <c r="B147" s="86"/>
      <c r="C147" s="200" t="s">
        <v>1501</v>
      </c>
      <c r="D147" s="200" t="s">
        <v>1502</v>
      </c>
      <c r="E147" s="201" t="s">
        <v>1503</v>
      </c>
      <c r="F147" s="86" t="s">
        <v>2</v>
      </c>
      <c r="G147" s="201" t="s">
        <v>4</v>
      </c>
      <c r="H147" s="202" t="s">
        <v>5</v>
      </c>
      <c r="I147" s="74" t="s">
        <v>115</v>
      </c>
      <c r="J147" s="86" t="s">
        <v>1058</v>
      </c>
      <c r="K147" s="86">
        <v>50000</v>
      </c>
      <c r="L147" s="206">
        <v>35000</v>
      </c>
      <c r="M147" s="204" t="s">
        <v>1029</v>
      </c>
      <c r="N147" s="206">
        <v>35000</v>
      </c>
      <c r="O147" s="86">
        <v>20</v>
      </c>
      <c r="P147" s="206">
        <v>35000</v>
      </c>
      <c r="Q147" s="204" t="s">
        <v>1442</v>
      </c>
      <c r="R147" s="203">
        <v>20</v>
      </c>
      <c r="S147" s="205" t="s">
        <v>1504</v>
      </c>
      <c r="T147" s="205" t="s">
        <v>1505</v>
      </c>
    </row>
    <row r="148" spans="1:20" ht="75">
      <c r="A148" s="125">
        <v>141</v>
      </c>
      <c r="B148" s="86"/>
      <c r="C148" s="200" t="s">
        <v>1506</v>
      </c>
      <c r="D148" s="200" t="s">
        <v>1507</v>
      </c>
      <c r="E148" s="201" t="s">
        <v>1508</v>
      </c>
      <c r="F148" s="86" t="s">
        <v>2</v>
      </c>
      <c r="G148" s="201" t="s">
        <v>4</v>
      </c>
      <c r="H148" s="202" t="s">
        <v>5</v>
      </c>
      <c r="I148" s="74" t="s">
        <v>115</v>
      </c>
      <c r="J148" s="86" t="s">
        <v>1058</v>
      </c>
      <c r="K148" s="86">
        <v>50000</v>
      </c>
      <c r="L148" s="206">
        <v>35000</v>
      </c>
      <c r="M148" s="204" t="s">
        <v>1029</v>
      </c>
      <c r="N148" s="206">
        <v>35000</v>
      </c>
      <c r="O148" s="86">
        <v>20</v>
      </c>
      <c r="P148" s="206">
        <v>35000</v>
      </c>
      <c r="Q148" s="204" t="s">
        <v>1442</v>
      </c>
      <c r="R148" s="203">
        <v>20</v>
      </c>
      <c r="S148" s="205" t="s">
        <v>1509</v>
      </c>
      <c r="T148" s="205" t="s">
        <v>1510</v>
      </c>
    </row>
    <row r="149" spans="1:20" ht="60">
      <c r="A149" s="125">
        <v>142</v>
      </c>
      <c r="B149" s="86"/>
      <c r="C149" s="200" t="s">
        <v>1511</v>
      </c>
      <c r="D149" s="200" t="s">
        <v>1119</v>
      </c>
      <c r="E149" s="201" t="s">
        <v>1512</v>
      </c>
      <c r="F149" s="86" t="s">
        <v>2</v>
      </c>
      <c r="G149" s="201" t="s">
        <v>4</v>
      </c>
      <c r="H149" s="202" t="s">
        <v>5</v>
      </c>
      <c r="I149" s="74" t="s">
        <v>116</v>
      </c>
      <c r="J149" s="86" t="s">
        <v>1513</v>
      </c>
      <c r="K149" s="86">
        <v>50000</v>
      </c>
      <c r="L149" s="206">
        <v>35000</v>
      </c>
      <c r="M149" s="204" t="s">
        <v>1029</v>
      </c>
      <c r="N149" s="206">
        <v>35000</v>
      </c>
      <c r="O149" s="86">
        <v>20</v>
      </c>
      <c r="P149" s="206">
        <v>35000</v>
      </c>
      <c r="Q149" s="204" t="s">
        <v>1442</v>
      </c>
      <c r="R149" s="203">
        <v>20</v>
      </c>
      <c r="S149" s="205" t="s">
        <v>1514</v>
      </c>
      <c r="T149" s="205" t="s">
        <v>1515</v>
      </c>
    </row>
    <row r="150" spans="1:20" ht="90">
      <c r="A150" s="125">
        <v>143</v>
      </c>
      <c r="B150" s="86"/>
      <c r="C150" s="200" t="s">
        <v>1085</v>
      </c>
      <c r="D150" s="200" t="s">
        <v>1516</v>
      </c>
      <c r="E150" s="201" t="s">
        <v>1517</v>
      </c>
      <c r="F150" s="86" t="s">
        <v>2</v>
      </c>
      <c r="G150" s="201" t="s">
        <v>1189</v>
      </c>
      <c r="H150" s="202" t="s">
        <v>5</v>
      </c>
      <c r="I150" s="74" t="s">
        <v>115</v>
      </c>
      <c r="J150" s="86" t="s">
        <v>1461</v>
      </c>
      <c r="K150" s="86">
        <v>50000</v>
      </c>
      <c r="L150" s="203">
        <v>35000</v>
      </c>
      <c r="M150" s="204" t="s">
        <v>1029</v>
      </c>
      <c r="N150" s="203">
        <v>35000</v>
      </c>
      <c r="O150" s="86">
        <v>20</v>
      </c>
      <c r="P150" s="203">
        <v>35000</v>
      </c>
      <c r="Q150" s="204" t="s">
        <v>1442</v>
      </c>
      <c r="R150" s="203">
        <v>20</v>
      </c>
      <c r="S150" s="205" t="s">
        <v>1518</v>
      </c>
      <c r="T150" s="205" t="s">
        <v>1519</v>
      </c>
    </row>
    <row r="151" spans="1:20" ht="60">
      <c r="A151" s="125">
        <v>144</v>
      </c>
      <c r="B151" s="86"/>
      <c r="C151" s="200" t="s">
        <v>1520</v>
      </c>
      <c r="D151" s="200" t="s">
        <v>1521</v>
      </c>
      <c r="E151" s="201" t="s">
        <v>1522</v>
      </c>
      <c r="F151" s="86" t="s">
        <v>2</v>
      </c>
      <c r="G151" s="201" t="s">
        <v>4</v>
      </c>
      <c r="H151" s="202" t="s">
        <v>75</v>
      </c>
      <c r="I151" s="74" t="s">
        <v>115</v>
      </c>
      <c r="J151" s="86" t="s">
        <v>1523</v>
      </c>
      <c r="K151" s="86">
        <v>50000</v>
      </c>
      <c r="L151" s="203">
        <v>35000</v>
      </c>
      <c r="M151" s="204" t="s">
        <v>1029</v>
      </c>
      <c r="N151" s="203">
        <v>35000</v>
      </c>
      <c r="O151" s="86">
        <v>20</v>
      </c>
      <c r="P151" s="203">
        <v>35000</v>
      </c>
      <c r="Q151" s="204" t="s">
        <v>1442</v>
      </c>
      <c r="R151" s="203">
        <v>20</v>
      </c>
      <c r="S151" s="205" t="s">
        <v>1524</v>
      </c>
      <c r="T151" s="205" t="s">
        <v>1525</v>
      </c>
    </row>
    <row r="152" spans="1:20" ht="60">
      <c r="A152" s="125">
        <v>145</v>
      </c>
      <c r="B152" s="86"/>
      <c r="C152" s="200" t="s">
        <v>1526</v>
      </c>
      <c r="D152" s="200" t="s">
        <v>1527</v>
      </c>
      <c r="E152" s="201" t="s">
        <v>1528</v>
      </c>
      <c r="F152" s="86" t="s">
        <v>2</v>
      </c>
      <c r="G152" s="201" t="s">
        <v>4</v>
      </c>
      <c r="H152" s="202" t="s">
        <v>75</v>
      </c>
      <c r="I152" s="74" t="s">
        <v>116</v>
      </c>
      <c r="J152" s="86" t="s">
        <v>1529</v>
      </c>
      <c r="K152" s="86">
        <v>50000</v>
      </c>
      <c r="L152" s="203">
        <v>35000</v>
      </c>
      <c r="M152" s="204" t="s">
        <v>1029</v>
      </c>
      <c r="N152" s="203">
        <v>35000</v>
      </c>
      <c r="O152" s="86">
        <v>20</v>
      </c>
      <c r="P152" s="203">
        <v>35000</v>
      </c>
      <c r="Q152" s="204" t="s">
        <v>1442</v>
      </c>
      <c r="R152" s="203">
        <v>20</v>
      </c>
      <c r="S152" s="205" t="s">
        <v>1530</v>
      </c>
      <c r="T152" s="205" t="s">
        <v>1531</v>
      </c>
    </row>
    <row r="153" spans="1:20" ht="75">
      <c r="A153" s="125">
        <v>146</v>
      </c>
      <c r="B153" s="86"/>
      <c r="C153" s="200" t="s">
        <v>1532</v>
      </c>
      <c r="D153" s="200" t="s">
        <v>1533</v>
      </c>
      <c r="E153" s="201" t="s">
        <v>1534</v>
      </c>
      <c r="F153" s="86" t="s">
        <v>2</v>
      </c>
      <c r="G153" s="201" t="s">
        <v>4</v>
      </c>
      <c r="H153" s="202" t="s">
        <v>5</v>
      </c>
      <c r="I153" s="74" t="s">
        <v>115</v>
      </c>
      <c r="J153" s="86" t="s">
        <v>1058</v>
      </c>
      <c r="K153" s="86">
        <v>50000</v>
      </c>
      <c r="L153" s="203">
        <v>35000</v>
      </c>
      <c r="M153" s="204" t="s">
        <v>1029</v>
      </c>
      <c r="N153" s="203">
        <v>35000</v>
      </c>
      <c r="O153" s="86">
        <v>20</v>
      </c>
      <c r="P153" s="203">
        <v>35000</v>
      </c>
      <c r="Q153" s="204" t="s">
        <v>1442</v>
      </c>
      <c r="R153" s="203">
        <v>20</v>
      </c>
      <c r="S153" s="205" t="s">
        <v>1535</v>
      </c>
      <c r="T153" s="205" t="s">
        <v>1536</v>
      </c>
    </row>
    <row r="154" spans="1:20" ht="45">
      <c r="A154" s="125">
        <v>147</v>
      </c>
      <c r="B154" s="86"/>
      <c r="C154" s="200" t="s">
        <v>1537</v>
      </c>
      <c r="D154" s="200" t="s">
        <v>1165</v>
      </c>
      <c r="E154" s="201" t="s">
        <v>1538</v>
      </c>
      <c r="F154" s="86" t="s">
        <v>2</v>
      </c>
      <c r="G154" s="201" t="s">
        <v>4</v>
      </c>
      <c r="H154" s="202" t="s">
        <v>5</v>
      </c>
      <c r="I154" s="74" t="s">
        <v>116</v>
      </c>
      <c r="J154" s="86" t="s">
        <v>1042</v>
      </c>
      <c r="K154" s="86">
        <v>50000</v>
      </c>
      <c r="L154" s="203">
        <v>35000</v>
      </c>
      <c r="M154" s="204" t="s">
        <v>1029</v>
      </c>
      <c r="N154" s="203">
        <v>35000</v>
      </c>
      <c r="O154" s="86">
        <v>20</v>
      </c>
      <c r="P154" s="203">
        <v>35000</v>
      </c>
      <c r="Q154" s="204" t="s">
        <v>1442</v>
      </c>
      <c r="R154" s="203">
        <v>20</v>
      </c>
      <c r="S154" s="205" t="s">
        <v>1539</v>
      </c>
      <c r="T154" s="205" t="s">
        <v>1540</v>
      </c>
    </row>
    <row r="155" spans="1:20" ht="75">
      <c r="A155" s="125">
        <v>148</v>
      </c>
      <c r="B155" s="86"/>
      <c r="C155" s="200" t="s">
        <v>1100</v>
      </c>
      <c r="D155" s="200" t="s">
        <v>1313</v>
      </c>
      <c r="E155" s="201" t="s">
        <v>1541</v>
      </c>
      <c r="F155" s="86" t="s">
        <v>2</v>
      </c>
      <c r="G155" s="201" t="s">
        <v>4</v>
      </c>
      <c r="H155" s="202" t="s">
        <v>75</v>
      </c>
      <c r="I155" s="74" t="s">
        <v>115</v>
      </c>
      <c r="J155" s="86" t="s">
        <v>1461</v>
      </c>
      <c r="K155" s="86">
        <v>40000</v>
      </c>
      <c r="L155" s="203">
        <v>28000</v>
      </c>
      <c r="M155" s="204" t="s">
        <v>1029</v>
      </c>
      <c r="N155" s="203">
        <v>28000</v>
      </c>
      <c r="O155" s="86">
        <v>20</v>
      </c>
      <c r="P155" s="203">
        <v>28000</v>
      </c>
      <c r="Q155" s="204" t="s">
        <v>1442</v>
      </c>
      <c r="R155" s="203">
        <v>20</v>
      </c>
      <c r="S155" s="205" t="s">
        <v>1542</v>
      </c>
      <c r="T155" s="205" t="s">
        <v>1543</v>
      </c>
    </row>
    <row r="156" spans="1:20" ht="60">
      <c r="A156" s="125">
        <v>149</v>
      </c>
      <c r="B156" s="86"/>
      <c r="C156" s="200" t="s">
        <v>1544</v>
      </c>
      <c r="D156" s="200" t="s">
        <v>1545</v>
      </c>
      <c r="E156" s="201" t="s">
        <v>1546</v>
      </c>
      <c r="F156" s="86" t="s">
        <v>2</v>
      </c>
      <c r="G156" s="201" t="s">
        <v>4</v>
      </c>
      <c r="H156" s="202" t="s">
        <v>5</v>
      </c>
      <c r="I156" s="74" t="s">
        <v>116</v>
      </c>
      <c r="J156" s="86" t="s">
        <v>1547</v>
      </c>
      <c r="K156" s="86">
        <v>50000</v>
      </c>
      <c r="L156" s="203">
        <v>35000</v>
      </c>
      <c r="M156" s="204" t="s">
        <v>1029</v>
      </c>
      <c r="N156" s="203">
        <v>35000</v>
      </c>
      <c r="O156" s="86">
        <v>20</v>
      </c>
      <c r="P156" s="203">
        <v>35000</v>
      </c>
      <c r="Q156" s="204" t="s">
        <v>1442</v>
      </c>
      <c r="R156" s="203">
        <v>20</v>
      </c>
      <c r="S156" s="205" t="s">
        <v>1548</v>
      </c>
      <c r="T156" s="205" t="s">
        <v>1549</v>
      </c>
    </row>
    <row r="157" spans="1:20" ht="60">
      <c r="A157" s="125">
        <v>150</v>
      </c>
      <c r="B157" s="86"/>
      <c r="C157" s="200" t="s">
        <v>1550</v>
      </c>
      <c r="D157" s="200" t="s">
        <v>1551</v>
      </c>
      <c r="E157" s="201" t="s">
        <v>1552</v>
      </c>
      <c r="F157" s="86" t="s">
        <v>2</v>
      </c>
      <c r="G157" s="201" t="s">
        <v>4</v>
      </c>
      <c r="H157" s="202" t="s">
        <v>5</v>
      </c>
      <c r="I157" s="74" t="s">
        <v>116</v>
      </c>
      <c r="J157" s="86" t="s">
        <v>1058</v>
      </c>
      <c r="K157" s="86">
        <v>50000</v>
      </c>
      <c r="L157" s="203">
        <v>35000</v>
      </c>
      <c r="M157" s="204" t="s">
        <v>1029</v>
      </c>
      <c r="N157" s="203">
        <v>35000</v>
      </c>
      <c r="O157" s="86">
        <v>20</v>
      </c>
      <c r="P157" s="203">
        <v>35000</v>
      </c>
      <c r="Q157" s="204" t="s">
        <v>1442</v>
      </c>
      <c r="R157" s="203">
        <v>20</v>
      </c>
      <c r="S157" s="205" t="s">
        <v>1553</v>
      </c>
      <c r="T157" s="205" t="s">
        <v>1554</v>
      </c>
    </row>
    <row r="158" spans="1:20" ht="60">
      <c r="A158" s="125">
        <v>151</v>
      </c>
      <c r="B158" s="86"/>
      <c r="C158" s="200" t="s">
        <v>1555</v>
      </c>
      <c r="D158" s="200" t="s">
        <v>1043</v>
      </c>
      <c r="E158" s="201" t="s">
        <v>1556</v>
      </c>
      <c r="F158" s="86" t="s">
        <v>2</v>
      </c>
      <c r="G158" s="201" t="s">
        <v>4</v>
      </c>
      <c r="H158" s="202" t="s">
        <v>5</v>
      </c>
      <c r="I158" s="74" t="s">
        <v>116</v>
      </c>
      <c r="J158" s="86" t="s">
        <v>1557</v>
      </c>
      <c r="K158" s="86">
        <v>50000</v>
      </c>
      <c r="L158" s="203">
        <v>35000</v>
      </c>
      <c r="M158" s="204" t="s">
        <v>1029</v>
      </c>
      <c r="N158" s="203">
        <v>35000</v>
      </c>
      <c r="O158" s="86">
        <v>20</v>
      </c>
      <c r="P158" s="203">
        <v>35000</v>
      </c>
      <c r="Q158" s="204" t="s">
        <v>1442</v>
      </c>
      <c r="R158" s="203">
        <v>20</v>
      </c>
      <c r="S158" s="205" t="s">
        <v>1558</v>
      </c>
      <c r="T158" s="205" t="s">
        <v>1559</v>
      </c>
    </row>
    <row r="159" spans="1:20" ht="60">
      <c r="A159" s="125">
        <v>152</v>
      </c>
      <c r="B159" s="202"/>
      <c r="C159" s="202" t="s">
        <v>1443</v>
      </c>
      <c r="D159" s="202" t="s">
        <v>1444</v>
      </c>
      <c r="E159" s="207" t="s">
        <v>1445</v>
      </c>
      <c r="F159" s="202" t="s">
        <v>2</v>
      </c>
      <c r="G159" s="207" t="s">
        <v>4</v>
      </c>
      <c r="H159" s="202" t="s">
        <v>1095</v>
      </c>
      <c r="I159" s="94" t="s">
        <v>116</v>
      </c>
      <c r="J159" s="202" t="s">
        <v>1446</v>
      </c>
      <c r="K159" s="202">
        <v>0</v>
      </c>
      <c r="L159" s="94">
        <v>10000</v>
      </c>
      <c r="M159" s="208" t="s">
        <v>1195</v>
      </c>
      <c r="N159" s="206">
        <v>15000</v>
      </c>
      <c r="O159" s="202">
        <v>20</v>
      </c>
      <c r="P159" s="206">
        <v>15000</v>
      </c>
      <c r="Q159" s="208" t="s">
        <v>1437</v>
      </c>
      <c r="R159" s="202">
        <v>20</v>
      </c>
      <c r="S159" s="205" t="s">
        <v>1447</v>
      </c>
      <c r="T159" s="205" t="s">
        <v>1448</v>
      </c>
    </row>
    <row r="160" spans="1:20" ht="75">
      <c r="A160" s="125">
        <v>153</v>
      </c>
      <c r="B160" s="202"/>
      <c r="C160" s="202" t="s">
        <v>1449</v>
      </c>
      <c r="D160" s="202" t="s">
        <v>1215</v>
      </c>
      <c r="E160" s="207" t="s">
        <v>1450</v>
      </c>
      <c r="F160" s="202" t="s">
        <v>2</v>
      </c>
      <c r="G160" s="207" t="s">
        <v>4</v>
      </c>
      <c r="H160" s="202" t="s">
        <v>5</v>
      </c>
      <c r="I160" s="94" t="s">
        <v>115</v>
      </c>
      <c r="J160" s="202" t="s">
        <v>1114</v>
      </c>
      <c r="K160" s="202">
        <v>0</v>
      </c>
      <c r="L160" s="94">
        <v>10000</v>
      </c>
      <c r="M160" s="208" t="s">
        <v>1195</v>
      </c>
      <c r="N160" s="206">
        <v>15000</v>
      </c>
      <c r="O160" s="202">
        <v>20</v>
      </c>
      <c r="P160" s="206">
        <v>15000</v>
      </c>
      <c r="Q160" s="208" t="s">
        <v>1437</v>
      </c>
      <c r="R160" s="202">
        <v>20</v>
      </c>
      <c r="S160" s="205" t="s">
        <v>1451</v>
      </c>
      <c r="T160" s="205" t="s">
        <v>1452</v>
      </c>
    </row>
    <row r="161" spans="1:20" ht="75">
      <c r="A161" s="125">
        <v>154</v>
      </c>
      <c r="B161" s="202"/>
      <c r="C161" s="202" t="s">
        <v>1453</v>
      </c>
      <c r="D161" s="202" t="s">
        <v>1454</v>
      </c>
      <c r="E161" s="207" t="s">
        <v>1455</v>
      </c>
      <c r="F161" s="202" t="s">
        <v>2</v>
      </c>
      <c r="G161" s="207" t="s">
        <v>4</v>
      </c>
      <c r="H161" s="202" t="s">
        <v>1095</v>
      </c>
      <c r="I161" s="94" t="s">
        <v>115</v>
      </c>
      <c r="J161" s="202" t="s">
        <v>1114</v>
      </c>
      <c r="K161" s="202">
        <v>0</v>
      </c>
      <c r="L161" s="94">
        <v>10000</v>
      </c>
      <c r="M161" s="208" t="s">
        <v>1195</v>
      </c>
      <c r="N161" s="206">
        <v>15000</v>
      </c>
      <c r="O161" s="202">
        <v>20</v>
      </c>
      <c r="P161" s="206">
        <v>15000</v>
      </c>
      <c r="Q161" s="208" t="s">
        <v>1437</v>
      </c>
      <c r="R161" s="202">
        <v>20</v>
      </c>
      <c r="S161" s="205" t="s">
        <v>1456</v>
      </c>
      <c r="T161" s="205" t="s">
        <v>1457</v>
      </c>
    </row>
    <row r="162" spans="1:20" ht="60">
      <c r="A162" s="125">
        <v>155</v>
      </c>
      <c r="B162" s="202"/>
      <c r="C162" s="202" t="s">
        <v>1464</v>
      </c>
      <c r="D162" s="202" t="s">
        <v>1465</v>
      </c>
      <c r="E162" s="207" t="s">
        <v>1466</v>
      </c>
      <c r="F162" s="202" t="s">
        <v>2</v>
      </c>
      <c r="G162" s="207" t="s">
        <v>4</v>
      </c>
      <c r="H162" s="202" t="s">
        <v>75</v>
      </c>
      <c r="I162" s="94" t="s">
        <v>116</v>
      </c>
      <c r="J162" s="202" t="s">
        <v>1461</v>
      </c>
      <c r="K162" s="202">
        <v>0</v>
      </c>
      <c r="L162" s="94">
        <v>10000</v>
      </c>
      <c r="M162" s="208" t="s">
        <v>1195</v>
      </c>
      <c r="N162" s="206">
        <v>15000</v>
      </c>
      <c r="O162" s="202">
        <v>20</v>
      </c>
      <c r="P162" s="206">
        <v>15000</v>
      </c>
      <c r="Q162" s="208" t="s">
        <v>1437</v>
      </c>
      <c r="R162" s="202">
        <v>20</v>
      </c>
      <c r="S162" s="205" t="s">
        <v>1467</v>
      </c>
      <c r="T162" s="205" t="s">
        <v>1468</v>
      </c>
    </row>
    <row r="163" spans="1:20" ht="90">
      <c r="A163" s="125">
        <v>156</v>
      </c>
      <c r="B163" s="202"/>
      <c r="C163" s="202" t="s">
        <v>1115</v>
      </c>
      <c r="D163" s="202" t="s">
        <v>1469</v>
      </c>
      <c r="E163" s="207" t="s">
        <v>1470</v>
      </c>
      <c r="F163" s="202" t="s">
        <v>2</v>
      </c>
      <c r="G163" s="207" t="s">
        <v>4</v>
      </c>
      <c r="H163" s="202" t="s">
        <v>5</v>
      </c>
      <c r="I163" s="94" t="s">
        <v>115</v>
      </c>
      <c r="J163" s="202" t="s">
        <v>1471</v>
      </c>
      <c r="K163" s="202">
        <v>0</v>
      </c>
      <c r="L163" s="94">
        <v>10000</v>
      </c>
      <c r="M163" s="208" t="s">
        <v>1195</v>
      </c>
      <c r="N163" s="206">
        <v>15000</v>
      </c>
      <c r="O163" s="202">
        <v>20</v>
      </c>
      <c r="P163" s="206">
        <v>15000</v>
      </c>
      <c r="Q163" s="208" t="s">
        <v>1437</v>
      </c>
      <c r="R163" s="202">
        <v>20</v>
      </c>
      <c r="S163" s="205" t="s">
        <v>1472</v>
      </c>
      <c r="T163" s="205" t="s">
        <v>1473</v>
      </c>
    </row>
    <row r="164" spans="1:20" ht="90">
      <c r="A164" s="125">
        <v>157</v>
      </c>
      <c r="B164" s="202"/>
      <c r="C164" s="202" t="s">
        <v>1410</v>
      </c>
      <c r="D164" s="202" t="s">
        <v>1474</v>
      </c>
      <c r="E164" s="207" t="s">
        <v>1475</v>
      </c>
      <c r="F164" s="202" t="s">
        <v>2</v>
      </c>
      <c r="G164" s="207" t="s">
        <v>4</v>
      </c>
      <c r="H164" s="202" t="s">
        <v>5</v>
      </c>
      <c r="I164" s="94" t="s">
        <v>115</v>
      </c>
      <c r="J164" s="202" t="s">
        <v>1476</v>
      </c>
      <c r="K164" s="202">
        <v>0</v>
      </c>
      <c r="L164" s="94">
        <v>10000</v>
      </c>
      <c r="M164" s="208" t="s">
        <v>1195</v>
      </c>
      <c r="N164" s="206">
        <v>15000</v>
      </c>
      <c r="O164" s="202">
        <v>20</v>
      </c>
      <c r="P164" s="206">
        <v>15000</v>
      </c>
      <c r="Q164" s="208" t="s">
        <v>1437</v>
      </c>
      <c r="R164" s="202">
        <v>20</v>
      </c>
      <c r="S164" s="205" t="s">
        <v>1477</v>
      </c>
      <c r="T164" s="205" t="s">
        <v>1478</v>
      </c>
    </row>
    <row r="165" spans="1:20" ht="60">
      <c r="A165" s="125">
        <v>158</v>
      </c>
      <c r="B165" s="202"/>
      <c r="C165" s="202" t="s">
        <v>1116</v>
      </c>
      <c r="D165" s="202" t="s">
        <v>1479</v>
      </c>
      <c r="E165" s="207" t="s">
        <v>1480</v>
      </c>
      <c r="F165" s="202" t="s">
        <v>2</v>
      </c>
      <c r="G165" s="207" t="s">
        <v>4</v>
      </c>
      <c r="H165" s="202" t="s">
        <v>5</v>
      </c>
      <c r="I165" s="94" t="s">
        <v>115</v>
      </c>
      <c r="J165" s="202" t="s">
        <v>1302</v>
      </c>
      <c r="K165" s="202">
        <v>0</v>
      </c>
      <c r="L165" s="94">
        <v>10000</v>
      </c>
      <c r="M165" s="208" t="s">
        <v>1195</v>
      </c>
      <c r="N165" s="206">
        <v>15000</v>
      </c>
      <c r="O165" s="202">
        <v>20</v>
      </c>
      <c r="P165" s="206">
        <v>15000</v>
      </c>
      <c r="Q165" s="208" t="s">
        <v>1437</v>
      </c>
      <c r="R165" s="202">
        <v>20</v>
      </c>
      <c r="S165" s="205" t="s">
        <v>1481</v>
      </c>
      <c r="T165" s="205" t="s">
        <v>1482</v>
      </c>
    </row>
    <row r="166" spans="1:20" ht="60">
      <c r="A166" s="125">
        <v>159</v>
      </c>
      <c r="B166" s="202"/>
      <c r="C166" s="202" t="s">
        <v>1487</v>
      </c>
      <c r="D166" s="202" t="s">
        <v>1488</v>
      </c>
      <c r="E166" s="207" t="s">
        <v>1489</v>
      </c>
      <c r="F166" s="202" t="s">
        <v>2</v>
      </c>
      <c r="G166" s="207" t="s">
        <v>4</v>
      </c>
      <c r="H166" s="202" t="s">
        <v>75</v>
      </c>
      <c r="I166" s="94" t="s">
        <v>115</v>
      </c>
      <c r="J166" s="202" t="s">
        <v>1461</v>
      </c>
      <c r="K166" s="202">
        <v>0</v>
      </c>
      <c r="L166" s="94">
        <v>8000</v>
      </c>
      <c r="M166" s="208" t="s">
        <v>1195</v>
      </c>
      <c r="N166" s="206">
        <v>12000</v>
      </c>
      <c r="O166" s="202">
        <v>20</v>
      </c>
      <c r="P166" s="206">
        <v>12000</v>
      </c>
      <c r="Q166" s="208" t="s">
        <v>1437</v>
      </c>
      <c r="R166" s="202">
        <v>20</v>
      </c>
      <c r="S166" s="205" t="s">
        <v>1490</v>
      </c>
      <c r="T166" s="205" t="s">
        <v>1495</v>
      </c>
    </row>
    <row r="167" spans="1:20" ht="90">
      <c r="A167" s="125">
        <v>160</v>
      </c>
      <c r="B167" s="202"/>
      <c r="C167" s="202" t="s">
        <v>1496</v>
      </c>
      <c r="D167" s="202" t="s">
        <v>1497</v>
      </c>
      <c r="E167" s="207" t="s">
        <v>1498</v>
      </c>
      <c r="F167" s="202" t="s">
        <v>2</v>
      </c>
      <c r="G167" s="207" t="s">
        <v>4</v>
      </c>
      <c r="H167" s="202" t="s">
        <v>5</v>
      </c>
      <c r="I167" s="94" t="s">
        <v>115</v>
      </c>
      <c r="J167" s="202" t="s">
        <v>1369</v>
      </c>
      <c r="K167" s="202">
        <v>0</v>
      </c>
      <c r="L167" s="94">
        <v>10000</v>
      </c>
      <c r="M167" s="208" t="s">
        <v>1195</v>
      </c>
      <c r="N167" s="206">
        <v>15000</v>
      </c>
      <c r="O167" s="202">
        <v>20</v>
      </c>
      <c r="P167" s="206">
        <v>15000</v>
      </c>
      <c r="Q167" s="208" t="s">
        <v>1437</v>
      </c>
      <c r="R167" s="202">
        <v>20</v>
      </c>
      <c r="S167" s="205" t="s">
        <v>1499</v>
      </c>
      <c r="T167" s="205" t="s">
        <v>1500</v>
      </c>
    </row>
    <row r="168" spans="1:20" ht="75">
      <c r="A168" s="125">
        <v>161</v>
      </c>
      <c r="B168" s="202"/>
      <c r="C168" s="202" t="s">
        <v>1501</v>
      </c>
      <c r="D168" s="202" t="s">
        <v>1502</v>
      </c>
      <c r="E168" s="207" t="s">
        <v>1503</v>
      </c>
      <c r="F168" s="202" t="s">
        <v>2</v>
      </c>
      <c r="G168" s="207" t="s">
        <v>4</v>
      </c>
      <c r="H168" s="202" t="s">
        <v>5</v>
      </c>
      <c r="I168" s="94" t="s">
        <v>115</v>
      </c>
      <c r="J168" s="202" t="s">
        <v>1058</v>
      </c>
      <c r="K168" s="202">
        <v>0</v>
      </c>
      <c r="L168" s="94">
        <v>10000</v>
      </c>
      <c r="M168" s="208" t="s">
        <v>1195</v>
      </c>
      <c r="N168" s="206">
        <v>15000</v>
      </c>
      <c r="O168" s="202">
        <v>20</v>
      </c>
      <c r="P168" s="206">
        <v>15000</v>
      </c>
      <c r="Q168" s="208" t="s">
        <v>1437</v>
      </c>
      <c r="R168" s="202">
        <v>20</v>
      </c>
      <c r="S168" s="205" t="s">
        <v>1504</v>
      </c>
      <c r="T168" s="205" t="s">
        <v>1505</v>
      </c>
    </row>
    <row r="169" spans="1:20" ht="75">
      <c r="A169" s="125">
        <v>162</v>
      </c>
      <c r="B169" s="202"/>
      <c r="C169" s="202" t="s">
        <v>1506</v>
      </c>
      <c r="D169" s="202" t="s">
        <v>1507</v>
      </c>
      <c r="E169" s="207" t="s">
        <v>1508</v>
      </c>
      <c r="F169" s="202" t="s">
        <v>2</v>
      </c>
      <c r="G169" s="207" t="s">
        <v>4</v>
      </c>
      <c r="H169" s="202" t="s">
        <v>5</v>
      </c>
      <c r="I169" s="94" t="s">
        <v>115</v>
      </c>
      <c r="J169" s="202" t="s">
        <v>1058</v>
      </c>
      <c r="K169" s="202">
        <v>0</v>
      </c>
      <c r="L169" s="94">
        <v>10000</v>
      </c>
      <c r="M169" s="208" t="s">
        <v>1195</v>
      </c>
      <c r="N169" s="206">
        <v>15000</v>
      </c>
      <c r="O169" s="202">
        <v>20</v>
      </c>
      <c r="P169" s="206">
        <v>15000</v>
      </c>
      <c r="Q169" s="208" t="s">
        <v>1437</v>
      </c>
      <c r="R169" s="202">
        <v>20</v>
      </c>
      <c r="S169" s="205" t="s">
        <v>1509</v>
      </c>
      <c r="T169" s="205" t="s">
        <v>1510</v>
      </c>
    </row>
    <row r="170" spans="1:20" ht="60">
      <c r="A170" s="125">
        <v>163</v>
      </c>
      <c r="B170" s="202"/>
      <c r="C170" s="202" t="s">
        <v>1511</v>
      </c>
      <c r="D170" s="202" t="s">
        <v>1119</v>
      </c>
      <c r="E170" s="207" t="s">
        <v>1512</v>
      </c>
      <c r="F170" s="202" t="s">
        <v>2</v>
      </c>
      <c r="G170" s="207" t="s">
        <v>4</v>
      </c>
      <c r="H170" s="202" t="s">
        <v>5</v>
      </c>
      <c r="I170" s="94" t="s">
        <v>116</v>
      </c>
      <c r="J170" s="202" t="s">
        <v>1513</v>
      </c>
      <c r="K170" s="202">
        <v>0</v>
      </c>
      <c r="L170" s="94">
        <v>10000</v>
      </c>
      <c r="M170" s="208" t="s">
        <v>1195</v>
      </c>
      <c r="N170" s="206">
        <v>15000</v>
      </c>
      <c r="O170" s="202">
        <v>20</v>
      </c>
      <c r="P170" s="206">
        <v>15000</v>
      </c>
      <c r="Q170" s="208" t="s">
        <v>1437</v>
      </c>
      <c r="R170" s="202">
        <v>20</v>
      </c>
      <c r="S170" s="205" t="s">
        <v>1514</v>
      </c>
      <c r="T170" s="205" t="s">
        <v>1515</v>
      </c>
    </row>
    <row r="171" spans="1:20" ht="90">
      <c r="A171" s="125">
        <v>164</v>
      </c>
      <c r="B171" s="202"/>
      <c r="C171" s="202" t="s">
        <v>1085</v>
      </c>
      <c r="D171" s="202" t="s">
        <v>1516</v>
      </c>
      <c r="E171" s="207" t="s">
        <v>1517</v>
      </c>
      <c r="F171" s="202" t="s">
        <v>2</v>
      </c>
      <c r="G171" s="207" t="s">
        <v>1189</v>
      </c>
      <c r="H171" s="202" t="s">
        <v>5</v>
      </c>
      <c r="I171" s="94" t="s">
        <v>115</v>
      </c>
      <c r="J171" s="202" t="s">
        <v>1461</v>
      </c>
      <c r="K171" s="202">
        <v>0</v>
      </c>
      <c r="L171" s="94">
        <v>10000</v>
      </c>
      <c r="M171" s="208" t="s">
        <v>1195</v>
      </c>
      <c r="N171" s="206">
        <v>15000</v>
      </c>
      <c r="O171" s="202">
        <v>20</v>
      </c>
      <c r="P171" s="206">
        <v>15000</v>
      </c>
      <c r="Q171" s="208" t="s">
        <v>1437</v>
      </c>
      <c r="R171" s="202">
        <v>20</v>
      </c>
      <c r="S171" s="205" t="s">
        <v>1518</v>
      </c>
      <c r="T171" s="205" t="s">
        <v>1519</v>
      </c>
    </row>
    <row r="172" spans="1:20" ht="60">
      <c r="A172" s="125">
        <v>165</v>
      </c>
      <c r="B172" s="202"/>
      <c r="C172" s="202" t="s">
        <v>1520</v>
      </c>
      <c r="D172" s="202" t="s">
        <v>1521</v>
      </c>
      <c r="E172" s="207" t="s">
        <v>1522</v>
      </c>
      <c r="F172" s="202" t="s">
        <v>2</v>
      </c>
      <c r="G172" s="207" t="s">
        <v>4</v>
      </c>
      <c r="H172" s="202" t="s">
        <v>75</v>
      </c>
      <c r="I172" s="94" t="s">
        <v>115</v>
      </c>
      <c r="J172" s="202" t="s">
        <v>1523</v>
      </c>
      <c r="K172" s="202">
        <v>0</v>
      </c>
      <c r="L172" s="94">
        <v>10000</v>
      </c>
      <c r="M172" s="208" t="s">
        <v>1195</v>
      </c>
      <c r="N172" s="206">
        <v>15000</v>
      </c>
      <c r="O172" s="202">
        <v>20</v>
      </c>
      <c r="P172" s="206">
        <v>15000</v>
      </c>
      <c r="Q172" s="208" t="s">
        <v>1437</v>
      </c>
      <c r="R172" s="202">
        <v>20</v>
      </c>
      <c r="S172" s="205" t="s">
        <v>1524</v>
      </c>
      <c r="T172" s="205" t="s">
        <v>1525</v>
      </c>
    </row>
    <row r="173" spans="1:20" ht="60">
      <c r="A173" s="125">
        <v>166</v>
      </c>
      <c r="B173" s="202"/>
      <c r="C173" s="202" t="s">
        <v>1544</v>
      </c>
      <c r="D173" s="202" t="s">
        <v>1545</v>
      </c>
      <c r="E173" s="207" t="s">
        <v>1546</v>
      </c>
      <c r="F173" s="202" t="s">
        <v>2</v>
      </c>
      <c r="G173" s="207" t="s">
        <v>4</v>
      </c>
      <c r="H173" s="202" t="s">
        <v>5</v>
      </c>
      <c r="I173" s="94" t="s">
        <v>116</v>
      </c>
      <c r="J173" s="202" t="s">
        <v>1547</v>
      </c>
      <c r="K173" s="202">
        <v>0</v>
      </c>
      <c r="L173" s="94">
        <v>10000</v>
      </c>
      <c r="M173" s="208" t="s">
        <v>1195</v>
      </c>
      <c r="N173" s="206">
        <v>15000</v>
      </c>
      <c r="O173" s="202">
        <v>20</v>
      </c>
      <c r="P173" s="206">
        <v>15000</v>
      </c>
      <c r="Q173" s="208" t="s">
        <v>1437</v>
      </c>
      <c r="R173" s="202">
        <v>20</v>
      </c>
      <c r="S173" s="205" t="s">
        <v>1548</v>
      </c>
      <c r="T173" s="205" t="s">
        <v>1549</v>
      </c>
    </row>
    <row r="174" spans="1:20" ht="120">
      <c r="A174" s="125">
        <v>167</v>
      </c>
      <c r="B174" s="202"/>
      <c r="C174" s="202" t="s">
        <v>1458</v>
      </c>
      <c r="D174" s="202" t="s">
        <v>1459</v>
      </c>
      <c r="E174" s="207" t="s">
        <v>1460</v>
      </c>
      <c r="F174" s="202" t="s">
        <v>2</v>
      </c>
      <c r="G174" s="207" t="s">
        <v>4</v>
      </c>
      <c r="H174" s="202" t="s">
        <v>75</v>
      </c>
      <c r="I174" s="94" t="s">
        <v>115</v>
      </c>
      <c r="J174" s="202" t="s">
        <v>1461</v>
      </c>
      <c r="K174" s="202">
        <v>0</v>
      </c>
      <c r="L174" s="94">
        <v>10000</v>
      </c>
      <c r="M174" s="208" t="s">
        <v>1195</v>
      </c>
      <c r="N174" s="206">
        <v>15000</v>
      </c>
      <c r="O174" s="202">
        <v>20</v>
      </c>
      <c r="P174" s="206">
        <v>15000</v>
      </c>
      <c r="Q174" s="208" t="s">
        <v>1437</v>
      </c>
      <c r="R174" s="202">
        <v>20</v>
      </c>
      <c r="S174" s="205" t="s">
        <v>1462</v>
      </c>
      <c r="T174" s="205" t="s">
        <v>1463</v>
      </c>
    </row>
    <row r="175" spans="1:20" ht="60">
      <c r="A175" s="125">
        <v>168</v>
      </c>
      <c r="B175" s="202"/>
      <c r="C175" s="202" t="s">
        <v>1141</v>
      </c>
      <c r="D175" s="202" t="s">
        <v>1483</v>
      </c>
      <c r="E175" s="207" t="s">
        <v>1484</v>
      </c>
      <c r="F175" s="202" t="s">
        <v>2</v>
      </c>
      <c r="G175" s="207" t="s">
        <v>4</v>
      </c>
      <c r="H175" s="202" t="s">
        <v>5</v>
      </c>
      <c r="I175" s="94" t="s">
        <v>115</v>
      </c>
      <c r="J175" s="202" t="s">
        <v>1461</v>
      </c>
      <c r="K175" s="202">
        <v>0</v>
      </c>
      <c r="L175" s="94">
        <v>10000</v>
      </c>
      <c r="M175" s="208" t="s">
        <v>1195</v>
      </c>
      <c r="N175" s="206">
        <v>15000</v>
      </c>
      <c r="O175" s="202">
        <v>20</v>
      </c>
      <c r="P175" s="206">
        <v>15000</v>
      </c>
      <c r="Q175" s="208" t="s">
        <v>1437</v>
      </c>
      <c r="R175" s="202">
        <v>20</v>
      </c>
      <c r="S175" s="205" t="s">
        <v>1485</v>
      </c>
      <c r="T175" s="205" t="s">
        <v>1486</v>
      </c>
    </row>
    <row r="176" spans="1:20" ht="60">
      <c r="A176" s="125">
        <v>169</v>
      </c>
      <c r="B176" s="202"/>
      <c r="C176" s="202" t="s">
        <v>1492</v>
      </c>
      <c r="D176" s="202" t="s">
        <v>1044</v>
      </c>
      <c r="E176" s="207" t="s">
        <v>1493</v>
      </c>
      <c r="F176" s="202" t="s">
        <v>2</v>
      </c>
      <c r="G176" s="207" t="s">
        <v>4</v>
      </c>
      <c r="H176" s="202" t="s">
        <v>5</v>
      </c>
      <c r="I176" s="94" t="s">
        <v>116</v>
      </c>
      <c r="J176" s="202" t="s">
        <v>1042</v>
      </c>
      <c r="K176" s="202">
        <v>0</v>
      </c>
      <c r="L176" s="94">
        <v>10000</v>
      </c>
      <c r="M176" s="208" t="s">
        <v>1195</v>
      </c>
      <c r="N176" s="206">
        <v>15000</v>
      </c>
      <c r="O176" s="202">
        <v>20</v>
      </c>
      <c r="P176" s="206">
        <v>15000</v>
      </c>
      <c r="Q176" s="208" t="s">
        <v>1437</v>
      </c>
      <c r="R176" s="202">
        <v>20</v>
      </c>
      <c r="S176" s="205" t="s">
        <v>1494</v>
      </c>
      <c r="T176" s="205" t="s">
        <v>1495</v>
      </c>
    </row>
    <row r="177" spans="1:20" ht="60">
      <c r="A177" s="125">
        <v>170</v>
      </c>
      <c r="B177" s="202"/>
      <c r="C177" s="202" t="s">
        <v>1526</v>
      </c>
      <c r="D177" s="202" t="s">
        <v>1527</v>
      </c>
      <c r="E177" s="207" t="s">
        <v>1528</v>
      </c>
      <c r="F177" s="202" t="s">
        <v>2</v>
      </c>
      <c r="G177" s="207" t="s">
        <v>4</v>
      </c>
      <c r="H177" s="202" t="s">
        <v>75</v>
      </c>
      <c r="I177" s="94" t="s">
        <v>116</v>
      </c>
      <c r="J177" s="202" t="s">
        <v>1529</v>
      </c>
      <c r="K177" s="202">
        <v>0</v>
      </c>
      <c r="L177" s="94">
        <v>10000</v>
      </c>
      <c r="M177" s="208" t="s">
        <v>1195</v>
      </c>
      <c r="N177" s="206">
        <v>15000</v>
      </c>
      <c r="O177" s="202">
        <v>20</v>
      </c>
      <c r="P177" s="206">
        <v>15000</v>
      </c>
      <c r="Q177" s="208" t="s">
        <v>1437</v>
      </c>
      <c r="R177" s="202">
        <v>20</v>
      </c>
      <c r="S177" s="205" t="s">
        <v>1530</v>
      </c>
      <c r="T177" s="205" t="s">
        <v>1531</v>
      </c>
    </row>
    <row r="178" spans="1:20" ht="75">
      <c r="A178" s="125">
        <v>171</v>
      </c>
      <c r="B178" s="202"/>
      <c r="C178" s="202" t="s">
        <v>1532</v>
      </c>
      <c r="D178" s="202" t="s">
        <v>1533</v>
      </c>
      <c r="E178" s="207" t="s">
        <v>1534</v>
      </c>
      <c r="F178" s="202" t="s">
        <v>2</v>
      </c>
      <c r="G178" s="207" t="s">
        <v>4</v>
      </c>
      <c r="H178" s="202" t="s">
        <v>5</v>
      </c>
      <c r="I178" s="94" t="s">
        <v>115</v>
      </c>
      <c r="J178" s="202" t="s">
        <v>1058</v>
      </c>
      <c r="K178" s="202">
        <v>0</v>
      </c>
      <c r="L178" s="94">
        <v>10000</v>
      </c>
      <c r="M178" s="208" t="s">
        <v>1195</v>
      </c>
      <c r="N178" s="206">
        <v>15000</v>
      </c>
      <c r="O178" s="202">
        <v>20</v>
      </c>
      <c r="P178" s="206">
        <v>15000</v>
      </c>
      <c r="Q178" s="208" t="s">
        <v>1437</v>
      </c>
      <c r="R178" s="202">
        <v>20</v>
      </c>
      <c r="S178" s="205" t="s">
        <v>1535</v>
      </c>
      <c r="T178" s="205" t="s">
        <v>1536</v>
      </c>
    </row>
    <row r="179" spans="1:20" ht="45">
      <c r="A179" s="125">
        <v>172</v>
      </c>
      <c r="B179" s="202"/>
      <c r="C179" s="202" t="s">
        <v>1537</v>
      </c>
      <c r="D179" s="202" t="s">
        <v>1165</v>
      </c>
      <c r="E179" s="207" t="s">
        <v>1538</v>
      </c>
      <c r="F179" s="202" t="s">
        <v>2</v>
      </c>
      <c r="G179" s="207" t="s">
        <v>4</v>
      </c>
      <c r="H179" s="202" t="s">
        <v>5</v>
      </c>
      <c r="I179" s="94" t="s">
        <v>116</v>
      </c>
      <c r="J179" s="202" t="s">
        <v>1042</v>
      </c>
      <c r="K179" s="202">
        <v>0</v>
      </c>
      <c r="L179" s="94">
        <v>10000</v>
      </c>
      <c r="M179" s="208" t="s">
        <v>1195</v>
      </c>
      <c r="N179" s="206">
        <v>15000</v>
      </c>
      <c r="O179" s="202">
        <v>20</v>
      </c>
      <c r="P179" s="206">
        <v>15000</v>
      </c>
      <c r="Q179" s="208" t="s">
        <v>1437</v>
      </c>
      <c r="R179" s="202">
        <v>20</v>
      </c>
      <c r="S179" s="205" t="s">
        <v>1539</v>
      </c>
      <c r="T179" s="205" t="s">
        <v>1540</v>
      </c>
    </row>
    <row r="180" spans="1:20" ht="75">
      <c r="A180" s="125">
        <v>173</v>
      </c>
      <c r="B180" s="202"/>
      <c r="C180" s="202" t="s">
        <v>1100</v>
      </c>
      <c r="D180" s="202" t="s">
        <v>1313</v>
      </c>
      <c r="E180" s="207" t="s">
        <v>1541</v>
      </c>
      <c r="F180" s="202" t="s">
        <v>2</v>
      </c>
      <c r="G180" s="207" t="s">
        <v>4</v>
      </c>
      <c r="H180" s="202" t="s">
        <v>75</v>
      </c>
      <c r="I180" s="94" t="s">
        <v>115</v>
      </c>
      <c r="J180" s="202" t="s">
        <v>1461</v>
      </c>
      <c r="K180" s="202">
        <v>0</v>
      </c>
      <c r="L180" s="94">
        <v>8000</v>
      </c>
      <c r="M180" s="208" t="s">
        <v>1195</v>
      </c>
      <c r="N180" s="206">
        <v>12000</v>
      </c>
      <c r="O180" s="202">
        <v>20</v>
      </c>
      <c r="P180" s="206">
        <v>12000</v>
      </c>
      <c r="Q180" s="208" t="s">
        <v>1437</v>
      </c>
      <c r="R180" s="202">
        <v>20</v>
      </c>
      <c r="S180" s="205" t="s">
        <v>1542</v>
      </c>
      <c r="T180" s="205" t="s">
        <v>1543</v>
      </c>
    </row>
    <row r="181" spans="1:20" ht="60">
      <c r="A181" s="125">
        <v>174</v>
      </c>
      <c r="B181" s="202"/>
      <c r="C181" s="202" t="s">
        <v>1550</v>
      </c>
      <c r="D181" s="202" t="s">
        <v>1551</v>
      </c>
      <c r="E181" s="207" t="s">
        <v>1552</v>
      </c>
      <c r="F181" s="202" t="s">
        <v>2</v>
      </c>
      <c r="G181" s="207" t="s">
        <v>4</v>
      </c>
      <c r="H181" s="202" t="s">
        <v>5</v>
      </c>
      <c r="I181" s="94" t="s">
        <v>116</v>
      </c>
      <c r="J181" s="202" t="s">
        <v>1058</v>
      </c>
      <c r="K181" s="202">
        <v>0</v>
      </c>
      <c r="L181" s="94">
        <v>10000</v>
      </c>
      <c r="M181" s="208" t="s">
        <v>1195</v>
      </c>
      <c r="N181" s="206">
        <v>15000</v>
      </c>
      <c r="O181" s="202">
        <v>20</v>
      </c>
      <c r="P181" s="206">
        <v>15000</v>
      </c>
      <c r="Q181" s="208" t="s">
        <v>1437</v>
      </c>
      <c r="R181" s="202">
        <v>20</v>
      </c>
      <c r="S181" s="205" t="s">
        <v>1553</v>
      </c>
      <c r="T181" s="205" t="s">
        <v>1554</v>
      </c>
    </row>
    <row r="182" spans="1:20" ht="60">
      <c r="A182" s="125">
        <v>175</v>
      </c>
      <c r="B182" s="202"/>
      <c r="C182" s="202" t="s">
        <v>1555</v>
      </c>
      <c r="D182" s="202" t="s">
        <v>1043</v>
      </c>
      <c r="E182" s="207" t="s">
        <v>1556</v>
      </c>
      <c r="F182" s="202" t="s">
        <v>2</v>
      </c>
      <c r="G182" s="207" t="s">
        <v>4</v>
      </c>
      <c r="H182" s="202" t="s">
        <v>5</v>
      </c>
      <c r="I182" s="94" t="s">
        <v>116</v>
      </c>
      <c r="J182" s="202" t="s">
        <v>1557</v>
      </c>
      <c r="K182" s="202">
        <v>0</v>
      </c>
      <c r="L182" s="94">
        <v>10000</v>
      </c>
      <c r="M182" s="208" t="s">
        <v>1195</v>
      </c>
      <c r="N182" s="206">
        <v>15000</v>
      </c>
      <c r="O182" s="202">
        <v>20</v>
      </c>
      <c r="P182" s="206">
        <v>15000</v>
      </c>
      <c r="Q182" s="208" t="s">
        <v>1437</v>
      </c>
      <c r="R182" s="202">
        <v>20</v>
      </c>
      <c r="S182" s="205" t="s">
        <v>1558</v>
      </c>
      <c r="T182" s="205" t="s">
        <v>1559</v>
      </c>
    </row>
    <row r="183" spans="1:20" ht="135">
      <c r="A183" s="125">
        <v>176</v>
      </c>
      <c r="B183" s="202"/>
      <c r="C183" s="207" t="s">
        <v>1025</v>
      </c>
      <c r="D183" s="207" t="s">
        <v>1026</v>
      </c>
      <c r="E183" s="207" t="s">
        <v>1027</v>
      </c>
      <c r="F183" s="202" t="s">
        <v>2</v>
      </c>
      <c r="G183" s="207" t="s">
        <v>4</v>
      </c>
      <c r="H183" s="207" t="s">
        <v>5</v>
      </c>
      <c r="I183" s="207" t="s">
        <v>115</v>
      </c>
      <c r="J183" s="202" t="s">
        <v>1028</v>
      </c>
      <c r="K183" s="202">
        <v>0</v>
      </c>
      <c r="L183" s="94">
        <v>16000</v>
      </c>
      <c r="M183" s="208" t="s">
        <v>1195</v>
      </c>
      <c r="N183" s="202">
        <v>24000</v>
      </c>
      <c r="O183" s="202">
        <v>20</v>
      </c>
      <c r="P183" s="202">
        <v>24000</v>
      </c>
      <c r="Q183" s="208" t="s">
        <v>1437</v>
      </c>
      <c r="R183" s="202">
        <v>20</v>
      </c>
      <c r="S183" s="205" t="s">
        <v>1560</v>
      </c>
      <c r="T183" s="205" t="s">
        <v>1561</v>
      </c>
    </row>
    <row r="184" spans="1:20" ht="45">
      <c r="A184" s="125">
        <v>177</v>
      </c>
      <c r="B184" s="202"/>
      <c r="C184" s="207" t="s">
        <v>1031</v>
      </c>
      <c r="D184" s="207" t="s">
        <v>1032</v>
      </c>
      <c r="E184" s="207" t="s">
        <v>1033</v>
      </c>
      <c r="F184" s="202" t="s">
        <v>2</v>
      </c>
      <c r="G184" s="207" t="s">
        <v>4</v>
      </c>
      <c r="H184" s="207" t="s">
        <v>5</v>
      </c>
      <c r="I184" s="207" t="s">
        <v>116</v>
      </c>
      <c r="J184" s="207" t="s">
        <v>1034</v>
      </c>
      <c r="K184" s="202">
        <v>0</v>
      </c>
      <c r="L184" s="94">
        <v>20000</v>
      </c>
      <c r="M184" s="208" t="s">
        <v>1195</v>
      </c>
      <c r="N184" s="202">
        <v>30000</v>
      </c>
      <c r="O184" s="202">
        <v>20</v>
      </c>
      <c r="P184" s="202">
        <v>30000</v>
      </c>
      <c r="Q184" s="208" t="s">
        <v>1437</v>
      </c>
      <c r="R184" s="202">
        <v>20</v>
      </c>
      <c r="S184" s="205" t="s">
        <v>1562</v>
      </c>
      <c r="T184" s="205" t="s">
        <v>1563</v>
      </c>
    </row>
    <row r="185" spans="1:20" ht="45">
      <c r="A185" s="125">
        <v>178</v>
      </c>
      <c r="B185" s="202"/>
      <c r="C185" s="207" t="s">
        <v>1035</v>
      </c>
      <c r="D185" s="207" t="s">
        <v>1036</v>
      </c>
      <c r="E185" s="207" t="s">
        <v>1037</v>
      </c>
      <c r="F185" s="202" t="s">
        <v>2</v>
      </c>
      <c r="G185" s="207" t="s">
        <v>4</v>
      </c>
      <c r="H185" s="207" t="s">
        <v>5</v>
      </c>
      <c r="I185" s="207" t="s">
        <v>115</v>
      </c>
      <c r="J185" s="207" t="s">
        <v>1038</v>
      </c>
      <c r="K185" s="202">
        <v>0</v>
      </c>
      <c r="L185" s="202">
        <v>14000</v>
      </c>
      <c r="M185" s="208" t="s">
        <v>1195</v>
      </c>
      <c r="N185" s="202">
        <v>21000</v>
      </c>
      <c r="O185" s="202">
        <v>20</v>
      </c>
      <c r="P185" s="202">
        <v>21000</v>
      </c>
      <c r="Q185" s="208" t="s">
        <v>1437</v>
      </c>
      <c r="R185" s="202">
        <v>20</v>
      </c>
      <c r="S185" s="205" t="s">
        <v>1564</v>
      </c>
      <c r="T185" s="205" t="s">
        <v>1565</v>
      </c>
    </row>
    <row r="186" spans="1:20" ht="90">
      <c r="A186" s="125">
        <v>179</v>
      </c>
      <c r="B186" s="202"/>
      <c r="C186" s="202" t="s">
        <v>1039</v>
      </c>
      <c r="D186" s="202" t="s">
        <v>1566</v>
      </c>
      <c r="E186" s="207" t="s">
        <v>1041</v>
      </c>
      <c r="F186" s="202" t="s">
        <v>2</v>
      </c>
      <c r="G186" s="207" t="s">
        <v>4</v>
      </c>
      <c r="H186" s="207" t="s">
        <v>5</v>
      </c>
      <c r="I186" s="207" t="s">
        <v>116</v>
      </c>
      <c r="J186" s="207" t="s">
        <v>1248</v>
      </c>
      <c r="K186" s="202">
        <v>0</v>
      </c>
      <c r="L186" s="94">
        <v>10000</v>
      </c>
      <c r="M186" s="208" t="s">
        <v>1195</v>
      </c>
      <c r="N186" s="207">
        <v>15000</v>
      </c>
      <c r="O186" s="202">
        <v>20</v>
      </c>
      <c r="P186" s="207">
        <v>15000</v>
      </c>
      <c r="Q186" s="208" t="s">
        <v>1437</v>
      </c>
      <c r="R186" s="202">
        <v>20</v>
      </c>
      <c r="S186" s="205" t="s">
        <v>1567</v>
      </c>
      <c r="T186" s="205" t="s">
        <v>1568</v>
      </c>
    </row>
    <row r="187" spans="1:20" ht="60">
      <c r="A187" s="125">
        <v>180</v>
      </c>
      <c r="B187" s="202"/>
      <c r="C187" s="202" t="s">
        <v>1043</v>
      </c>
      <c r="D187" s="202" t="s">
        <v>1569</v>
      </c>
      <c r="E187" s="207" t="s">
        <v>1045</v>
      </c>
      <c r="F187" s="202" t="s">
        <v>2</v>
      </c>
      <c r="G187" s="207" t="s">
        <v>4</v>
      </c>
      <c r="H187" s="207" t="s">
        <v>5</v>
      </c>
      <c r="I187" s="207" t="s">
        <v>115</v>
      </c>
      <c r="J187" s="207" t="s">
        <v>1570</v>
      </c>
      <c r="K187" s="202">
        <v>0</v>
      </c>
      <c r="L187" s="94">
        <v>16000</v>
      </c>
      <c r="M187" s="208" t="s">
        <v>1195</v>
      </c>
      <c r="N187" s="207">
        <v>24000</v>
      </c>
      <c r="O187" s="202">
        <v>20</v>
      </c>
      <c r="P187" s="207">
        <v>24000</v>
      </c>
      <c r="Q187" s="208" t="s">
        <v>1437</v>
      </c>
      <c r="R187" s="202">
        <v>20</v>
      </c>
      <c r="S187" s="205" t="s">
        <v>1571</v>
      </c>
      <c r="T187" s="205" t="s">
        <v>1572</v>
      </c>
    </row>
    <row r="188" spans="1:20" ht="105">
      <c r="A188" s="125">
        <v>181</v>
      </c>
      <c r="B188" s="202"/>
      <c r="C188" s="202" t="s">
        <v>1488</v>
      </c>
      <c r="D188" s="202" t="s">
        <v>1573</v>
      </c>
      <c r="E188" s="202" t="s">
        <v>1049</v>
      </c>
      <c r="F188" s="202" t="s">
        <v>2</v>
      </c>
      <c r="G188" s="202" t="s">
        <v>4</v>
      </c>
      <c r="H188" s="202" t="s">
        <v>5</v>
      </c>
      <c r="I188" s="207" t="s">
        <v>116</v>
      </c>
      <c r="J188" s="207" t="s">
        <v>1574</v>
      </c>
      <c r="K188" s="202">
        <v>0</v>
      </c>
      <c r="L188" s="94">
        <v>10000</v>
      </c>
      <c r="M188" s="208" t="s">
        <v>1195</v>
      </c>
      <c r="N188" s="207">
        <v>15000</v>
      </c>
      <c r="O188" s="202">
        <v>20</v>
      </c>
      <c r="P188" s="207">
        <v>15000</v>
      </c>
      <c r="Q188" s="208" t="s">
        <v>1437</v>
      </c>
      <c r="R188" s="202">
        <v>20</v>
      </c>
      <c r="S188" s="205" t="s">
        <v>1575</v>
      </c>
      <c r="T188" s="205" t="s">
        <v>1576</v>
      </c>
    </row>
    <row r="189" spans="1:20" ht="75">
      <c r="A189" s="125">
        <v>182</v>
      </c>
      <c r="B189" s="202"/>
      <c r="C189" s="202" t="s">
        <v>1051</v>
      </c>
      <c r="D189" s="202" t="s">
        <v>1577</v>
      </c>
      <c r="E189" s="202" t="s">
        <v>1053</v>
      </c>
      <c r="F189" s="202" t="s">
        <v>2</v>
      </c>
      <c r="G189" s="202" t="s">
        <v>4</v>
      </c>
      <c r="H189" s="202" t="s">
        <v>5</v>
      </c>
      <c r="I189" s="207" t="s">
        <v>115</v>
      </c>
      <c r="J189" s="207" t="s">
        <v>1114</v>
      </c>
      <c r="K189" s="202">
        <v>0</v>
      </c>
      <c r="L189" s="94">
        <v>16000</v>
      </c>
      <c r="M189" s="208" t="s">
        <v>1195</v>
      </c>
      <c r="N189" s="207">
        <v>24000</v>
      </c>
      <c r="O189" s="202">
        <v>20</v>
      </c>
      <c r="P189" s="207">
        <v>24000</v>
      </c>
      <c r="Q189" s="208" t="s">
        <v>1437</v>
      </c>
      <c r="R189" s="202">
        <v>20</v>
      </c>
      <c r="S189" s="205" t="s">
        <v>1578</v>
      </c>
      <c r="T189" s="205" t="s">
        <v>1579</v>
      </c>
    </row>
    <row r="190" spans="1:20" ht="60">
      <c r="A190" s="125">
        <v>183</v>
      </c>
      <c r="B190" s="202"/>
      <c r="C190" s="202" t="s">
        <v>1055</v>
      </c>
      <c r="D190" s="202" t="s">
        <v>1580</v>
      </c>
      <c r="E190" s="202" t="s">
        <v>1057</v>
      </c>
      <c r="F190" s="202" t="s">
        <v>2</v>
      </c>
      <c r="G190" s="202" t="s">
        <v>4</v>
      </c>
      <c r="H190" s="202" t="s">
        <v>5</v>
      </c>
      <c r="I190" s="207" t="s">
        <v>115</v>
      </c>
      <c r="J190" s="207" t="s">
        <v>1581</v>
      </c>
      <c r="K190" s="202">
        <v>0</v>
      </c>
      <c r="L190" s="94">
        <v>10000</v>
      </c>
      <c r="M190" s="208" t="s">
        <v>1195</v>
      </c>
      <c r="N190" s="207">
        <v>15000</v>
      </c>
      <c r="O190" s="202">
        <v>20</v>
      </c>
      <c r="P190" s="207">
        <v>15000</v>
      </c>
      <c r="Q190" s="208" t="s">
        <v>1437</v>
      </c>
      <c r="R190" s="202">
        <v>20</v>
      </c>
      <c r="S190" s="205" t="s">
        <v>1582</v>
      </c>
      <c r="T190" s="205" t="s">
        <v>1583</v>
      </c>
    </row>
    <row r="191" spans="1:20" ht="90">
      <c r="A191" s="125">
        <v>184</v>
      </c>
      <c r="B191" s="202"/>
      <c r="C191" s="202" t="s">
        <v>1059</v>
      </c>
      <c r="D191" s="202" t="s">
        <v>1584</v>
      </c>
      <c r="E191" s="202" t="s">
        <v>1061</v>
      </c>
      <c r="F191" s="202" t="s">
        <v>2</v>
      </c>
      <c r="G191" s="202" t="s">
        <v>4</v>
      </c>
      <c r="H191" s="202" t="s">
        <v>5</v>
      </c>
      <c r="I191" s="207" t="s">
        <v>115</v>
      </c>
      <c r="J191" s="207" t="s">
        <v>1585</v>
      </c>
      <c r="K191" s="202">
        <v>0</v>
      </c>
      <c r="L191" s="94">
        <v>16000</v>
      </c>
      <c r="M191" s="208" t="s">
        <v>1195</v>
      </c>
      <c r="N191" s="207">
        <v>24000</v>
      </c>
      <c r="O191" s="202">
        <v>20</v>
      </c>
      <c r="P191" s="207">
        <v>24000</v>
      </c>
      <c r="Q191" s="208" t="s">
        <v>1437</v>
      </c>
      <c r="R191" s="202">
        <v>20</v>
      </c>
      <c r="S191" s="205" t="s">
        <v>1586</v>
      </c>
      <c r="T191" s="205" t="s">
        <v>1587</v>
      </c>
    </row>
    <row r="192" spans="1:20" ht="75">
      <c r="A192" s="125">
        <v>185</v>
      </c>
      <c r="B192" s="202"/>
      <c r="C192" s="202" t="s">
        <v>1588</v>
      </c>
      <c r="D192" s="202" t="s">
        <v>1589</v>
      </c>
      <c r="E192" s="202" t="s">
        <v>1065</v>
      </c>
      <c r="F192" s="202" t="s">
        <v>2</v>
      </c>
      <c r="G192" s="202" t="s">
        <v>4</v>
      </c>
      <c r="H192" s="202" t="s">
        <v>5</v>
      </c>
      <c r="I192" s="207" t="s">
        <v>115</v>
      </c>
      <c r="J192" s="207" t="s">
        <v>1581</v>
      </c>
      <c r="K192" s="202">
        <v>0</v>
      </c>
      <c r="L192" s="94">
        <v>10000</v>
      </c>
      <c r="M192" s="208" t="s">
        <v>1195</v>
      </c>
      <c r="N192" s="207">
        <v>15000</v>
      </c>
      <c r="O192" s="202">
        <v>20</v>
      </c>
      <c r="P192" s="207">
        <v>15000</v>
      </c>
      <c r="Q192" s="208" t="s">
        <v>1437</v>
      </c>
      <c r="R192" s="202">
        <v>20</v>
      </c>
      <c r="S192" s="205" t="s">
        <v>1590</v>
      </c>
      <c r="T192" s="205" t="s">
        <v>1591</v>
      </c>
    </row>
    <row r="193" spans="1:20" ht="105">
      <c r="A193" s="125">
        <v>186</v>
      </c>
      <c r="B193" s="202"/>
      <c r="C193" s="202" t="s">
        <v>1066</v>
      </c>
      <c r="D193" s="202" t="s">
        <v>1592</v>
      </c>
      <c r="E193" s="202" t="s">
        <v>1068</v>
      </c>
      <c r="F193" s="202" t="s">
        <v>2</v>
      </c>
      <c r="G193" s="202" t="s">
        <v>4</v>
      </c>
      <c r="H193" s="202" t="s">
        <v>5</v>
      </c>
      <c r="I193" s="207" t="s">
        <v>115</v>
      </c>
      <c r="J193" s="207" t="s">
        <v>1581</v>
      </c>
      <c r="K193" s="202">
        <v>0</v>
      </c>
      <c r="L193" s="94">
        <v>10000</v>
      </c>
      <c r="M193" s="208" t="s">
        <v>1195</v>
      </c>
      <c r="N193" s="207">
        <v>15000</v>
      </c>
      <c r="O193" s="202">
        <v>20</v>
      </c>
      <c r="P193" s="207">
        <v>15000</v>
      </c>
      <c r="Q193" s="208" t="s">
        <v>1437</v>
      </c>
      <c r="R193" s="202">
        <v>20</v>
      </c>
      <c r="S193" s="205" t="s">
        <v>1593</v>
      </c>
      <c r="T193" s="205" t="s">
        <v>1594</v>
      </c>
    </row>
    <row r="194" spans="1:20" ht="105">
      <c r="A194" s="125">
        <v>187</v>
      </c>
      <c r="B194" s="202"/>
      <c r="C194" s="202" t="s">
        <v>1595</v>
      </c>
      <c r="D194" s="202" t="s">
        <v>1596</v>
      </c>
      <c r="E194" s="202" t="s">
        <v>1068</v>
      </c>
      <c r="F194" s="202" t="s">
        <v>2</v>
      </c>
      <c r="G194" s="202" t="s">
        <v>4</v>
      </c>
      <c r="H194" s="202" t="s">
        <v>5</v>
      </c>
      <c r="I194" s="207" t="s">
        <v>115</v>
      </c>
      <c r="J194" s="207" t="s">
        <v>1597</v>
      </c>
      <c r="K194" s="202">
        <v>0</v>
      </c>
      <c r="L194" s="94">
        <v>10000</v>
      </c>
      <c r="M194" s="208" t="s">
        <v>1195</v>
      </c>
      <c r="N194" s="207">
        <v>15000</v>
      </c>
      <c r="O194" s="202">
        <v>20</v>
      </c>
      <c r="P194" s="207">
        <v>15000</v>
      </c>
      <c r="Q194" s="208" t="s">
        <v>1437</v>
      </c>
      <c r="R194" s="202">
        <v>20</v>
      </c>
      <c r="S194" s="205" t="s">
        <v>1598</v>
      </c>
      <c r="T194" s="205" t="s">
        <v>1599</v>
      </c>
    </row>
    <row r="195" spans="1:20" ht="75">
      <c r="A195" s="125">
        <v>188</v>
      </c>
      <c r="B195" s="202"/>
      <c r="C195" s="202" t="s">
        <v>1600</v>
      </c>
      <c r="D195" s="202" t="s">
        <v>1601</v>
      </c>
      <c r="E195" s="202" t="s">
        <v>1074</v>
      </c>
      <c r="F195" s="202" t="s">
        <v>2</v>
      </c>
      <c r="G195" s="202" t="s">
        <v>4</v>
      </c>
      <c r="H195" s="202" t="s">
        <v>75</v>
      </c>
      <c r="I195" s="207" t="s">
        <v>116</v>
      </c>
      <c r="J195" s="207" t="s">
        <v>1602</v>
      </c>
      <c r="K195" s="202">
        <v>0</v>
      </c>
      <c r="L195" s="94">
        <v>10000</v>
      </c>
      <c r="M195" s="208" t="s">
        <v>1195</v>
      </c>
      <c r="N195" s="207">
        <v>15000</v>
      </c>
      <c r="O195" s="202">
        <v>20</v>
      </c>
      <c r="P195" s="207">
        <v>15000</v>
      </c>
      <c r="Q195" s="208" t="s">
        <v>1437</v>
      </c>
      <c r="R195" s="202">
        <v>20</v>
      </c>
      <c r="S195" s="205" t="s">
        <v>1603</v>
      </c>
      <c r="T195" s="205" t="s">
        <v>1604</v>
      </c>
    </row>
    <row r="196" spans="1:20" ht="105">
      <c r="A196" s="125">
        <v>189</v>
      </c>
      <c r="B196" s="202"/>
      <c r="C196" s="202" t="s">
        <v>1605</v>
      </c>
      <c r="D196" s="202" t="s">
        <v>1103</v>
      </c>
      <c r="E196" s="202" t="s">
        <v>1078</v>
      </c>
      <c r="F196" s="202" t="s">
        <v>2</v>
      </c>
      <c r="G196" s="202" t="s">
        <v>4</v>
      </c>
      <c r="H196" s="202" t="s">
        <v>5</v>
      </c>
      <c r="I196" s="207" t="s">
        <v>115</v>
      </c>
      <c r="J196" s="207" t="s">
        <v>1224</v>
      </c>
      <c r="K196" s="202">
        <v>0</v>
      </c>
      <c r="L196" s="94">
        <v>16000</v>
      </c>
      <c r="M196" s="208" t="s">
        <v>1195</v>
      </c>
      <c r="N196" s="207">
        <v>24000</v>
      </c>
      <c r="O196" s="202">
        <v>20</v>
      </c>
      <c r="P196" s="207">
        <v>24000</v>
      </c>
      <c r="Q196" s="208" t="s">
        <v>1437</v>
      </c>
      <c r="R196" s="202">
        <v>20</v>
      </c>
      <c r="S196" s="205" t="s">
        <v>1606</v>
      </c>
      <c r="T196" s="205" t="s">
        <v>1607</v>
      </c>
    </row>
    <row r="197" spans="1:20" ht="90">
      <c r="A197" s="125">
        <v>190</v>
      </c>
      <c r="B197" s="202"/>
      <c r="C197" s="202" t="s">
        <v>1608</v>
      </c>
      <c r="D197" s="202" t="s">
        <v>1609</v>
      </c>
      <c r="E197" s="202" t="s">
        <v>1086</v>
      </c>
      <c r="F197" s="202" t="s">
        <v>2</v>
      </c>
      <c r="G197" s="202" t="s">
        <v>4</v>
      </c>
      <c r="H197" s="202" t="s">
        <v>5</v>
      </c>
      <c r="I197" s="207" t="s">
        <v>115</v>
      </c>
      <c r="J197" s="207" t="s">
        <v>1610</v>
      </c>
      <c r="K197" s="202">
        <v>0</v>
      </c>
      <c r="L197" s="94">
        <v>16000</v>
      </c>
      <c r="M197" s="208" t="s">
        <v>1195</v>
      </c>
      <c r="N197" s="207">
        <v>24000</v>
      </c>
      <c r="O197" s="202">
        <v>20</v>
      </c>
      <c r="P197" s="207">
        <v>24000</v>
      </c>
      <c r="Q197" s="208" t="s">
        <v>1437</v>
      </c>
      <c r="R197" s="202">
        <v>20</v>
      </c>
      <c r="S197" s="205" t="s">
        <v>1611</v>
      </c>
      <c r="T197" s="205" t="s">
        <v>1612</v>
      </c>
    </row>
    <row r="198" spans="1:20" ht="60">
      <c r="A198" s="125">
        <v>191</v>
      </c>
      <c r="B198" s="202"/>
      <c r="C198" s="202" t="s">
        <v>1088</v>
      </c>
      <c r="D198" s="202" t="s">
        <v>1613</v>
      </c>
      <c r="E198" s="202" t="s">
        <v>1090</v>
      </c>
      <c r="F198" s="202" t="s">
        <v>2</v>
      </c>
      <c r="G198" s="202" t="s">
        <v>4</v>
      </c>
      <c r="H198" s="202" t="s">
        <v>75</v>
      </c>
      <c r="I198" s="207" t="s">
        <v>116</v>
      </c>
      <c r="J198" s="207" t="s">
        <v>1597</v>
      </c>
      <c r="K198" s="202">
        <v>0</v>
      </c>
      <c r="L198" s="94">
        <v>8000</v>
      </c>
      <c r="M198" s="208" t="s">
        <v>1195</v>
      </c>
      <c r="N198" s="207">
        <v>12000</v>
      </c>
      <c r="O198" s="202">
        <v>20</v>
      </c>
      <c r="P198" s="207">
        <v>12000</v>
      </c>
      <c r="Q198" s="208" t="s">
        <v>1437</v>
      </c>
      <c r="R198" s="202">
        <v>20</v>
      </c>
      <c r="S198" s="205" t="s">
        <v>1614</v>
      </c>
      <c r="T198" s="205" t="s">
        <v>1615</v>
      </c>
    </row>
    <row r="199" spans="1:20" ht="75">
      <c r="A199" s="125">
        <v>192</v>
      </c>
      <c r="B199" s="202"/>
      <c r="C199" s="202" t="s">
        <v>1092</v>
      </c>
      <c r="D199" s="202" t="s">
        <v>1093</v>
      </c>
      <c r="E199" s="202" t="s">
        <v>1094</v>
      </c>
      <c r="F199" s="202" t="s">
        <v>2</v>
      </c>
      <c r="G199" s="202" t="s">
        <v>4</v>
      </c>
      <c r="H199" s="202" t="s">
        <v>1095</v>
      </c>
      <c r="I199" s="207" t="s">
        <v>115</v>
      </c>
      <c r="J199" s="207" t="s">
        <v>1581</v>
      </c>
      <c r="K199" s="202">
        <v>0</v>
      </c>
      <c r="L199" s="94">
        <v>10000</v>
      </c>
      <c r="M199" s="208" t="s">
        <v>1195</v>
      </c>
      <c r="N199" s="207">
        <v>15000</v>
      </c>
      <c r="O199" s="202">
        <v>20</v>
      </c>
      <c r="P199" s="207">
        <v>15000</v>
      </c>
      <c r="Q199" s="208" t="s">
        <v>1437</v>
      </c>
      <c r="R199" s="202">
        <v>20</v>
      </c>
      <c r="S199" s="205" t="s">
        <v>1616</v>
      </c>
      <c r="T199" s="205" t="s">
        <v>1617</v>
      </c>
    </row>
    <row r="200" spans="1:20" ht="60">
      <c r="A200" s="125">
        <v>193</v>
      </c>
      <c r="B200" s="202"/>
      <c r="C200" s="202" t="s">
        <v>1618</v>
      </c>
      <c r="D200" s="202" t="s">
        <v>1097</v>
      </c>
      <c r="E200" s="202" t="s">
        <v>1098</v>
      </c>
      <c r="F200" s="202" t="s">
        <v>2</v>
      </c>
      <c r="G200" s="202" t="s">
        <v>4</v>
      </c>
      <c r="H200" s="202" t="s">
        <v>5</v>
      </c>
      <c r="I200" s="207" t="s">
        <v>116</v>
      </c>
      <c r="J200" s="207" t="s">
        <v>1099</v>
      </c>
      <c r="K200" s="202">
        <v>0</v>
      </c>
      <c r="L200" s="94">
        <v>20000</v>
      </c>
      <c r="M200" s="208" t="s">
        <v>1195</v>
      </c>
      <c r="N200" s="207">
        <v>30000</v>
      </c>
      <c r="O200" s="202">
        <v>20</v>
      </c>
      <c r="P200" s="207">
        <v>30000</v>
      </c>
      <c r="Q200" s="208" t="s">
        <v>1437</v>
      </c>
      <c r="R200" s="202">
        <v>20</v>
      </c>
      <c r="S200" s="205" t="s">
        <v>1619</v>
      </c>
      <c r="T200" s="205" t="s">
        <v>1620</v>
      </c>
    </row>
    <row r="201" spans="1:20" ht="45">
      <c r="A201" s="125">
        <v>194</v>
      </c>
      <c r="B201" s="202"/>
      <c r="C201" s="202" t="s">
        <v>1100</v>
      </c>
      <c r="D201" s="202" t="s">
        <v>1621</v>
      </c>
      <c r="E201" s="202" t="s">
        <v>1102</v>
      </c>
      <c r="F201" s="202" t="s">
        <v>2</v>
      </c>
      <c r="G201" s="202" t="s">
        <v>4</v>
      </c>
      <c r="H201" s="202" t="s">
        <v>75</v>
      </c>
      <c r="I201" s="207" t="s">
        <v>115</v>
      </c>
      <c r="J201" s="207" t="s">
        <v>1581</v>
      </c>
      <c r="K201" s="202">
        <v>0</v>
      </c>
      <c r="L201" s="94">
        <v>10000</v>
      </c>
      <c r="M201" s="208" t="s">
        <v>1195</v>
      </c>
      <c r="N201" s="207">
        <v>15000</v>
      </c>
      <c r="O201" s="202">
        <v>20</v>
      </c>
      <c r="P201" s="207">
        <v>15000</v>
      </c>
      <c r="Q201" s="208" t="s">
        <v>1437</v>
      </c>
      <c r="R201" s="202">
        <v>20</v>
      </c>
      <c r="S201" s="205" t="s">
        <v>1622</v>
      </c>
      <c r="T201" s="205" t="s">
        <v>1623</v>
      </c>
    </row>
    <row r="202" spans="1:20" ht="45">
      <c r="A202" s="125">
        <v>195</v>
      </c>
      <c r="B202" s="202"/>
      <c r="C202" s="202" t="s">
        <v>1103</v>
      </c>
      <c r="D202" s="202" t="s">
        <v>1104</v>
      </c>
      <c r="E202" s="202" t="s">
        <v>1105</v>
      </c>
      <c r="F202" s="202" t="s">
        <v>2</v>
      </c>
      <c r="G202" s="202" t="s">
        <v>4</v>
      </c>
      <c r="H202" s="202" t="s">
        <v>5</v>
      </c>
      <c r="I202" s="207" t="s">
        <v>115</v>
      </c>
      <c r="J202" s="207" t="s">
        <v>1624</v>
      </c>
      <c r="K202" s="202">
        <v>0</v>
      </c>
      <c r="L202" s="94">
        <v>10000</v>
      </c>
      <c r="M202" s="208" t="s">
        <v>1195</v>
      </c>
      <c r="N202" s="207">
        <v>15000</v>
      </c>
      <c r="O202" s="202">
        <v>20</v>
      </c>
      <c r="P202" s="207">
        <v>15000</v>
      </c>
      <c r="Q202" s="208" t="s">
        <v>1437</v>
      </c>
      <c r="R202" s="202">
        <v>20</v>
      </c>
      <c r="S202" s="205" t="s">
        <v>1625</v>
      </c>
      <c r="T202" s="205" t="s">
        <v>1626</v>
      </c>
    </row>
    <row r="203" spans="1:20" ht="75">
      <c r="A203" s="125">
        <v>196</v>
      </c>
      <c r="B203" s="202"/>
      <c r="C203" s="202" t="s">
        <v>1107</v>
      </c>
      <c r="D203" s="202" t="s">
        <v>1627</v>
      </c>
      <c r="E203" s="202" t="s">
        <v>1109</v>
      </c>
      <c r="F203" s="202" t="s">
        <v>2</v>
      </c>
      <c r="G203" s="202" t="s">
        <v>4</v>
      </c>
      <c r="H203" s="202" t="s">
        <v>5</v>
      </c>
      <c r="I203" s="207" t="s">
        <v>115</v>
      </c>
      <c r="J203" s="207" t="s">
        <v>1110</v>
      </c>
      <c r="K203" s="202">
        <v>0</v>
      </c>
      <c r="L203" s="94">
        <v>10000</v>
      </c>
      <c r="M203" s="208" t="s">
        <v>1195</v>
      </c>
      <c r="N203" s="207">
        <v>15000</v>
      </c>
      <c r="O203" s="202">
        <v>20</v>
      </c>
      <c r="P203" s="207">
        <v>15000</v>
      </c>
      <c r="Q203" s="208" t="s">
        <v>1437</v>
      </c>
      <c r="R203" s="202">
        <v>20</v>
      </c>
      <c r="S203" s="205" t="s">
        <v>1628</v>
      </c>
      <c r="T203" s="205" t="s">
        <v>1629</v>
      </c>
    </row>
    <row r="204" spans="1:20" ht="90">
      <c r="A204" s="125">
        <v>197</v>
      </c>
      <c r="B204" s="202"/>
      <c r="C204" s="202" t="s">
        <v>1410</v>
      </c>
      <c r="D204" s="202" t="s">
        <v>1112</v>
      </c>
      <c r="E204" s="202" t="s">
        <v>1113</v>
      </c>
      <c r="F204" s="202" t="s">
        <v>2</v>
      </c>
      <c r="G204" s="202" t="s">
        <v>4</v>
      </c>
      <c r="H204" s="202" t="s">
        <v>5</v>
      </c>
      <c r="I204" s="207" t="s">
        <v>116</v>
      </c>
      <c r="J204" s="207" t="s">
        <v>1114</v>
      </c>
      <c r="K204" s="202">
        <v>0</v>
      </c>
      <c r="L204" s="94">
        <v>10000</v>
      </c>
      <c r="M204" s="208" t="s">
        <v>1195</v>
      </c>
      <c r="N204" s="207">
        <v>15000</v>
      </c>
      <c r="O204" s="202">
        <v>20</v>
      </c>
      <c r="P204" s="207">
        <v>15000</v>
      </c>
      <c r="Q204" s="208" t="s">
        <v>1437</v>
      </c>
      <c r="R204" s="202">
        <v>20</v>
      </c>
      <c r="S204" s="205" t="s">
        <v>1630</v>
      </c>
      <c r="T204" s="205" t="s">
        <v>1631</v>
      </c>
    </row>
    <row r="205" spans="1:20" ht="60">
      <c r="A205" s="125">
        <v>198</v>
      </c>
      <c r="B205" s="202"/>
      <c r="C205" s="202" t="s">
        <v>1115</v>
      </c>
      <c r="D205" s="202" t="s">
        <v>1116</v>
      </c>
      <c r="E205" s="202" t="s">
        <v>1117</v>
      </c>
      <c r="F205" s="202" t="s">
        <v>2</v>
      </c>
      <c r="G205" s="202" t="s">
        <v>4</v>
      </c>
      <c r="H205" s="202" t="s">
        <v>5</v>
      </c>
      <c r="I205" s="207" t="s">
        <v>115</v>
      </c>
      <c r="J205" s="207" t="s">
        <v>1581</v>
      </c>
      <c r="K205" s="202">
        <v>0</v>
      </c>
      <c r="L205" s="94">
        <v>16000</v>
      </c>
      <c r="M205" s="208" t="s">
        <v>1195</v>
      </c>
      <c r="N205" s="207">
        <v>24000</v>
      </c>
      <c r="O205" s="202">
        <v>20</v>
      </c>
      <c r="P205" s="207">
        <v>24000</v>
      </c>
      <c r="Q205" s="208" t="s">
        <v>1437</v>
      </c>
      <c r="R205" s="202">
        <v>20</v>
      </c>
      <c r="S205" s="205" t="s">
        <v>1632</v>
      </c>
      <c r="T205" s="205" t="s">
        <v>1633</v>
      </c>
    </row>
    <row r="206" spans="1:20" ht="90">
      <c r="A206" s="125">
        <v>199</v>
      </c>
      <c r="B206" s="202"/>
      <c r="C206" s="202" t="s">
        <v>1118</v>
      </c>
      <c r="D206" s="202" t="s">
        <v>1119</v>
      </c>
      <c r="E206" s="202" t="s">
        <v>1120</v>
      </c>
      <c r="F206" s="202" t="s">
        <v>2</v>
      </c>
      <c r="G206" s="202" t="s">
        <v>4</v>
      </c>
      <c r="H206" s="202" t="s">
        <v>5</v>
      </c>
      <c r="I206" s="207" t="s">
        <v>115</v>
      </c>
      <c r="J206" s="207" t="s">
        <v>1634</v>
      </c>
      <c r="K206" s="202">
        <v>0</v>
      </c>
      <c r="L206" s="94">
        <v>16000</v>
      </c>
      <c r="M206" s="208" t="s">
        <v>1195</v>
      </c>
      <c r="N206" s="207">
        <v>24000</v>
      </c>
      <c r="O206" s="202">
        <v>20</v>
      </c>
      <c r="P206" s="207">
        <v>24000</v>
      </c>
      <c r="Q206" s="208" t="s">
        <v>1437</v>
      </c>
      <c r="R206" s="202">
        <v>20</v>
      </c>
      <c r="S206" s="205" t="s">
        <v>1635</v>
      </c>
      <c r="T206" s="205" t="s">
        <v>1636</v>
      </c>
    </row>
    <row r="207" spans="1:20" ht="60">
      <c r="A207" s="125">
        <v>200</v>
      </c>
      <c r="B207" s="202"/>
      <c r="C207" s="202" t="s">
        <v>1122</v>
      </c>
      <c r="D207" s="202" t="s">
        <v>1123</v>
      </c>
      <c r="E207" s="202" t="s">
        <v>1124</v>
      </c>
      <c r="F207" s="202" t="s">
        <v>2</v>
      </c>
      <c r="G207" s="202" t="s">
        <v>4</v>
      </c>
      <c r="H207" s="202" t="s">
        <v>5</v>
      </c>
      <c r="I207" s="207" t="s">
        <v>115</v>
      </c>
      <c r="J207" s="207" t="s">
        <v>1634</v>
      </c>
      <c r="K207" s="202">
        <v>0</v>
      </c>
      <c r="L207" s="94">
        <v>16000</v>
      </c>
      <c r="M207" s="208" t="s">
        <v>1195</v>
      </c>
      <c r="N207" s="207">
        <v>24000</v>
      </c>
      <c r="O207" s="202">
        <v>20</v>
      </c>
      <c r="P207" s="207">
        <v>24000</v>
      </c>
      <c r="Q207" s="208" t="s">
        <v>1437</v>
      </c>
      <c r="R207" s="202">
        <v>20</v>
      </c>
      <c r="S207" s="205" t="s">
        <v>1637</v>
      </c>
      <c r="T207" s="205" t="s">
        <v>1638</v>
      </c>
    </row>
    <row r="208" spans="1:20" ht="60">
      <c r="A208" s="125">
        <v>201</v>
      </c>
      <c r="B208" s="202"/>
      <c r="C208" s="202" t="s">
        <v>1126</v>
      </c>
      <c r="D208" s="202" t="s">
        <v>1639</v>
      </c>
      <c r="E208" s="202" t="s">
        <v>1128</v>
      </c>
      <c r="F208" s="202" t="s">
        <v>2</v>
      </c>
      <c r="G208" s="202" t="s">
        <v>4</v>
      </c>
      <c r="H208" s="202" t="s">
        <v>5</v>
      </c>
      <c r="I208" s="207" t="s">
        <v>116</v>
      </c>
      <c r="J208" s="207" t="s">
        <v>1581</v>
      </c>
      <c r="K208" s="202">
        <v>0</v>
      </c>
      <c r="L208" s="94">
        <v>10000</v>
      </c>
      <c r="M208" s="208" t="s">
        <v>1195</v>
      </c>
      <c r="N208" s="207">
        <v>15000</v>
      </c>
      <c r="O208" s="202">
        <v>20</v>
      </c>
      <c r="P208" s="207">
        <v>15000</v>
      </c>
      <c r="Q208" s="208" t="s">
        <v>1437</v>
      </c>
      <c r="R208" s="202">
        <v>20</v>
      </c>
      <c r="S208" s="205" t="s">
        <v>1640</v>
      </c>
      <c r="T208" s="205" t="s">
        <v>1641</v>
      </c>
    </row>
    <row r="209" spans="1:20" ht="60">
      <c r="A209" s="125">
        <v>202</v>
      </c>
      <c r="B209" s="202"/>
      <c r="C209" s="202" t="s">
        <v>1642</v>
      </c>
      <c r="D209" s="202" t="s">
        <v>1130</v>
      </c>
      <c r="E209" s="202" t="s">
        <v>1131</v>
      </c>
      <c r="F209" s="202" t="s">
        <v>2</v>
      </c>
      <c r="G209" s="202" t="s">
        <v>4</v>
      </c>
      <c r="H209" s="202" t="s">
        <v>5</v>
      </c>
      <c r="I209" s="207" t="s">
        <v>116</v>
      </c>
      <c r="J209" s="207" t="s">
        <v>1248</v>
      </c>
      <c r="K209" s="202">
        <v>0</v>
      </c>
      <c r="L209" s="94">
        <v>16000</v>
      </c>
      <c r="M209" s="208" t="s">
        <v>1195</v>
      </c>
      <c r="N209" s="207">
        <v>24000</v>
      </c>
      <c r="O209" s="202">
        <v>20</v>
      </c>
      <c r="P209" s="207">
        <v>24000</v>
      </c>
      <c r="Q209" s="208" t="s">
        <v>1437</v>
      </c>
      <c r="R209" s="202">
        <v>20</v>
      </c>
      <c r="S209" s="205" t="s">
        <v>1643</v>
      </c>
      <c r="T209" s="205" t="s">
        <v>1644</v>
      </c>
    </row>
    <row r="210" spans="1:20" ht="135">
      <c r="A210" s="125">
        <v>203</v>
      </c>
      <c r="B210" s="202"/>
      <c r="C210" s="202" t="s">
        <v>1133</v>
      </c>
      <c r="D210" s="202" t="s">
        <v>1134</v>
      </c>
      <c r="E210" s="202" t="s">
        <v>1135</v>
      </c>
      <c r="F210" s="202" t="s">
        <v>2</v>
      </c>
      <c r="G210" s="202" t="s">
        <v>4</v>
      </c>
      <c r="H210" s="202" t="s">
        <v>5</v>
      </c>
      <c r="I210" s="207" t="s">
        <v>115</v>
      </c>
      <c r="J210" s="207" t="s">
        <v>1645</v>
      </c>
      <c r="K210" s="202">
        <v>0</v>
      </c>
      <c r="L210" s="94">
        <v>8000</v>
      </c>
      <c r="M210" s="208" t="s">
        <v>1195</v>
      </c>
      <c r="N210" s="207">
        <v>12000</v>
      </c>
      <c r="O210" s="202">
        <v>20</v>
      </c>
      <c r="P210" s="207">
        <v>12000</v>
      </c>
      <c r="Q210" s="208" t="s">
        <v>1437</v>
      </c>
      <c r="R210" s="202">
        <v>20</v>
      </c>
      <c r="S210" s="205" t="s">
        <v>1646</v>
      </c>
      <c r="T210" s="205" t="s">
        <v>1647</v>
      </c>
    </row>
    <row r="211" spans="1:20" ht="90">
      <c r="A211" s="125">
        <v>204</v>
      </c>
      <c r="B211" s="202"/>
      <c r="C211" s="202" t="s">
        <v>1141</v>
      </c>
      <c r="D211" s="202" t="s">
        <v>1142</v>
      </c>
      <c r="E211" s="202" t="s">
        <v>1143</v>
      </c>
      <c r="F211" s="202" t="s">
        <v>2</v>
      </c>
      <c r="G211" s="202" t="s">
        <v>4</v>
      </c>
      <c r="H211" s="202" t="s">
        <v>5</v>
      </c>
      <c r="I211" s="202" t="s">
        <v>115</v>
      </c>
      <c r="J211" s="207" t="s">
        <v>1648</v>
      </c>
      <c r="K211" s="202">
        <v>0</v>
      </c>
      <c r="L211" s="94">
        <v>10000</v>
      </c>
      <c r="M211" s="208" t="s">
        <v>1195</v>
      </c>
      <c r="N211" s="207">
        <v>15000</v>
      </c>
      <c r="O211" s="202">
        <v>20</v>
      </c>
      <c r="P211" s="207">
        <v>15000</v>
      </c>
      <c r="Q211" s="208" t="s">
        <v>1437</v>
      </c>
      <c r="R211" s="202">
        <v>20</v>
      </c>
      <c r="S211" s="205" t="s">
        <v>1649</v>
      </c>
      <c r="T211" s="205" t="s">
        <v>1650</v>
      </c>
    </row>
    <row r="212" spans="1:20" ht="90">
      <c r="A212" s="125">
        <v>205</v>
      </c>
      <c r="B212" s="202"/>
      <c r="C212" s="202" t="s">
        <v>1146</v>
      </c>
      <c r="D212" s="202" t="s">
        <v>1147</v>
      </c>
      <c r="E212" s="202" t="s">
        <v>1148</v>
      </c>
      <c r="F212" s="202" t="s">
        <v>2</v>
      </c>
      <c r="G212" s="202" t="s">
        <v>4</v>
      </c>
      <c r="H212" s="202" t="s">
        <v>5</v>
      </c>
      <c r="I212" s="202" t="s">
        <v>115</v>
      </c>
      <c r="J212" s="207" t="s">
        <v>1651</v>
      </c>
      <c r="K212" s="202">
        <v>0</v>
      </c>
      <c r="L212" s="94">
        <v>20000</v>
      </c>
      <c r="M212" s="208" t="s">
        <v>1195</v>
      </c>
      <c r="N212" s="207">
        <v>30000</v>
      </c>
      <c r="O212" s="202">
        <v>20</v>
      </c>
      <c r="P212" s="207">
        <v>30000</v>
      </c>
      <c r="Q212" s="208" t="s">
        <v>1437</v>
      </c>
      <c r="R212" s="202">
        <v>20</v>
      </c>
      <c r="S212" s="205" t="s">
        <v>1652</v>
      </c>
      <c r="T212" s="205" t="s">
        <v>1653</v>
      </c>
    </row>
    <row r="213" spans="1:20" ht="60">
      <c r="A213" s="125">
        <v>206</v>
      </c>
      <c r="B213" s="202"/>
      <c r="C213" s="202" t="s">
        <v>1150</v>
      </c>
      <c r="D213" s="202" t="s">
        <v>1654</v>
      </c>
      <c r="E213" s="202" t="s">
        <v>1152</v>
      </c>
      <c r="F213" s="202" t="s">
        <v>2</v>
      </c>
      <c r="G213" s="202" t="s">
        <v>4</v>
      </c>
      <c r="H213" s="202" t="s">
        <v>75</v>
      </c>
      <c r="I213" s="202" t="s">
        <v>116</v>
      </c>
      <c r="J213" s="207" t="s">
        <v>1597</v>
      </c>
      <c r="K213" s="202">
        <v>0</v>
      </c>
      <c r="L213" s="94">
        <v>10000</v>
      </c>
      <c r="M213" s="208" t="s">
        <v>1195</v>
      </c>
      <c r="N213" s="207">
        <v>15000</v>
      </c>
      <c r="O213" s="202">
        <v>20</v>
      </c>
      <c r="P213" s="207">
        <v>15000</v>
      </c>
      <c r="Q213" s="208" t="s">
        <v>1437</v>
      </c>
      <c r="R213" s="202">
        <v>20</v>
      </c>
      <c r="S213" s="205" t="s">
        <v>1655</v>
      </c>
      <c r="T213" s="205" t="s">
        <v>1656</v>
      </c>
    </row>
    <row r="214" spans="1:20" ht="75">
      <c r="A214" s="125">
        <v>207</v>
      </c>
      <c r="B214" s="202"/>
      <c r="C214" s="202" t="s">
        <v>1153</v>
      </c>
      <c r="D214" s="202" t="s">
        <v>1228</v>
      </c>
      <c r="E214" s="202" t="s">
        <v>1155</v>
      </c>
      <c r="F214" s="202" t="s">
        <v>2</v>
      </c>
      <c r="G214" s="202" t="s">
        <v>4</v>
      </c>
      <c r="H214" s="202" t="s">
        <v>5</v>
      </c>
      <c r="I214" s="202" t="s">
        <v>115</v>
      </c>
      <c r="J214" s="207" t="s">
        <v>1657</v>
      </c>
      <c r="K214" s="202">
        <v>0</v>
      </c>
      <c r="L214" s="94">
        <v>20000</v>
      </c>
      <c r="M214" s="208" t="s">
        <v>1195</v>
      </c>
      <c r="N214" s="207">
        <v>30000</v>
      </c>
      <c r="O214" s="202">
        <v>20</v>
      </c>
      <c r="P214" s="207">
        <v>30000</v>
      </c>
      <c r="Q214" s="208" t="s">
        <v>1437</v>
      </c>
      <c r="R214" s="202">
        <v>20</v>
      </c>
      <c r="S214" s="205" t="s">
        <v>1658</v>
      </c>
      <c r="T214" s="205" t="s">
        <v>1659</v>
      </c>
    </row>
    <row r="215" spans="1:20" ht="75">
      <c r="A215" s="125">
        <v>208</v>
      </c>
      <c r="B215" s="202"/>
      <c r="C215" s="202" t="s">
        <v>1157</v>
      </c>
      <c r="D215" s="202" t="s">
        <v>1660</v>
      </c>
      <c r="E215" s="202" t="s">
        <v>1159</v>
      </c>
      <c r="F215" s="202" t="s">
        <v>2</v>
      </c>
      <c r="G215" s="202" t="s">
        <v>4</v>
      </c>
      <c r="H215" s="202" t="s">
        <v>5</v>
      </c>
      <c r="I215" s="202" t="s">
        <v>115</v>
      </c>
      <c r="J215" s="207" t="s">
        <v>1661</v>
      </c>
      <c r="K215" s="202">
        <v>0</v>
      </c>
      <c r="L215" s="94">
        <v>16000</v>
      </c>
      <c r="M215" s="208" t="s">
        <v>1195</v>
      </c>
      <c r="N215" s="207">
        <v>24000</v>
      </c>
      <c r="O215" s="202">
        <v>20</v>
      </c>
      <c r="P215" s="207">
        <v>24000</v>
      </c>
      <c r="Q215" s="208" t="s">
        <v>1437</v>
      </c>
      <c r="R215" s="202">
        <v>20</v>
      </c>
      <c r="S215" s="205" t="s">
        <v>1662</v>
      </c>
      <c r="T215" s="205" t="s">
        <v>1663</v>
      </c>
    </row>
    <row r="216" spans="1:20" ht="90">
      <c r="A216" s="125">
        <v>209</v>
      </c>
      <c r="B216" s="202"/>
      <c r="C216" s="202" t="s">
        <v>1161</v>
      </c>
      <c r="D216" s="202" t="s">
        <v>1664</v>
      </c>
      <c r="E216" s="202" t="s">
        <v>1163</v>
      </c>
      <c r="F216" s="202" t="s">
        <v>2</v>
      </c>
      <c r="G216" s="202" t="s">
        <v>4</v>
      </c>
      <c r="H216" s="202" t="s">
        <v>5</v>
      </c>
      <c r="I216" s="202" t="s">
        <v>116</v>
      </c>
      <c r="J216" s="207" t="s">
        <v>1665</v>
      </c>
      <c r="K216" s="202">
        <v>0</v>
      </c>
      <c r="L216" s="94">
        <v>10000</v>
      </c>
      <c r="M216" s="208" t="s">
        <v>1195</v>
      </c>
      <c r="N216" s="207">
        <v>15000</v>
      </c>
      <c r="O216" s="202">
        <v>20</v>
      </c>
      <c r="P216" s="207">
        <v>15000</v>
      </c>
      <c r="Q216" s="208" t="s">
        <v>1437</v>
      </c>
      <c r="R216" s="202">
        <v>20</v>
      </c>
      <c r="S216" s="205" t="s">
        <v>1666</v>
      </c>
      <c r="T216" s="205" t="s">
        <v>1667</v>
      </c>
    </row>
    <row r="217" spans="1:20" ht="90">
      <c r="A217" s="125">
        <v>210</v>
      </c>
      <c r="B217" s="202"/>
      <c r="C217" s="202" t="s">
        <v>1165</v>
      </c>
      <c r="D217" s="202" t="s">
        <v>1668</v>
      </c>
      <c r="E217" s="202" t="s">
        <v>1167</v>
      </c>
      <c r="F217" s="202" t="s">
        <v>2</v>
      </c>
      <c r="G217" s="202" t="s">
        <v>4</v>
      </c>
      <c r="H217" s="202" t="s">
        <v>5</v>
      </c>
      <c r="I217" s="202" t="s">
        <v>116</v>
      </c>
      <c r="J217" s="207" t="s">
        <v>1114</v>
      </c>
      <c r="K217" s="202">
        <v>0</v>
      </c>
      <c r="L217" s="94">
        <v>16000</v>
      </c>
      <c r="M217" s="208" t="s">
        <v>1195</v>
      </c>
      <c r="N217" s="207">
        <v>24000</v>
      </c>
      <c r="O217" s="202">
        <v>20</v>
      </c>
      <c r="P217" s="207">
        <v>24000</v>
      </c>
      <c r="Q217" s="208" t="s">
        <v>1437</v>
      </c>
      <c r="R217" s="202">
        <v>20</v>
      </c>
      <c r="S217" s="205" t="s">
        <v>1669</v>
      </c>
      <c r="T217" s="205" t="s">
        <v>1670</v>
      </c>
    </row>
    <row r="218" spans="1:20" ht="90">
      <c r="A218" s="125">
        <v>211</v>
      </c>
      <c r="B218" s="202"/>
      <c r="C218" s="202" t="s">
        <v>1169</v>
      </c>
      <c r="D218" s="202" t="s">
        <v>1671</v>
      </c>
      <c r="E218" s="202" t="s">
        <v>1171</v>
      </c>
      <c r="F218" s="202" t="s">
        <v>2</v>
      </c>
      <c r="G218" s="202" t="s">
        <v>4</v>
      </c>
      <c r="H218" s="202" t="s">
        <v>5</v>
      </c>
      <c r="I218" s="202" t="s">
        <v>116</v>
      </c>
      <c r="J218" s="207" t="s">
        <v>1248</v>
      </c>
      <c r="K218" s="202">
        <v>0</v>
      </c>
      <c r="L218" s="94">
        <v>16000</v>
      </c>
      <c r="M218" s="208" t="s">
        <v>1195</v>
      </c>
      <c r="N218" s="207">
        <v>24000</v>
      </c>
      <c r="O218" s="202">
        <v>20</v>
      </c>
      <c r="P218" s="207">
        <v>24000</v>
      </c>
      <c r="Q218" s="208" t="s">
        <v>1437</v>
      </c>
      <c r="R218" s="202">
        <v>20</v>
      </c>
      <c r="S218" s="205" t="s">
        <v>1672</v>
      </c>
      <c r="T218" s="205" t="s">
        <v>1673</v>
      </c>
    </row>
    <row r="219" spans="1:20" ht="75">
      <c r="A219" s="125">
        <v>212</v>
      </c>
      <c r="B219" s="202"/>
      <c r="C219" s="202" t="s">
        <v>1172</v>
      </c>
      <c r="D219" s="202" t="s">
        <v>1674</v>
      </c>
      <c r="E219" s="202" t="s">
        <v>1174</v>
      </c>
      <c r="F219" s="202" t="s">
        <v>2</v>
      </c>
      <c r="G219" s="202" t="s">
        <v>4</v>
      </c>
      <c r="H219" s="202" t="s">
        <v>5</v>
      </c>
      <c r="I219" s="202" t="s">
        <v>115</v>
      </c>
      <c r="J219" s="207" t="s">
        <v>1657</v>
      </c>
      <c r="K219" s="202">
        <v>0</v>
      </c>
      <c r="L219" s="94">
        <v>20000</v>
      </c>
      <c r="M219" s="208" t="s">
        <v>1195</v>
      </c>
      <c r="N219" s="207">
        <v>30000</v>
      </c>
      <c r="O219" s="202">
        <v>20</v>
      </c>
      <c r="P219" s="207">
        <v>30000</v>
      </c>
      <c r="Q219" s="208" t="s">
        <v>1437</v>
      </c>
      <c r="R219" s="202">
        <v>20</v>
      </c>
      <c r="S219" s="205" t="s">
        <v>1675</v>
      </c>
      <c r="T219" s="205" t="s">
        <v>1676</v>
      </c>
    </row>
    <row r="220" spans="1:20" ht="60">
      <c r="A220" s="125">
        <v>213</v>
      </c>
      <c r="B220" s="202"/>
      <c r="C220" s="202" t="s">
        <v>1175</v>
      </c>
      <c r="D220" s="202" t="s">
        <v>1677</v>
      </c>
      <c r="E220" s="202" t="s">
        <v>1176</v>
      </c>
      <c r="F220" s="202" t="s">
        <v>2</v>
      </c>
      <c r="G220" s="202" t="s">
        <v>4</v>
      </c>
      <c r="H220" s="202" t="s">
        <v>5</v>
      </c>
      <c r="I220" s="202" t="s">
        <v>116</v>
      </c>
      <c r="J220" s="207" t="s">
        <v>1645</v>
      </c>
      <c r="K220" s="202">
        <v>0</v>
      </c>
      <c r="L220" s="94">
        <v>8000</v>
      </c>
      <c r="M220" s="208" t="s">
        <v>1195</v>
      </c>
      <c r="N220" s="207">
        <v>12000</v>
      </c>
      <c r="O220" s="202">
        <v>20</v>
      </c>
      <c r="P220" s="207">
        <v>12000</v>
      </c>
      <c r="Q220" s="208" t="s">
        <v>1437</v>
      </c>
      <c r="R220" s="202">
        <v>20</v>
      </c>
      <c r="S220" s="205" t="s">
        <v>1678</v>
      </c>
      <c r="T220" s="205" t="s">
        <v>1679</v>
      </c>
    </row>
    <row r="221" spans="1:20" ht="75">
      <c r="A221" s="125">
        <v>214</v>
      </c>
      <c r="B221" s="202"/>
      <c r="C221" s="202" t="s">
        <v>1680</v>
      </c>
      <c r="D221" s="202" t="s">
        <v>1681</v>
      </c>
      <c r="E221" s="202" t="s">
        <v>1180</v>
      </c>
      <c r="F221" s="202" t="s">
        <v>2</v>
      </c>
      <c r="G221" s="202" t="s">
        <v>4</v>
      </c>
      <c r="H221" s="202" t="s">
        <v>5</v>
      </c>
      <c r="I221" s="202" t="s">
        <v>116</v>
      </c>
      <c r="J221" s="207" t="s">
        <v>1224</v>
      </c>
      <c r="K221" s="202">
        <v>0</v>
      </c>
      <c r="L221" s="94">
        <v>10000</v>
      </c>
      <c r="M221" s="208" t="s">
        <v>1195</v>
      </c>
      <c r="N221" s="207">
        <v>15000</v>
      </c>
      <c r="O221" s="202">
        <v>20</v>
      </c>
      <c r="P221" s="207">
        <v>15000</v>
      </c>
      <c r="Q221" s="208" t="s">
        <v>1437</v>
      </c>
      <c r="R221" s="202">
        <v>20</v>
      </c>
      <c r="S221" s="205" t="s">
        <v>1682</v>
      </c>
      <c r="T221" s="205" t="s">
        <v>1683</v>
      </c>
    </row>
    <row r="222" spans="1:20" ht="60">
      <c r="A222" s="125">
        <v>215</v>
      </c>
      <c r="B222" s="202"/>
      <c r="C222" s="202" t="s">
        <v>1684</v>
      </c>
      <c r="D222" s="202" t="s">
        <v>1183</v>
      </c>
      <c r="E222" s="202" t="s">
        <v>1184</v>
      </c>
      <c r="F222" s="202" t="s">
        <v>2</v>
      </c>
      <c r="G222" s="202" t="s">
        <v>4</v>
      </c>
      <c r="H222" s="202" t="s">
        <v>5</v>
      </c>
      <c r="I222" s="202" t="s">
        <v>115</v>
      </c>
      <c r="J222" s="207" t="s">
        <v>1597</v>
      </c>
      <c r="K222" s="202">
        <v>0</v>
      </c>
      <c r="L222" s="94">
        <v>16000</v>
      </c>
      <c r="M222" s="208" t="s">
        <v>1195</v>
      </c>
      <c r="N222" s="207">
        <v>24000</v>
      </c>
      <c r="O222" s="202">
        <v>20</v>
      </c>
      <c r="P222" s="207">
        <v>24000</v>
      </c>
      <c r="Q222" s="208" t="s">
        <v>1437</v>
      </c>
      <c r="R222" s="202">
        <v>20</v>
      </c>
      <c r="S222" s="205" t="s">
        <v>1685</v>
      </c>
      <c r="T222" s="205" t="s">
        <v>1686</v>
      </c>
    </row>
    <row r="223" spans="1:20" ht="60">
      <c r="A223" s="125">
        <v>216</v>
      </c>
      <c r="B223" s="202"/>
      <c r="C223" s="202" t="s">
        <v>1186</v>
      </c>
      <c r="D223" s="202" t="s">
        <v>1687</v>
      </c>
      <c r="E223" s="202" t="s">
        <v>1188</v>
      </c>
      <c r="F223" s="202" t="s">
        <v>2</v>
      </c>
      <c r="G223" s="202" t="s">
        <v>1189</v>
      </c>
      <c r="H223" s="202" t="s">
        <v>5</v>
      </c>
      <c r="I223" s="202" t="s">
        <v>115</v>
      </c>
      <c r="J223" s="207" t="s">
        <v>1688</v>
      </c>
      <c r="K223" s="202">
        <v>0</v>
      </c>
      <c r="L223" s="94">
        <v>16000</v>
      </c>
      <c r="M223" s="208" t="s">
        <v>1195</v>
      </c>
      <c r="N223" s="207">
        <v>24000</v>
      </c>
      <c r="O223" s="202">
        <v>20</v>
      </c>
      <c r="P223" s="207">
        <v>24000</v>
      </c>
      <c r="Q223" s="208" t="s">
        <v>1437</v>
      </c>
      <c r="R223" s="202">
        <v>20</v>
      </c>
      <c r="S223" s="205" t="s">
        <v>1689</v>
      </c>
      <c r="T223" s="205" t="s">
        <v>1690</v>
      </c>
    </row>
    <row r="224" spans="1:20">
      <c r="L224">
        <f>SUM(L8:L223)</f>
        <v>7093000</v>
      </c>
      <c r="N224">
        <f>SUM(N8:N223)</f>
        <v>7745000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1"/>
  <sheetViews>
    <sheetView topLeftCell="A28" workbookViewId="0">
      <selection activeCell="P8" sqref="P8:P30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107"/>
      <c r="T1" s="107"/>
      <c r="U1" s="107"/>
    </row>
    <row r="2" spans="1:21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107"/>
      <c r="T2" s="107"/>
      <c r="U2" s="107"/>
    </row>
    <row r="3" spans="1:21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07"/>
      <c r="T3" s="107"/>
      <c r="U3" s="107"/>
    </row>
    <row r="4" spans="1:21" ht="18.75">
      <c r="A4" s="698" t="s">
        <v>588</v>
      </c>
      <c r="B4" s="698"/>
      <c r="C4" s="698"/>
      <c r="D4" s="698"/>
      <c r="E4" s="698"/>
      <c r="F4" s="698"/>
      <c r="G4" s="698"/>
      <c r="H4" s="59"/>
      <c r="I4" s="59"/>
      <c r="J4" s="59"/>
      <c r="K4" s="59"/>
      <c r="L4" s="58"/>
      <c r="M4" s="59"/>
      <c r="N4" s="103"/>
      <c r="O4" s="59"/>
      <c r="P4" s="147"/>
      <c r="Q4" s="148"/>
      <c r="R4" s="149" t="s">
        <v>589</v>
      </c>
      <c r="S4" s="107"/>
      <c r="T4" s="107"/>
      <c r="U4" s="214"/>
    </row>
    <row r="5" spans="1:21">
      <c r="A5" s="150"/>
      <c r="B5" s="113"/>
      <c r="C5" s="151"/>
      <c r="D5" s="150"/>
      <c r="E5" s="150"/>
      <c r="F5" s="152"/>
      <c r="G5" s="152"/>
      <c r="H5" s="152"/>
      <c r="I5" s="152"/>
      <c r="J5" s="150"/>
      <c r="K5" s="150"/>
      <c r="L5" s="150"/>
      <c r="M5" s="150"/>
      <c r="N5" s="110"/>
      <c r="O5" s="152"/>
      <c r="P5" s="110"/>
      <c r="Q5" s="701" t="s">
        <v>912</v>
      </c>
      <c r="R5" s="701"/>
      <c r="S5" s="107"/>
      <c r="T5" s="107"/>
      <c r="U5" s="215"/>
    </row>
    <row r="6" spans="1:21">
      <c r="A6" s="699" t="s">
        <v>591</v>
      </c>
      <c r="B6" s="699"/>
      <c r="C6" s="151"/>
      <c r="D6" s="150"/>
      <c r="E6" s="150"/>
      <c r="F6" s="152"/>
      <c r="G6" s="152"/>
      <c r="H6" s="152"/>
      <c r="I6" s="152"/>
      <c r="J6" s="150"/>
      <c r="K6" s="150"/>
      <c r="L6" s="150"/>
      <c r="M6" s="150"/>
      <c r="N6" s="110"/>
      <c r="O6" s="152"/>
      <c r="P6" s="110"/>
      <c r="Q6" s="152"/>
      <c r="R6" s="150"/>
      <c r="S6" s="107"/>
      <c r="T6" s="107"/>
      <c r="U6" s="215"/>
    </row>
    <row r="7" spans="1:21" ht="63">
      <c r="A7" s="125" t="s">
        <v>378</v>
      </c>
      <c r="B7" s="125" t="s">
        <v>379</v>
      </c>
      <c r="C7" s="170" t="s">
        <v>380</v>
      </c>
      <c r="D7" s="125" t="s">
        <v>381</v>
      </c>
      <c r="E7" s="125" t="s">
        <v>382</v>
      </c>
      <c r="F7" s="125" t="s">
        <v>119</v>
      </c>
      <c r="G7" s="125" t="s">
        <v>383</v>
      </c>
      <c r="H7" s="125" t="s">
        <v>384</v>
      </c>
      <c r="I7" s="125" t="s">
        <v>385</v>
      </c>
      <c r="J7" s="172" t="s">
        <v>484</v>
      </c>
      <c r="K7" s="172" t="s">
        <v>485</v>
      </c>
      <c r="L7" s="172" t="s">
        <v>486</v>
      </c>
      <c r="M7" s="172" t="s">
        <v>487</v>
      </c>
      <c r="N7" s="216" t="s">
        <v>488</v>
      </c>
      <c r="O7" s="172" t="s">
        <v>489</v>
      </c>
      <c r="P7" s="216" t="s">
        <v>390</v>
      </c>
      <c r="Q7" s="172" t="s">
        <v>389</v>
      </c>
      <c r="R7" s="172" t="s">
        <v>391</v>
      </c>
      <c r="S7" s="157" t="s">
        <v>1692</v>
      </c>
      <c r="T7" s="217" t="s">
        <v>1693</v>
      </c>
      <c r="U7" s="218" t="s">
        <v>387</v>
      </c>
    </row>
    <row r="8" spans="1:21" ht="110.25">
      <c r="A8" s="125">
        <v>1</v>
      </c>
      <c r="B8" s="114"/>
      <c r="C8" s="143" t="s">
        <v>1694</v>
      </c>
      <c r="D8" s="143" t="s">
        <v>1695</v>
      </c>
      <c r="E8" s="143" t="s">
        <v>1696</v>
      </c>
      <c r="F8" s="143" t="s">
        <v>2</v>
      </c>
      <c r="G8" s="143" t="s">
        <v>4</v>
      </c>
      <c r="H8" s="143" t="s">
        <v>75</v>
      </c>
      <c r="I8" s="143" t="s">
        <v>116</v>
      </c>
      <c r="J8" s="143" t="s">
        <v>1697</v>
      </c>
      <c r="K8" s="143"/>
      <c r="L8" s="143" t="s">
        <v>558</v>
      </c>
      <c r="M8" s="143" t="s">
        <v>1698</v>
      </c>
      <c r="N8" s="143">
        <v>114000</v>
      </c>
      <c r="O8" s="143" t="s">
        <v>1699</v>
      </c>
      <c r="P8" s="143">
        <v>38000</v>
      </c>
      <c r="Q8" s="143" t="s">
        <v>1700</v>
      </c>
      <c r="R8" s="143" t="s">
        <v>920</v>
      </c>
      <c r="S8" s="114"/>
      <c r="T8" s="217"/>
      <c r="U8" s="219">
        <v>38000</v>
      </c>
    </row>
    <row r="9" spans="1:21" ht="110.25">
      <c r="A9" s="125">
        <v>2</v>
      </c>
      <c r="B9" s="114"/>
      <c r="C9" s="143" t="s">
        <v>1694</v>
      </c>
      <c r="D9" s="143" t="s">
        <v>1701</v>
      </c>
      <c r="E9" s="143" t="s">
        <v>1702</v>
      </c>
      <c r="F9" s="143" t="s">
        <v>2</v>
      </c>
      <c r="G9" s="143" t="s">
        <v>4</v>
      </c>
      <c r="H9" s="143" t="s">
        <v>75</v>
      </c>
      <c r="I9" s="143" t="s">
        <v>116</v>
      </c>
      <c r="J9" s="143" t="s">
        <v>1697</v>
      </c>
      <c r="K9" s="143"/>
      <c r="L9" s="143" t="s">
        <v>558</v>
      </c>
      <c r="M9" s="143" t="s">
        <v>1698</v>
      </c>
      <c r="N9" s="143">
        <v>114000</v>
      </c>
      <c r="O9" s="143" t="s">
        <v>1699</v>
      </c>
      <c r="P9" s="143">
        <v>38000</v>
      </c>
      <c r="Q9" s="143" t="s">
        <v>1700</v>
      </c>
      <c r="R9" s="143" t="s">
        <v>920</v>
      </c>
      <c r="S9" s="114"/>
      <c r="T9" s="217"/>
      <c r="U9" s="219">
        <v>38000</v>
      </c>
    </row>
    <row r="10" spans="1:21" ht="110.25">
      <c r="A10" s="125">
        <v>3</v>
      </c>
      <c r="B10" s="114"/>
      <c r="C10" s="143" t="s">
        <v>1703</v>
      </c>
      <c r="D10" s="143" t="s">
        <v>1704</v>
      </c>
      <c r="E10" s="143" t="s">
        <v>1705</v>
      </c>
      <c r="F10" s="143" t="s">
        <v>2</v>
      </c>
      <c r="G10" s="143" t="s">
        <v>4</v>
      </c>
      <c r="H10" s="143" t="s">
        <v>5</v>
      </c>
      <c r="I10" s="143" t="s">
        <v>116</v>
      </c>
      <c r="J10" s="143" t="s">
        <v>1706</v>
      </c>
      <c r="K10" s="143"/>
      <c r="L10" s="143" t="s">
        <v>79</v>
      </c>
      <c r="M10" s="143" t="s">
        <v>1698</v>
      </c>
      <c r="N10" s="143">
        <v>180000</v>
      </c>
      <c r="O10" s="143" t="s">
        <v>1707</v>
      </c>
      <c r="P10" s="143">
        <v>60000</v>
      </c>
      <c r="Q10" s="143" t="s">
        <v>1708</v>
      </c>
      <c r="R10" s="143" t="s">
        <v>1709</v>
      </c>
      <c r="S10" s="114"/>
      <c r="T10" s="217"/>
      <c r="U10" s="219">
        <v>60000</v>
      </c>
    </row>
    <row r="11" spans="1:21" ht="110.25">
      <c r="A11" s="125">
        <v>4</v>
      </c>
      <c r="B11" s="114"/>
      <c r="C11" s="143" t="s">
        <v>1710</v>
      </c>
      <c r="D11" s="143" t="s">
        <v>1711</v>
      </c>
      <c r="E11" s="143" t="s">
        <v>1712</v>
      </c>
      <c r="F11" s="143" t="s">
        <v>2</v>
      </c>
      <c r="G11" s="143" t="s">
        <v>4</v>
      </c>
      <c r="H11" s="143" t="s">
        <v>5</v>
      </c>
      <c r="I11" s="143" t="s">
        <v>115</v>
      </c>
      <c r="J11" s="143" t="s">
        <v>1713</v>
      </c>
      <c r="K11" s="143"/>
      <c r="L11" s="143" t="s">
        <v>1714</v>
      </c>
      <c r="M11" s="143" t="s">
        <v>1715</v>
      </c>
      <c r="N11" s="143">
        <v>100000</v>
      </c>
      <c r="O11" s="143" t="s">
        <v>1716</v>
      </c>
      <c r="P11" s="143">
        <v>50000</v>
      </c>
      <c r="Q11" s="143" t="s">
        <v>1717</v>
      </c>
      <c r="R11" s="143" t="s">
        <v>928</v>
      </c>
      <c r="S11" s="114"/>
      <c r="T11" s="217"/>
      <c r="U11" s="219">
        <v>50000</v>
      </c>
    </row>
    <row r="12" spans="1:21" ht="141.75">
      <c r="A12" s="125">
        <v>5</v>
      </c>
      <c r="B12" s="114"/>
      <c r="C12" s="219" t="s">
        <v>1718</v>
      </c>
      <c r="D12" s="143" t="s">
        <v>1719</v>
      </c>
      <c r="E12" s="143" t="s">
        <v>1720</v>
      </c>
      <c r="F12" s="143" t="s">
        <v>2</v>
      </c>
      <c r="G12" s="143" t="s">
        <v>4</v>
      </c>
      <c r="H12" s="143" t="s">
        <v>5</v>
      </c>
      <c r="I12" s="143" t="s">
        <v>116</v>
      </c>
      <c r="J12" s="143" t="s">
        <v>1721</v>
      </c>
      <c r="K12" s="143"/>
      <c r="L12" s="143" t="s">
        <v>1722</v>
      </c>
      <c r="M12" s="143" t="s">
        <v>1698</v>
      </c>
      <c r="N12" s="143">
        <v>56000</v>
      </c>
      <c r="O12" s="143" t="s">
        <v>1723</v>
      </c>
      <c r="P12" s="143">
        <v>28000</v>
      </c>
      <c r="Q12" s="143" t="s">
        <v>1724</v>
      </c>
      <c r="R12" s="143" t="s">
        <v>920</v>
      </c>
      <c r="S12" s="114"/>
      <c r="T12" s="217"/>
      <c r="U12" s="219">
        <v>28000</v>
      </c>
    </row>
    <row r="13" spans="1:21" ht="94.5">
      <c r="A13" s="125">
        <v>6</v>
      </c>
      <c r="B13" s="114"/>
      <c r="C13" s="219" t="s">
        <v>1725</v>
      </c>
      <c r="D13" s="143" t="s">
        <v>1726</v>
      </c>
      <c r="E13" s="143" t="s">
        <v>1727</v>
      </c>
      <c r="F13" s="143" t="s">
        <v>2</v>
      </c>
      <c r="G13" s="143" t="s">
        <v>4</v>
      </c>
      <c r="H13" s="143" t="s">
        <v>5</v>
      </c>
      <c r="I13" s="143" t="s">
        <v>116</v>
      </c>
      <c r="J13" s="143" t="s">
        <v>1728</v>
      </c>
      <c r="K13" s="143"/>
      <c r="L13" s="143" t="s">
        <v>1722</v>
      </c>
      <c r="M13" s="143" t="s">
        <v>1698</v>
      </c>
      <c r="N13" s="143">
        <v>200000</v>
      </c>
      <c r="O13" s="143" t="s">
        <v>1723</v>
      </c>
      <c r="P13" s="143">
        <v>50000</v>
      </c>
      <c r="Q13" s="143" t="s">
        <v>1724</v>
      </c>
      <c r="R13" s="143" t="s">
        <v>1729</v>
      </c>
      <c r="S13" s="114"/>
      <c r="T13" s="217"/>
      <c r="U13" s="219">
        <v>50000</v>
      </c>
    </row>
    <row r="14" spans="1:21" ht="105">
      <c r="A14" s="125">
        <v>7</v>
      </c>
      <c r="B14" s="114"/>
      <c r="C14" s="219" t="s">
        <v>1730</v>
      </c>
      <c r="D14" s="143" t="s">
        <v>1731</v>
      </c>
      <c r="E14" s="143" t="s">
        <v>1732</v>
      </c>
      <c r="F14" s="143" t="s">
        <v>2</v>
      </c>
      <c r="G14" s="143" t="s">
        <v>4</v>
      </c>
      <c r="H14" s="143" t="s">
        <v>5</v>
      </c>
      <c r="I14" s="143" t="s">
        <v>115</v>
      </c>
      <c r="J14" s="94" t="s">
        <v>501</v>
      </c>
      <c r="K14" s="95" t="s">
        <v>495</v>
      </c>
      <c r="L14" s="143" t="s">
        <v>1722</v>
      </c>
      <c r="M14" s="143" t="s">
        <v>1698</v>
      </c>
      <c r="N14" s="143">
        <v>200000</v>
      </c>
      <c r="O14" s="143" t="s">
        <v>1733</v>
      </c>
      <c r="P14" s="143">
        <v>50000</v>
      </c>
      <c r="Q14" s="143" t="s">
        <v>1724</v>
      </c>
      <c r="R14" s="143" t="s">
        <v>1734</v>
      </c>
      <c r="S14" s="114"/>
      <c r="T14" s="217"/>
      <c r="U14" s="219">
        <v>50000</v>
      </c>
    </row>
    <row r="15" spans="1:21" ht="141.75">
      <c r="A15" s="125">
        <v>8</v>
      </c>
      <c r="B15" s="114"/>
      <c r="C15" s="143" t="s">
        <v>1735</v>
      </c>
      <c r="D15" s="143" t="s">
        <v>1736</v>
      </c>
      <c r="E15" s="143" t="s">
        <v>1737</v>
      </c>
      <c r="F15" s="143" t="s">
        <v>2</v>
      </c>
      <c r="G15" s="143" t="s">
        <v>4</v>
      </c>
      <c r="H15" s="143" t="s">
        <v>75</v>
      </c>
      <c r="I15" s="143" t="s">
        <v>115</v>
      </c>
      <c r="J15" s="143" t="s">
        <v>1738</v>
      </c>
      <c r="K15" s="143"/>
      <c r="L15" s="143" t="s">
        <v>1722</v>
      </c>
      <c r="M15" s="143" t="s">
        <v>1698</v>
      </c>
      <c r="N15" s="143">
        <v>200000</v>
      </c>
      <c r="O15" s="143" t="s">
        <v>1739</v>
      </c>
      <c r="P15" s="143">
        <v>50000</v>
      </c>
      <c r="Q15" s="143" t="s">
        <v>1740</v>
      </c>
      <c r="R15" s="143" t="s">
        <v>920</v>
      </c>
      <c r="S15" s="114"/>
      <c r="T15" s="217"/>
      <c r="U15" s="219">
        <v>50000</v>
      </c>
    </row>
    <row r="16" spans="1:21" ht="157.5">
      <c r="A16" s="125">
        <v>9</v>
      </c>
      <c r="B16" s="114"/>
      <c r="C16" s="143" t="s">
        <v>1741</v>
      </c>
      <c r="D16" s="143" t="s">
        <v>1742</v>
      </c>
      <c r="E16" s="143" t="s">
        <v>1743</v>
      </c>
      <c r="F16" s="143" t="s">
        <v>2</v>
      </c>
      <c r="G16" s="143" t="s">
        <v>4</v>
      </c>
      <c r="H16" s="143" t="s">
        <v>5</v>
      </c>
      <c r="I16" s="143" t="s">
        <v>115</v>
      </c>
      <c r="J16" s="143" t="s">
        <v>1744</v>
      </c>
      <c r="K16" s="143"/>
      <c r="L16" s="143" t="s">
        <v>79</v>
      </c>
      <c r="M16" s="143" t="s">
        <v>1698</v>
      </c>
      <c r="N16" s="143">
        <v>150000</v>
      </c>
      <c r="O16" s="143" t="s">
        <v>84</v>
      </c>
      <c r="P16" s="143">
        <v>50000</v>
      </c>
      <c r="Q16" s="143" t="s">
        <v>1745</v>
      </c>
      <c r="R16" s="143" t="s">
        <v>1709</v>
      </c>
      <c r="S16" s="114"/>
      <c r="T16" s="217"/>
      <c r="U16" s="219">
        <v>50000</v>
      </c>
    </row>
    <row r="17" spans="1:21" ht="126">
      <c r="A17" s="125">
        <v>10</v>
      </c>
      <c r="B17" s="114"/>
      <c r="C17" s="143" t="s">
        <v>1746</v>
      </c>
      <c r="D17" s="143" t="s">
        <v>1747</v>
      </c>
      <c r="E17" s="143" t="s">
        <v>1748</v>
      </c>
      <c r="F17" s="143" t="s">
        <v>2</v>
      </c>
      <c r="G17" s="143" t="s">
        <v>4</v>
      </c>
      <c r="H17" s="143" t="s">
        <v>5</v>
      </c>
      <c r="I17" s="143" t="s">
        <v>116</v>
      </c>
      <c r="J17" s="143" t="s">
        <v>1749</v>
      </c>
      <c r="K17" s="143"/>
      <c r="L17" s="143" t="s">
        <v>79</v>
      </c>
      <c r="M17" s="143" t="s">
        <v>1698</v>
      </c>
      <c r="N17" s="143">
        <v>200000</v>
      </c>
      <c r="O17" s="143" t="s">
        <v>76</v>
      </c>
      <c r="P17" s="143">
        <v>50000</v>
      </c>
      <c r="Q17" s="143" t="s">
        <v>1745</v>
      </c>
      <c r="R17" s="143" t="s">
        <v>1709</v>
      </c>
      <c r="S17" s="114"/>
      <c r="T17" s="217"/>
      <c r="U17" s="219">
        <v>50000</v>
      </c>
    </row>
    <row r="18" spans="1:21" ht="94.5">
      <c r="A18" s="125">
        <v>11</v>
      </c>
      <c r="B18" s="114"/>
      <c r="C18" s="143" t="s">
        <v>1750</v>
      </c>
      <c r="D18" s="143" t="s">
        <v>1751</v>
      </c>
      <c r="E18" s="143" t="s">
        <v>1752</v>
      </c>
      <c r="F18" s="143" t="s">
        <v>2</v>
      </c>
      <c r="G18" s="143" t="s">
        <v>4</v>
      </c>
      <c r="H18" s="143" t="s">
        <v>5</v>
      </c>
      <c r="I18" s="143" t="s">
        <v>116</v>
      </c>
      <c r="J18" s="143" t="s">
        <v>1753</v>
      </c>
      <c r="K18" s="143"/>
      <c r="L18" s="143" t="s">
        <v>558</v>
      </c>
      <c r="M18" s="143" t="s">
        <v>1715</v>
      </c>
      <c r="N18" s="143">
        <v>150000</v>
      </c>
      <c r="O18" s="143" t="s">
        <v>1754</v>
      </c>
      <c r="P18" s="143">
        <v>50000</v>
      </c>
      <c r="Q18" s="143" t="s">
        <v>1745</v>
      </c>
      <c r="R18" s="143" t="s">
        <v>574</v>
      </c>
      <c r="S18" s="114"/>
      <c r="T18" s="217"/>
      <c r="U18" s="219">
        <v>50000</v>
      </c>
    </row>
    <row r="19" spans="1:21" ht="94.5">
      <c r="A19" s="125">
        <v>12</v>
      </c>
      <c r="B19" s="114"/>
      <c r="C19" s="143" t="s">
        <v>1755</v>
      </c>
      <c r="D19" s="143" t="s">
        <v>1444</v>
      </c>
      <c r="E19" s="143" t="s">
        <v>1756</v>
      </c>
      <c r="F19" s="143" t="s">
        <v>2</v>
      </c>
      <c r="G19" s="143" t="s">
        <v>4</v>
      </c>
      <c r="H19" s="143" t="s">
        <v>75</v>
      </c>
      <c r="I19" s="143" t="s">
        <v>116</v>
      </c>
      <c r="J19" s="143" t="s">
        <v>1757</v>
      </c>
      <c r="K19" s="143"/>
      <c r="L19" s="143" t="s">
        <v>558</v>
      </c>
      <c r="M19" s="143" t="s">
        <v>1698</v>
      </c>
      <c r="N19" s="143">
        <v>114000</v>
      </c>
      <c r="O19" s="143" t="s">
        <v>1754</v>
      </c>
      <c r="P19" s="143">
        <v>38000</v>
      </c>
      <c r="Q19" s="143" t="s">
        <v>1745</v>
      </c>
      <c r="R19" s="143" t="s">
        <v>1729</v>
      </c>
      <c r="S19" s="114"/>
      <c r="T19" s="217"/>
      <c r="U19" s="219">
        <v>38000</v>
      </c>
    </row>
    <row r="20" spans="1:21" ht="110.25">
      <c r="A20" s="125">
        <v>13</v>
      </c>
      <c r="B20" s="114"/>
      <c r="C20" s="143" t="s">
        <v>1758</v>
      </c>
      <c r="D20" s="143" t="s">
        <v>1141</v>
      </c>
      <c r="E20" s="143" t="s">
        <v>1759</v>
      </c>
      <c r="F20" s="143" t="s">
        <v>2</v>
      </c>
      <c r="G20" s="143" t="s">
        <v>4</v>
      </c>
      <c r="H20" s="143" t="s">
        <v>5</v>
      </c>
      <c r="I20" s="143" t="s">
        <v>116</v>
      </c>
      <c r="J20" s="143" t="s">
        <v>1760</v>
      </c>
      <c r="K20" s="143"/>
      <c r="L20" s="143" t="s">
        <v>558</v>
      </c>
      <c r="M20" s="143" t="s">
        <v>1698</v>
      </c>
      <c r="N20" s="143">
        <v>150000</v>
      </c>
      <c r="O20" s="143" t="s">
        <v>1723</v>
      </c>
      <c r="P20" s="143">
        <v>50000</v>
      </c>
      <c r="Q20" s="143" t="s">
        <v>1745</v>
      </c>
      <c r="R20" s="143" t="s">
        <v>1729</v>
      </c>
      <c r="S20" s="114"/>
      <c r="T20" s="217"/>
      <c r="U20" s="219">
        <v>50000</v>
      </c>
    </row>
    <row r="21" spans="1:21" ht="105">
      <c r="A21" s="125">
        <v>14</v>
      </c>
      <c r="B21" s="114"/>
      <c r="C21" s="143" t="s">
        <v>1761</v>
      </c>
      <c r="D21" s="143" t="s">
        <v>1762</v>
      </c>
      <c r="E21" s="143" t="s">
        <v>1763</v>
      </c>
      <c r="F21" s="143" t="s">
        <v>2</v>
      </c>
      <c r="G21" s="143" t="s">
        <v>4</v>
      </c>
      <c r="H21" s="143" t="s">
        <v>5</v>
      </c>
      <c r="I21" s="143" t="s">
        <v>116</v>
      </c>
      <c r="J21" s="94" t="s">
        <v>501</v>
      </c>
      <c r="K21" s="95" t="s">
        <v>495</v>
      </c>
      <c r="L21" s="143" t="s">
        <v>1722</v>
      </c>
      <c r="M21" s="143" t="s">
        <v>1698</v>
      </c>
      <c r="N21" s="143">
        <v>200000</v>
      </c>
      <c r="O21" s="143"/>
      <c r="P21" s="143">
        <v>50000</v>
      </c>
      <c r="Q21" s="143" t="s">
        <v>1745</v>
      </c>
      <c r="R21" s="143" t="s">
        <v>940</v>
      </c>
      <c r="S21" s="114"/>
      <c r="T21" s="217"/>
      <c r="U21" s="219">
        <v>50000</v>
      </c>
    </row>
    <row r="22" spans="1:21" ht="126">
      <c r="A22" s="125">
        <v>15</v>
      </c>
      <c r="B22" s="143"/>
      <c r="C22" s="220" t="s">
        <v>1764</v>
      </c>
      <c r="D22" s="220" t="s">
        <v>1765</v>
      </c>
      <c r="E22" s="221" t="s">
        <v>1766</v>
      </c>
      <c r="F22" s="222" t="s">
        <v>2</v>
      </c>
      <c r="G22" s="221" t="s">
        <v>1767</v>
      </c>
      <c r="H22" s="170" t="s">
        <v>5</v>
      </c>
      <c r="I22" s="125" t="s">
        <v>116</v>
      </c>
      <c r="J22" s="143" t="s">
        <v>1768</v>
      </c>
      <c r="K22" s="143" t="s">
        <v>1769</v>
      </c>
      <c r="L22" s="143" t="s">
        <v>79</v>
      </c>
      <c r="M22" s="143" t="s">
        <v>1698</v>
      </c>
      <c r="N22" s="143">
        <v>100000</v>
      </c>
      <c r="O22" s="223" t="s">
        <v>1770</v>
      </c>
      <c r="P22" s="143">
        <v>50000</v>
      </c>
      <c r="Q22" s="196" t="s">
        <v>1442</v>
      </c>
      <c r="R22" s="143" t="s">
        <v>1734</v>
      </c>
      <c r="S22" s="114"/>
      <c r="T22" s="217"/>
      <c r="U22" s="219">
        <v>50000</v>
      </c>
    </row>
    <row r="23" spans="1:21" ht="157.5">
      <c r="A23" s="125">
        <v>16</v>
      </c>
      <c r="B23" s="143"/>
      <c r="C23" s="220" t="s">
        <v>1771</v>
      </c>
      <c r="D23" s="220" t="s">
        <v>1772</v>
      </c>
      <c r="E23" s="221" t="s">
        <v>1773</v>
      </c>
      <c r="F23" s="222" t="s">
        <v>2</v>
      </c>
      <c r="G23" s="221" t="s">
        <v>4</v>
      </c>
      <c r="H23" s="170" t="s">
        <v>5</v>
      </c>
      <c r="I23" s="220" t="s">
        <v>115</v>
      </c>
      <c r="J23" s="143" t="s">
        <v>1774</v>
      </c>
      <c r="K23" s="143" t="s">
        <v>1775</v>
      </c>
      <c r="L23" s="143" t="s">
        <v>79</v>
      </c>
      <c r="M23" s="143" t="s">
        <v>1698</v>
      </c>
      <c r="N23" s="143">
        <v>406000</v>
      </c>
      <c r="O23" s="223" t="s">
        <v>1776</v>
      </c>
      <c r="P23" s="143">
        <v>116000</v>
      </c>
      <c r="Q23" s="196" t="s">
        <v>1442</v>
      </c>
      <c r="R23" s="143" t="s">
        <v>940</v>
      </c>
      <c r="S23" s="114"/>
      <c r="T23" s="217"/>
      <c r="U23" s="219">
        <v>116000</v>
      </c>
    </row>
    <row r="24" spans="1:21" ht="165">
      <c r="A24" s="125">
        <v>17</v>
      </c>
      <c r="B24" s="6"/>
      <c r="C24" s="94" t="s">
        <v>1777</v>
      </c>
      <c r="D24" s="193" t="s">
        <v>1778</v>
      </c>
      <c r="E24" s="193" t="s">
        <v>1779</v>
      </c>
      <c r="F24" s="6" t="s">
        <v>2</v>
      </c>
      <c r="G24" s="193" t="s">
        <v>4</v>
      </c>
      <c r="H24" s="193" t="s">
        <v>5</v>
      </c>
      <c r="I24" s="94" t="s">
        <v>116</v>
      </c>
      <c r="J24" s="224" t="s">
        <v>1780</v>
      </c>
      <c r="K24" s="224" t="s">
        <v>1781</v>
      </c>
      <c r="L24" s="224" t="s">
        <v>79</v>
      </c>
      <c r="M24" s="224" t="s">
        <v>1698</v>
      </c>
      <c r="N24" s="186">
        <v>70000</v>
      </c>
      <c r="O24" s="224" t="s">
        <v>1782</v>
      </c>
      <c r="P24" s="186">
        <v>70000</v>
      </c>
      <c r="Q24" s="224" t="s">
        <v>1437</v>
      </c>
      <c r="R24" s="187" t="s">
        <v>1729</v>
      </c>
      <c r="S24" s="197" t="s">
        <v>1783</v>
      </c>
      <c r="T24" s="225" t="s">
        <v>1784</v>
      </c>
      <c r="U24" s="207">
        <v>70000</v>
      </c>
    </row>
    <row r="25" spans="1:21" ht="120">
      <c r="A25" s="125">
        <v>18</v>
      </c>
      <c r="B25" s="6"/>
      <c r="C25" s="94" t="s">
        <v>1785</v>
      </c>
      <c r="D25" s="193" t="s">
        <v>1786</v>
      </c>
      <c r="E25" s="193" t="s">
        <v>1787</v>
      </c>
      <c r="F25" s="6" t="s">
        <v>2</v>
      </c>
      <c r="G25" s="193" t="s">
        <v>4</v>
      </c>
      <c r="H25" s="193" t="s">
        <v>5</v>
      </c>
      <c r="I25" s="94" t="s">
        <v>116</v>
      </c>
      <c r="J25" s="224" t="s">
        <v>1788</v>
      </c>
      <c r="K25" s="224" t="s">
        <v>1789</v>
      </c>
      <c r="L25" s="224" t="s">
        <v>79</v>
      </c>
      <c r="M25" s="224" t="s">
        <v>1698</v>
      </c>
      <c r="N25" s="186">
        <v>50000</v>
      </c>
      <c r="O25" s="6" t="s">
        <v>1790</v>
      </c>
      <c r="P25" s="186">
        <v>50000</v>
      </c>
      <c r="Q25" s="224" t="s">
        <v>1437</v>
      </c>
      <c r="R25" s="6" t="s">
        <v>1734</v>
      </c>
      <c r="S25" s="197" t="s">
        <v>1791</v>
      </c>
      <c r="T25" s="225" t="s">
        <v>1792</v>
      </c>
      <c r="U25" s="207">
        <v>50000</v>
      </c>
    </row>
    <row r="26" spans="1:21" ht="94.5">
      <c r="A26" s="125">
        <v>19</v>
      </c>
      <c r="B26" s="143"/>
      <c r="C26" s="125" t="s">
        <v>1793</v>
      </c>
      <c r="D26" s="170" t="s">
        <v>1794</v>
      </c>
      <c r="E26" s="125" t="s">
        <v>1795</v>
      </c>
      <c r="F26" s="143" t="s">
        <v>2</v>
      </c>
      <c r="G26" s="125" t="s">
        <v>4</v>
      </c>
      <c r="H26" s="125" t="s">
        <v>5</v>
      </c>
      <c r="I26" s="125" t="s">
        <v>116</v>
      </c>
      <c r="J26" s="143" t="s">
        <v>1796</v>
      </c>
      <c r="K26" s="143" t="s">
        <v>1781</v>
      </c>
      <c r="L26" s="143" t="s">
        <v>1797</v>
      </c>
      <c r="M26" s="143" t="s">
        <v>1698</v>
      </c>
      <c r="N26" s="143">
        <v>50000</v>
      </c>
      <c r="O26" s="143" t="s">
        <v>1798</v>
      </c>
      <c r="P26" s="143">
        <v>50000</v>
      </c>
      <c r="Q26" s="143" t="s">
        <v>1196</v>
      </c>
      <c r="R26" s="143" t="s">
        <v>1729</v>
      </c>
      <c r="S26" s="226" t="s">
        <v>1799</v>
      </c>
      <c r="T26" s="227" t="s">
        <v>1800</v>
      </c>
      <c r="U26" s="219">
        <v>50000</v>
      </c>
    </row>
    <row r="27" spans="1:21" ht="78.75">
      <c r="A27" s="125">
        <v>20</v>
      </c>
      <c r="B27" s="143"/>
      <c r="C27" s="125" t="s">
        <v>1801</v>
      </c>
      <c r="D27" s="213" t="s">
        <v>1802</v>
      </c>
      <c r="E27" s="125" t="s">
        <v>1803</v>
      </c>
      <c r="F27" s="143" t="s">
        <v>2</v>
      </c>
      <c r="G27" s="125" t="s">
        <v>4</v>
      </c>
      <c r="H27" s="125" t="s">
        <v>5</v>
      </c>
      <c r="I27" s="125" t="s">
        <v>116</v>
      </c>
      <c r="J27" s="143" t="s">
        <v>1796</v>
      </c>
      <c r="K27" s="143" t="s">
        <v>1781</v>
      </c>
      <c r="L27" s="143" t="s">
        <v>1797</v>
      </c>
      <c r="M27" s="143" t="s">
        <v>1698</v>
      </c>
      <c r="N27" s="143">
        <v>50000</v>
      </c>
      <c r="O27" s="143" t="s">
        <v>1798</v>
      </c>
      <c r="P27" s="143">
        <v>50000</v>
      </c>
      <c r="Q27" s="143" t="s">
        <v>1196</v>
      </c>
      <c r="R27" s="143" t="s">
        <v>1729</v>
      </c>
      <c r="S27" s="226" t="s">
        <v>1804</v>
      </c>
      <c r="T27" s="227" t="s">
        <v>1805</v>
      </c>
      <c r="U27" s="219">
        <v>50000</v>
      </c>
    </row>
    <row r="28" spans="1:21" ht="126">
      <c r="A28" s="125">
        <v>21</v>
      </c>
      <c r="B28" s="143"/>
      <c r="C28" s="170" t="s">
        <v>1806</v>
      </c>
      <c r="D28" s="220" t="s">
        <v>1221</v>
      </c>
      <c r="E28" s="220" t="s">
        <v>1807</v>
      </c>
      <c r="F28" s="143" t="s">
        <v>2</v>
      </c>
      <c r="G28" s="220" t="s">
        <v>4</v>
      </c>
      <c r="H28" s="220" t="s">
        <v>5</v>
      </c>
      <c r="I28" s="170" t="s">
        <v>116</v>
      </c>
      <c r="J28" s="143" t="s">
        <v>1808</v>
      </c>
      <c r="K28" s="143"/>
      <c r="L28" s="143" t="s">
        <v>1809</v>
      </c>
      <c r="M28" s="143" t="s">
        <v>1715</v>
      </c>
      <c r="N28" s="143">
        <v>50000</v>
      </c>
      <c r="O28" s="143" t="s">
        <v>1810</v>
      </c>
      <c r="P28" s="143">
        <v>50000</v>
      </c>
      <c r="Q28" s="143" t="s">
        <v>1811</v>
      </c>
      <c r="R28" s="143" t="s">
        <v>1729</v>
      </c>
      <c r="S28" s="191" t="s">
        <v>1812</v>
      </c>
      <c r="T28" s="228" t="s">
        <v>1813</v>
      </c>
      <c r="U28" s="219">
        <v>50000</v>
      </c>
    </row>
    <row r="29" spans="1:21" ht="78.75">
      <c r="A29" s="125">
        <v>22</v>
      </c>
      <c r="B29" s="219"/>
      <c r="C29" s="130" t="s">
        <v>1801</v>
      </c>
      <c r="D29" s="229" t="s">
        <v>1802</v>
      </c>
      <c r="E29" s="230" t="s">
        <v>1803</v>
      </c>
      <c r="F29" s="230" t="s">
        <v>2</v>
      </c>
      <c r="G29" s="231" t="s">
        <v>4</v>
      </c>
      <c r="H29" s="232" t="s">
        <v>5</v>
      </c>
      <c r="I29" s="233" t="s">
        <v>116</v>
      </c>
      <c r="J29" s="230" t="s">
        <v>532</v>
      </c>
      <c r="K29" s="219" t="s">
        <v>533</v>
      </c>
      <c r="L29" s="130" t="s">
        <v>534</v>
      </c>
      <c r="M29" s="132">
        <v>4</v>
      </c>
      <c r="N29" s="130">
        <v>200000</v>
      </c>
      <c r="O29" s="131">
        <v>40907</v>
      </c>
      <c r="P29" s="130">
        <v>50000</v>
      </c>
      <c r="Q29" s="131" t="s">
        <v>1196</v>
      </c>
      <c r="R29" s="130" t="s">
        <v>1734</v>
      </c>
      <c r="S29" s="234" t="s">
        <v>1804</v>
      </c>
      <c r="T29" s="235" t="s">
        <v>1805</v>
      </c>
      <c r="U29" s="130">
        <v>50000</v>
      </c>
    </row>
    <row r="30" spans="1:21" ht="94.5">
      <c r="A30" s="125">
        <v>23</v>
      </c>
      <c r="B30" s="219"/>
      <c r="C30" s="130" t="s">
        <v>1793</v>
      </c>
      <c r="D30" s="230" t="s">
        <v>1794</v>
      </c>
      <c r="E30" s="230" t="s">
        <v>1795</v>
      </c>
      <c r="F30" s="230" t="s">
        <v>2</v>
      </c>
      <c r="G30" s="231" t="s">
        <v>4</v>
      </c>
      <c r="H30" s="232" t="s">
        <v>5</v>
      </c>
      <c r="I30" s="233" t="s">
        <v>116</v>
      </c>
      <c r="J30" s="230" t="s">
        <v>532</v>
      </c>
      <c r="K30" s="219" t="s">
        <v>533</v>
      </c>
      <c r="L30" s="130" t="s">
        <v>534</v>
      </c>
      <c r="M30" s="132">
        <v>4</v>
      </c>
      <c r="N30" s="130">
        <v>200000</v>
      </c>
      <c r="O30" s="131">
        <v>40907</v>
      </c>
      <c r="P30" s="130">
        <v>50000</v>
      </c>
      <c r="Q30" s="131" t="s">
        <v>1196</v>
      </c>
      <c r="R30" s="130" t="s">
        <v>1734</v>
      </c>
      <c r="S30" s="236" t="s">
        <v>1799</v>
      </c>
      <c r="T30" s="235" t="s">
        <v>1800</v>
      </c>
      <c r="U30" s="130">
        <v>50000</v>
      </c>
    </row>
    <row r="31" spans="1:21">
      <c r="P31">
        <f>SUM(P8:P30)</f>
        <v>1188000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06"/>
  <sheetViews>
    <sheetView workbookViewId="0">
      <selection activeCell="N125" sqref="N8:N125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</row>
    <row r="2" spans="1:21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</row>
    <row r="3" spans="1:21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</row>
    <row r="4" spans="1:21" ht="18.75">
      <c r="A4" s="698" t="s">
        <v>1691</v>
      </c>
      <c r="B4" s="698"/>
      <c r="C4" s="698"/>
      <c r="D4" s="698"/>
      <c r="E4" s="698"/>
      <c r="F4" s="698"/>
      <c r="G4" s="698"/>
      <c r="H4" s="209"/>
      <c r="I4" s="209"/>
      <c r="J4" s="239"/>
      <c r="K4" s="103"/>
      <c r="L4" s="104"/>
      <c r="M4" s="240"/>
      <c r="N4" s="103"/>
      <c r="O4" s="58"/>
      <c r="P4" s="210"/>
      <c r="Q4" s="241"/>
      <c r="R4" s="149" t="s">
        <v>589</v>
      </c>
      <c r="S4" s="238"/>
      <c r="T4" s="238"/>
    </row>
    <row r="5" spans="1:21" ht="15.75">
      <c r="A5" s="110"/>
      <c r="B5" s="107"/>
      <c r="C5" s="107"/>
      <c r="D5" s="107"/>
      <c r="E5" s="22"/>
      <c r="F5" s="211"/>
      <c r="G5" s="211"/>
      <c r="H5" s="211"/>
      <c r="I5" s="211"/>
      <c r="J5" s="22"/>
      <c r="K5" s="110"/>
      <c r="L5" s="110"/>
      <c r="M5" s="242"/>
      <c r="N5" s="110"/>
      <c r="O5" s="107"/>
      <c r="P5" s="107"/>
      <c r="Q5" s="703" t="s">
        <v>590</v>
      </c>
      <c r="R5" s="703"/>
      <c r="S5" s="238"/>
      <c r="T5" s="238"/>
    </row>
    <row r="6" spans="1:21" ht="15.75">
      <c r="A6" s="699" t="s">
        <v>591</v>
      </c>
      <c r="B6" s="699"/>
      <c r="C6" s="699"/>
      <c r="D6" s="107"/>
      <c r="E6" s="22"/>
      <c r="F6" s="211"/>
      <c r="G6" s="211"/>
      <c r="H6" s="211"/>
      <c r="I6" s="211"/>
      <c r="J6" s="22"/>
      <c r="K6" s="110"/>
      <c r="L6" s="110"/>
      <c r="M6" s="242"/>
      <c r="N6" s="110"/>
      <c r="O6" s="107"/>
      <c r="P6" s="702" t="s">
        <v>592</v>
      </c>
      <c r="Q6" s="702"/>
      <c r="R6" s="702"/>
      <c r="S6" s="238"/>
      <c r="T6" s="238"/>
    </row>
    <row r="7" spans="1:21" ht="63">
      <c r="A7" s="229" t="s">
        <v>378</v>
      </c>
      <c r="B7" s="230" t="s">
        <v>379</v>
      </c>
      <c r="C7" s="230" t="s">
        <v>380</v>
      </c>
      <c r="D7" s="230" t="s">
        <v>381</v>
      </c>
      <c r="E7" s="230" t="s">
        <v>382</v>
      </c>
      <c r="F7" s="230" t="s">
        <v>119</v>
      </c>
      <c r="G7" s="230" t="s">
        <v>383</v>
      </c>
      <c r="H7" s="230" t="s">
        <v>384</v>
      </c>
      <c r="I7" s="230" t="s">
        <v>385</v>
      </c>
      <c r="J7" s="230" t="s">
        <v>386</v>
      </c>
      <c r="K7" s="230" t="s">
        <v>387</v>
      </c>
      <c r="L7" s="218" t="s">
        <v>1993</v>
      </c>
      <c r="M7" s="230" t="s">
        <v>389</v>
      </c>
      <c r="N7" s="230" t="s">
        <v>390</v>
      </c>
      <c r="O7" s="230" t="s">
        <v>391</v>
      </c>
      <c r="P7" s="230" t="s">
        <v>390</v>
      </c>
      <c r="Q7" s="230" t="s">
        <v>389</v>
      </c>
      <c r="R7" s="230" t="s">
        <v>391</v>
      </c>
      <c r="S7" s="244" t="s">
        <v>1692</v>
      </c>
      <c r="T7" s="244" t="s">
        <v>1693</v>
      </c>
      <c r="U7" s="245" t="s">
        <v>1994</v>
      </c>
    </row>
    <row r="8" spans="1:21" ht="47.25">
      <c r="A8" s="170">
        <v>1</v>
      </c>
      <c r="B8" s="143"/>
      <c r="C8" s="170" t="s">
        <v>1814</v>
      </c>
      <c r="D8" s="170" t="s">
        <v>1815</v>
      </c>
      <c r="E8" s="94" t="s">
        <v>1816</v>
      </c>
      <c r="F8" s="188" t="s">
        <v>2</v>
      </c>
      <c r="G8" s="237" t="s">
        <v>4</v>
      </c>
      <c r="H8" s="143" t="s">
        <v>5</v>
      </c>
      <c r="I8" s="143" t="s">
        <v>116</v>
      </c>
      <c r="J8" s="172" t="s">
        <v>1817</v>
      </c>
      <c r="K8" s="143">
        <v>50000</v>
      </c>
      <c r="L8" s="143">
        <v>31500</v>
      </c>
      <c r="M8" s="172" t="s">
        <v>1273</v>
      </c>
      <c r="N8" s="125">
        <v>35000</v>
      </c>
      <c r="O8" s="143">
        <v>20</v>
      </c>
      <c r="P8" s="125">
        <v>35000</v>
      </c>
      <c r="Q8" s="143" t="s">
        <v>1818</v>
      </c>
      <c r="R8" s="143">
        <v>20</v>
      </c>
      <c r="S8" s="189" t="s">
        <v>1819</v>
      </c>
      <c r="T8" s="189" t="s">
        <v>1820</v>
      </c>
      <c r="U8" s="191" t="s">
        <v>1821</v>
      </c>
    </row>
    <row r="9" spans="1:21" ht="47.25">
      <c r="A9" s="170">
        <v>2</v>
      </c>
      <c r="B9" s="143"/>
      <c r="C9" s="143" t="s">
        <v>1822</v>
      </c>
      <c r="D9" s="143" t="s">
        <v>1823</v>
      </c>
      <c r="E9" s="32" t="s">
        <v>1824</v>
      </c>
      <c r="F9" s="188" t="s">
        <v>2</v>
      </c>
      <c r="G9" s="125" t="s">
        <v>4</v>
      </c>
      <c r="H9" s="143" t="s">
        <v>75</v>
      </c>
      <c r="I9" s="143" t="s">
        <v>116</v>
      </c>
      <c r="J9" s="125" t="s">
        <v>1825</v>
      </c>
      <c r="K9" s="143">
        <v>50000</v>
      </c>
      <c r="L9" s="143">
        <v>31500</v>
      </c>
      <c r="M9" s="172" t="s">
        <v>1273</v>
      </c>
      <c r="N9" s="143">
        <v>35000</v>
      </c>
      <c r="O9" s="143">
        <v>20</v>
      </c>
      <c r="P9" s="143">
        <v>35000</v>
      </c>
      <c r="Q9" s="143" t="s">
        <v>1818</v>
      </c>
      <c r="R9" s="143">
        <v>20</v>
      </c>
      <c r="S9" s="191" t="s">
        <v>1826</v>
      </c>
      <c r="T9" s="191" t="s">
        <v>1827</v>
      </c>
      <c r="U9" s="191" t="s">
        <v>1828</v>
      </c>
    </row>
    <row r="10" spans="1:21" ht="63">
      <c r="A10" s="170">
        <v>3</v>
      </c>
      <c r="B10" s="143"/>
      <c r="C10" s="143" t="s">
        <v>1829</v>
      </c>
      <c r="D10" s="143" t="s">
        <v>1830</v>
      </c>
      <c r="E10" s="32" t="s">
        <v>1831</v>
      </c>
      <c r="F10" s="188" t="s">
        <v>2</v>
      </c>
      <c r="G10" s="237" t="s">
        <v>4</v>
      </c>
      <c r="H10" s="143" t="s">
        <v>5</v>
      </c>
      <c r="I10" s="143" t="s">
        <v>116</v>
      </c>
      <c r="J10" s="143" t="s">
        <v>1832</v>
      </c>
      <c r="K10" s="143">
        <v>100000</v>
      </c>
      <c r="L10" s="143">
        <v>63000</v>
      </c>
      <c r="M10" s="172" t="s">
        <v>1273</v>
      </c>
      <c r="N10" s="143">
        <v>70000</v>
      </c>
      <c r="O10" s="143">
        <v>20</v>
      </c>
      <c r="P10" s="143">
        <v>70000</v>
      </c>
      <c r="Q10" s="143" t="s">
        <v>1818</v>
      </c>
      <c r="R10" s="143">
        <v>20</v>
      </c>
      <c r="S10" s="191" t="s">
        <v>1833</v>
      </c>
      <c r="T10" s="191" t="s">
        <v>1834</v>
      </c>
      <c r="U10" s="191" t="s">
        <v>1835</v>
      </c>
    </row>
    <row r="11" spans="1:21" ht="75">
      <c r="A11" s="170">
        <v>4</v>
      </c>
      <c r="B11" s="143"/>
      <c r="C11" s="143" t="s">
        <v>1039</v>
      </c>
      <c r="D11" s="143" t="s">
        <v>1836</v>
      </c>
      <c r="E11" s="32" t="s">
        <v>1837</v>
      </c>
      <c r="F11" s="188" t="s">
        <v>2</v>
      </c>
      <c r="G11" s="237" t="s">
        <v>4</v>
      </c>
      <c r="H11" s="143" t="s">
        <v>5</v>
      </c>
      <c r="I11" s="143" t="s">
        <v>116</v>
      </c>
      <c r="J11" s="125" t="s">
        <v>1825</v>
      </c>
      <c r="K11" s="143">
        <v>50000</v>
      </c>
      <c r="L11" s="143">
        <v>31500</v>
      </c>
      <c r="M11" s="172" t="s">
        <v>1273</v>
      </c>
      <c r="N11" s="143">
        <v>35000</v>
      </c>
      <c r="O11" s="143">
        <v>20</v>
      </c>
      <c r="P11" s="143">
        <v>35000</v>
      </c>
      <c r="Q11" s="143" t="s">
        <v>1818</v>
      </c>
      <c r="R11" s="143">
        <v>20</v>
      </c>
      <c r="S11" s="191" t="s">
        <v>1838</v>
      </c>
      <c r="T11" s="191" t="s">
        <v>1839</v>
      </c>
      <c r="U11" s="191" t="s">
        <v>1840</v>
      </c>
    </row>
    <row r="12" spans="1:21" ht="60">
      <c r="A12" s="170">
        <v>5</v>
      </c>
      <c r="B12" s="143"/>
      <c r="C12" s="143" t="s">
        <v>1841</v>
      </c>
      <c r="D12" s="143" t="s">
        <v>1842</v>
      </c>
      <c r="E12" s="32" t="s">
        <v>1843</v>
      </c>
      <c r="F12" s="188" t="s">
        <v>2</v>
      </c>
      <c r="G12" s="237" t="s">
        <v>4</v>
      </c>
      <c r="H12" s="143" t="s">
        <v>75</v>
      </c>
      <c r="I12" s="143" t="s">
        <v>116</v>
      </c>
      <c r="J12" s="125" t="s">
        <v>1825</v>
      </c>
      <c r="K12" s="143">
        <v>50000</v>
      </c>
      <c r="L12" s="143">
        <v>31500</v>
      </c>
      <c r="M12" s="172" t="s">
        <v>1273</v>
      </c>
      <c r="N12" s="143">
        <v>35000</v>
      </c>
      <c r="O12" s="143">
        <v>20</v>
      </c>
      <c r="P12" s="143">
        <v>35000</v>
      </c>
      <c r="Q12" s="143" t="s">
        <v>1818</v>
      </c>
      <c r="R12" s="143">
        <v>20</v>
      </c>
      <c r="S12" s="191" t="s">
        <v>1844</v>
      </c>
      <c r="T12" s="191" t="s">
        <v>1845</v>
      </c>
      <c r="U12" s="191" t="s">
        <v>1846</v>
      </c>
    </row>
    <row r="13" spans="1:21" ht="90">
      <c r="A13" s="170">
        <v>6</v>
      </c>
      <c r="B13" s="143"/>
      <c r="C13" s="143" t="s">
        <v>1847</v>
      </c>
      <c r="D13" s="143" t="s">
        <v>1848</v>
      </c>
      <c r="E13" s="32" t="s">
        <v>1849</v>
      </c>
      <c r="F13" s="188" t="s">
        <v>2</v>
      </c>
      <c r="G13" s="237" t="s">
        <v>4</v>
      </c>
      <c r="H13" s="143" t="s">
        <v>5</v>
      </c>
      <c r="I13" s="143" t="s">
        <v>116</v>
      </c>
      <c r="J13" s="143" t="s">
        <v>1248</v>
      </c>
      <c r="K13" s="143">
        <v>80000</v>
      </c>
      <c r="L13" s="143">
        <v>50400</v>
      </c>
      <c r="M13" s="172" t="s">
        <v>1273</v>
      </c>
      <c r="N13" s="143">
        <v>56000</v>
      </c>
      <c r="O13" s="143">
        <v>20</v>
      </c>
      <c r="P13" s="143">
        <v>56000</v>
      </c>
      <c r="Q13" s="143" t="s">
        <v>1818</v>
      </c>
      <c r="R13" s="143">
        <v>20</v>
      </c>
      <c r="S13" s="191" t="s">
        <v>1850</v>
      </c>
      <c r="T13" s="191" t="s">
        <v>1851</v>
      </c>
      <c r="U13" s="191" t="s">
        <v>1852</v>
      </c>
    </row>
    <row r="14" spans="1:21" ht="60">
      <c r="A14" s="170">
        <v>7</v>
      </c>
      <c r="B14" s="143"/>
      <c r="C14" s="143" t="s">
        <v>1853</v>
      </c>
      <c r="D14" s="143" t="s">
        <v>1854</v>
      </c>
      <c r="E14" s="32" t="s">
        <v>1855</v>
      </c>
      <c r="F14" s="188" t="s">
        <v>2</v>
      </c>
      <c r="G14" s="237" t="s">
        <v>4</v>
      </c>
      <c r="H14" s="143" t="s">
        <v>5</v>
      </c>
      <c r="I14" s="143" t="s">
        <v>116</v>
      </c>
      <c r="J14" s="143" t="s">
        <v>1114</v>
      </c>
      <c r="K14" s="143">
        <v>50000</v>
      </c>
      <c r="L14" s="143">
        <v>31500</v>
      </c>
      <c r="M14" s="172" t="s">
        <v>1273</v>
      </c>
      <c r="N14" s="143">
        <v>35000</v>
      </c>
      <c r="O14" s="143">
        <v>20</v>
      </c>
      <c r="P14" s="143">
        <v>35000</v>
      </c>
      <c r="Q14" s="143" t="s">
        <v>1818</v>
      </c>
      <c r="R14" s="143">
        <v>20</v>
      </c>
      <c r="S14" s="191" t="s">
        <v>1856</v>
      </c>
      <c r="T14" s="191" t="s">
        <v>1857</v>
      </c>
      <c r="U14" s="191" t="s">
        <v>1858</v>
      </c>
    </row>
    <row r="15" spans="1:21" ht="75">
      <c r="A15" s="170">
        <v>8</v>
      </c>
      <c r="B15" s="143"/>
      <c r="C15" s="143" t="s">
        <v>1859</v>
      </c>
      <c r="D15" s="143" t="s">
        <v>1860</v>
      </c>
      <c r="E15" s="32" t="s">
        <v>1861</v>
      </c>
      <c r="F15" s="188" t="s">
        <v>2</v>
      </c>
      <c r="G15" s="237" t="s">
        <v>4</v>
      </c>
      <c r="H15" s="143" t="s">
        <v>5</v>
      </c>
      <c r="I15" s="143" t="s">
        <v>116</v>
      </c>
      <c r="J15" s="125" t="s">
        <v>1114</v>
      </c>
      <c r="K15" s="143">
        <v>50000</v>
      </c>
      <c r="L15" s="143">
        <v>31500</v>
      </c>
      <c r="M15" s="172" t="s">
        <v>1273</v>
      </c>
      <c r="N15" s="143">
        <v>35000</v>
      </c>
      <c r="O15" s="143">
        <v>20</v>
      </c>
      <c r="P15" s="143">
        <v>35000</v>
      </c>
      <c r="Q15" s="143" t="s">
        <v>1818</v>
      </c>
      <c r="R15" s="143">
        <v>20</v>
      </c>
      <c r="S15" s="191" t="s">
        <v>1862</v>
      </c>
      <c r="T15" s="191" t="s">
        <v>1863</v>
      </c>
      <c r="U15" s="191" t="s">
        <v>1864</v>
      </c>
    </row>
    <row r="16" spans="1:21" ht="75">
      <c r="A16" s="170">
        <v>9</v>
      </c>
      <c r="B16" s="143"/>
      <c r="C16" s="143" t="s">
        <v>1252</v>
      </c>
      <c r="D16" s="143" t="s">
        <v>1865</v>
      </c>
      <c r="E16" s="32" t="s">
        <v>1866</v>
      </c>
      <c r="F16" s="188" t="s">
        <v>2</v>
      </c>
      <c r="G16" s="237" t="s">
        <v>4</v>
      </c>
      <c r="H16" s="143" t="s">
        <v>5</v>
      </c>
      <c r="I16" s="143" t="s">
        <v>116</v>
      </c>
      <c r="J16" s="143" t="s">
        <v>1867</v>
      </c>
      <c r="K16" s="143">
        <v>80000</v>
      </c>
      <c r="L16" s="143">
        <v>50400</v>
      </c>
      <c r="M16" s="172" t="s">
        <v>1273</v>
      </c>
      <c r="N16" s="143">
        <v>56000</v>
      </c>
      <c r="O16" s="143">
        <v>20</v>
      </c>
      <c r="P16" s="143">
        <v>56000</v>
      </c>
      <c r="Q16" s="143" t="s">
        <v>1818</v>
      </c>
      <c r="R16" s="143">
        <v>20</v>
      </c>
      <c r="S16" s="189" t="s">
        <v>1868</v>
      </c>
      <c r="T16" s="191" t="s">
        <v>1869</v>
      </c>
      <c r="U16" s="191" t="s">
        <v>1870</v>
      </c>
    </row>
    <row r="17" spans="1:21" ht="90">
      <c r="A17" s="170">
        <v>10</v>
      </c>
      <c r="B17" s="143"/>
      <c r="C17" s="143" t="s">
        <v>1871</v>
      </c>
      <c r="D17" s="143" t="s">
        <v>1872</v>
      </c>
      <c r="E17" s="32" t="s">
        <v>1873</v>
      </c>
      <c r="F17" s="188" t="s">
        <v>2</v>
      </c>
      <c r="G17" s="237" t="s">
        <v>4</v>
      </c>
      <c r="H17" s="143" t="s">
        <v>5</v>
      </c>
      <c r="I17" s="143" t="s">
        <v>116</v>
      </c>
      <c r="J17" s="143" t="s">
        <v>1874</v>
      </c>
      <c r="K17" s="143">
        <v>150000</v>
      </c>
      <c r="L17" s="143">
        <v>94500</v>
      </c>
      <c r="M17" s="172" t="s">
        <v>1273</v>
      </c>
      <c r="N17" s="143">
        <v>105000</v>
      </c>
      <c r="O17" s="143">
        <v>20</v>
      </c>
      <c r="P17" s="143">
        <v>105000</v>
      </c>
      <c r="Q17" s="143" t="s">
        <v>1818</v>
      </c>
      <c r="R17" s="143">
        <v>20</v>
      </c>
      <c r="S17" s="189" t="s">
        <v>1875</v>
      </c>
      <c r="T17" s="191" t="s">
        <v>1876</v>
      </c>
      <c r="U17" s="191" t="s">
        <v>1877</v>
      </c>
    </row>
    <row r="18" spans="1:21" ht="60">
      <c r="A18" s="170">
        <v>11</v>
      </c>
      <c r="B18" s="143"/>
      <c r="C18" s="143" t="s">
        <v>1878</v>
      </c>
      <c r="D18" s="143" t="s">
        <v>1879</v>
      </c>
      <c r="E18" s="32" t="s">
        <v>1880</v>
      </c>
      <c r="F18" s="188" t="s">
        <v>2</v>
      </c>
      <c r="G18" s="237" t="s">
        <v>4</v>
      </c>
      <c r="H18" s="143" t="s">
        <v>75</v>
      </c>
      <c r="I18" s="143" t="s">
        <v>116</v>
      </c>
      <c r="J18" s="143" t="s">
        <v>1881</v>
      </c>
      <c r="K18" s="143">
        <v>50000</v>
      </c>
      <c r="L18" s="143">
        <v>31500</v>
      </c>
      <c r="M18" s="172" t="s">
        <v>1273</v>
      </c>
      <c r="N18" s="143">
        <v>35000</v>
      </c>
      <c r="O18" s="143">
        <v>20</v>
      </c>
      <c r="P18" s="143">
        <v>35000</v>
      </c>
      <c r="Q18" s="143" t="s">
        <v>1818</v>
      </c>
      <c r="R18" s="143">
        <v>20</v>
      </c>
      <c r="S18" s="191" t="s">
        <v>1882</v>
      </c>
      <c r="T18" s="191" t="s">
        <v>1883</v>
      </c>
      <c r="U18" s="191" t="s">
        <v>1884</v>
      </c>
    </row>
    <row r="19" spans="1:21" ht="47.25">
      <c r="A19" s="170">
        <v>12</v>
      </c>
      <c r="B19" s="143"/>
      <c r="C19" s="125" t="s">
        <v>1885</v>
      </c>
      <c r="D19" s="125" t="s">
        <v>1350</v>
      </c>
      <c r="E19" s="74" t="s">
        <v>1886</v>
      </c>
      <c r="F19" s="172" t="s">
        <v>2</v>
      </c>
      <c r="G19" s="125" t="s">
        <v>4</v>
      </c>
      <c r="H19" s="125" t="s">
        <v>5</v>
      </c>
      <c r="I19" s="125" t="s">
        <v>116</v>
      </c>
      <c r="J19" s="125" t="s">
        <v>1248</v>
      </c>
      <c r="K19" s="143">
        <v>100000</v>
      </c>
      <c r="L19" s="143">
        <v>63000</v>
      </c>
      <c r="M19" s="143" t="s">
        <v>1273</v>
      </c>
      <c r="N19" s="125">
        <v>70000</v>
      </c>
      <c r="O19" s="143">
        <v>20</v>
      </c>
      <c r="P19" s="125">
        <v>70000</v>
      </c>
      <c r="Q19" s="143" t="s">
        <v>1887</v>
      </c>
      <c r="R19" s="172">
        <v>20</v>
      </c>
      <c r="S19" s="189" t="s">
        <v>1888</v>
      </c>
      <c r="T19" s="189" t="s">
        <v>1889</v>
      </c>
      <c r="U19" s="189" t="s">
        <v>1890</v>
      </c>
    </row>
    <row r="20" spans="1:21" ht="75">
      <c r="A20" s="170">
        <v>13</v>
      </c>
      <c r="B20" s="143"/>
      <c r="C20" s="125" t="s">
        <v>1891</v>
      </c>
      <c r="D20" s="125" t="s">
        <v>1892</v>
      </c>
      <c r="E20" s="74" t="s">
        <v>1893</v>
      </c>
      <c r="F20" s="172" t="s">
        <v>2</v>
      </c>
      <c r="G20" s="125" t="s">
        <v>4</v>
      </c>
      <c r="H20" s="125" t="s">
        <v>5</v>
      </c>
      <c r="I20" s="125" t="s">
        <v>116</v>
      </c>
      <c r="J20" s="125" t="s">
        <v>1058</v>
      </c>
      <c r="K20" s="143">
        <v>80000</v>
      </c>
      <c r="L20" s="143">
        <v>50400</v>
      </c>
      <c r="M20" s="143" t="s">
        <v>1273</v>
      </c>
      <c r="N20" s="125">
        <v>56000</v>
      </c>
      <c r="O20" s="143">
        <v>20</v>
      </c>
      <c r="P20" s="125">
        <v>56000</v>
      </c>
      <c r="Q20" s="143" t="s">
        <v>1887</v>
      </c>
      <c r="R20" s="172">
        <v>20</v>
      </c>
      <c r="S20" s="189" t="s">
        <v>1894</v>
      </c>
      <c r="T20" s="189" t="s">
        <v>1895</v>
      </c>
      <c r="U20" s="189" t="s">
        <v>1896</v>
      </c>
    </row>
    <row r="21" spans="1:21" ht="47.25">
      <c r="A21" s="170">
        <v>14</v>
      </c>
      <c r="B21" s="143"/>
      <c r="C21" s="125" t="s">
        <v>1897</v>
      </c>
      <c r="D21" s="125" t="s">
        <v>1898</v>
      </c>
      <c r="E21" s="74" t="s">
        <v>1899</v>
      </c>
      <c r="F21" s="172" t="s">
        <v>2</v>
      </c>
      <c r="G21" s="125" t="s">
        <v>4</v>
      </c>
      <c r="H21" s="125" t="s">
        <v>5</v>
      </c>
      <c r="I21" s="125" t="s">
        <v>115</v>
      </c>
      <c r="J21" s="125" t="s">
        <v>1825</v>
      </c>
      <c r="K21" s="143">
        <v>50000</v>
      </c>
      <c r="L21" s="143">
        <v>31500</v>
      </c>
      <c r="M21" s="143" t="s">
        <v>1273</v>
      </c>
      <c r="N21" s="125">
        <v>35000</v>
      </c>
      <c r="O21" s="143">
        <v>20</v>
      </c>
      <c r="P21" s="125">
        <v>35000</v>
      </c>
      <c r="Q21" s="143" t="s">
        <v>1887</v>
      </c>
      <c r="R21" s="172">
        <v>20</v>
      </c>
      <c r="S21" s="189" t="s">
        <v>1900</v>
      </c>
      <c r="T21" s="189" t="s">
        <v>1901</v>
      </c>
      <c r="U21" s="189" t="s">
        <v>1902</v>
      </c>
    </row>
    <row r="22" spans="1:21" ht="63">
      <c r="A22" s="170">
        <v>15</v>
      </c>
      <c r="B22" s="143"/>
      <c r="C22" s="125" t="s">
        <v>1903</v>
      </c>
      <c r="D22" s="125" t="s">
        <v>1444</v>
      </c>
      <c r="E22" s="74" t="s">
        <v>1904</v>
      </c>
      <c r="F22" s="172" t="s">
        <v>2</v>
      </c>
      <c r="G22" s="125" t="s">
        <v>4</v>
      </c>
      <c r="H22" s="125" t="s">
        <v>5</v>
      </c>
      <c r="I22" s="125" t="s">
        <v>116</v>
      </c>
      <c r="J22" s="125" t="s">
        <v>1905</v>
      </c>
      <c r="K22" s="143">
        <v>50000</v>
      </c>
      <c r="L22" s="143">
        <v>31500</v>
      </c>
      <c r="M22" s="143" t="s">
        <v>1273</v>
      </c>
      <c r="N22" s="125">
        <v>35000</v>
      </c>
      <c r="O22" s="143">
        <v>20</v>
      </c>
      <c r="P22" s="125">
        <v>35000</v>
      </c>
      <c r="Q22" s="143" t="s">
        <v>1887</v>
      </c>
      <c r="R22" s="172">
        <v>20</v>
      </c>
      <c r="S22" s="189" t="s">
        <v>1906</v>
      </c>
      <c r="T22" s="189" t="s">
        <v>1907</v>
      </c>
      <c r="U22" s="189" t="s">
        <v>1908</v>
      </c>
    </row>
    <row r="23" spans="1:21" ht="90">
      <c r="A23" s="170">
        <v>16</v>
      </c>
      <c r="B23" s="143"/>
      <c r="C23" s="125" t="s">
        <v>1085</v>
      </c>
      <c r="D23" s="125" t="s">
        <v>1909</v>
      </c>
      <c r="E23" s="74" t="s">
        <v>1910</v>
      </c>
      <c r="F23" s="172" t="s">
        <v>2</v>
      </c>
      <c r="G23" s="125" t="s">
        <v>4</v>
      </c>
      <c r="H23" s="125" t="s">
        <v>5</v>
      </c>
      <c r="I23" s="125" t="s">
        <v>116</v>
      </c>
      <c r="J23" s="125" t="s">
        <v>1316</v>
      </c>
      <c r="K23" s="143">
        <v>100000</v>
      </c>
      <c r="L23" s="143">
        <v>63000</v>
      </c>
      <c r="M23" s="143" t="s">
        <v>1273</v>
      </c>
      <c r="N23" s="125">
        <v>70000</v>
      </c>
      <c r="O23" s="143">
        <v>20</v>
      </c>
      <c r="P23" s="125">
        <v>70000</v>
      </c>
      <c r="Q23" s="143" t="s">
        <v>1887</v>
      </c>
      <c r="R23" s="172">
        <v>20</v>
      </c>
      <c r="S23" s="189" t="s">
        <v>1911</v>
      </c>
      <c r="T23" s="189" t="s">
        <v>1912</v>
      </c>
      <c r="U23" s="189" t="s">
        <v>1913</v>
      </c>
    </row>
    <row r="24" spans="1:21" ht="47.25">
      <c r="A24" s="170">
        <v>17</v>
      </c>
      <c r="B24" s="143"/>
      <c r="C24" s="125" t="s">
        <v>1914</v>
      </c>
      <c r="D24" s="125" t="s">
        <v>1915</v>
      </c>
      <c r="E24" s="74" t="s">
        <v>1916</v>
      </c>
      <c r="F24" s="172" t="s">
        <v>2</v>
      </c>
      <c r="G24" s="125" t="s">
        <v>4</v>
      </c>
      <c r="H24" s="125" t="s">
        <v>75</v>
      </c>
      <c r="I24" s="125" t="s">
        <v>116</v>
      </c>
      <c r="J24" s="125" t="s">
        <v>1825</v>
      </c>
      <c r="K24" s="143">
        <v>50000</v>
      </c>
      <c r="L24" s="143">
        <v>31500</v>
      </c>
      <c r="M24" s="143" t="s">
        <v>1273</v>
      </c>
      <c r="N24" s="125">
        <v>35000</v>
      </c>
      <c r="O24" s="143">
        <v>20</v>
      </c>
      <c r="P24" s="125">
        <v>35000</v>
      </c>
      <c r="Q24" s="143" t="s">
        <v>1887</v>
      </c>
      <c r="R24" s="172">
        <v>20</v>
      </c>
      <c r="S24" s="189" t="s">
        <v>1917</v>
      </c>
      <c r="T24" s="189" t="s">
        <v>1918</v>
      </c>
      <c r="U24" s="189" t="s">
        <v>1919</v>
      </c>
    </row>
    <row r="25" spans="1:21" ht="75">
      <c r="A25" s="170">
        <v>18</v>
      </c>
      <c r="B25" s="143"/>
      <c r="C25" s="125" t="s">
        <v>1920</v>
      </c>
      <c r="D25" s="125" t="s">
        <v>1921</v>
      </c>
      <c r="E25" s="74" t="s">
        <v>1922</v>
      </c>
      <c r="F25" s="172" t="s">
        <v>2</v>
      </c>
      <c r="G25" s="125" t="s">
        <v>4</v>
      </c>
      <c r="H25" s="125" t="s">
        <v>5</v>
      </c>
      <c r="I25" s="125" t="s">
        <v>116</v>
      </c>
      <c r="J25" s="125" t="s">
        <v>1923</v>
      </c>
      <c r="K25" s="143">
        <v>50000</v>
      </c>
      <c r="L25" s="143">
        <v>31500</v>
      </c>
      <c r="M25" s="143" t="s">
        <v>1273</v>
      </c>
      <c r="N25" s="125">
        <v>35000</v>
      </c>
      <c r="O25" s="143">
        <v>20</v>
      </c>
      <c r="P25" s="125">
        <v>35000</v>
      </c>
      <c r="Q25" s="143" t="s">
        <v>1887</v>
      </c>
      <c r="R25" s="172">
        <v>20</v>
      </c>
      <c r="S25" s="125" t="s">
        <v>1924</v>
      </c>
      <c r="T25" s="189" t="s">
        <v>1925</v>
      </c>
      <c r="U25" s="189" t="s">
        <v>1926</v>
      </c>
    </row>
    <row r="26" spans="1:21" ht="63">
      <c r="A26" s="170">
        <v>19</v>
      </c>
      <c r="B26" s="143"/>
      <c r="C26" s="125" t="s">
        <v>1927</v>
      </c>
      <c r="D26" s="125" t="s">
        <v>1928</v>
      </c>
      <c r="E26" s="74" t="s">
        <v>1929</v>
      </c>
      <c r="F26" s="172" t="s">
        <v>2</v>
      </c>
      <c r="G26" s="125" t="s">
        <v>4</v>
      </c>
      <c r="H26" s="125" t="s">
        <v>5</v>
      </c>
      <c r="I26" s="125" t="s">
        <v>115</v>
      </c>
      <c r="J26" s="125" t="s">
        <v>1930</v>
      </c>
      <c r="K26" s="143">
        <v>100000</v>
      </c>
      <c r="L26" s="143">
        <v>63000</v>
      </c>
      <c r="M26" s="143" t="s">
        <v>1273</v>
      </c>
      <c r="N26" s="125">
        <v>70000</v>
      </c>
      <c r="O26" s="143">
        <v>20</v>
      </c>
      <c r="P26" s="125">
        <v>70000</v>
      </c>
      <c r="Q26" s="143" t="s">
        <v>1887</v>
      </c>
      <c r="R26" s="172">
        <v>20</v>
      </c>
      <c r="S26" s="189" t="s">
        <v>1931</v>
      </c>
      <c r="T26" s="189" t="s">
        <v>1932</v>
      </c>
      <c r="U26" s="189" t="s">
        <v>1933</v>
      </c>
    </row>
    <row r="27" spans="1:21" ht="90">
      <c r="A27" s="170">
        <v>20</v>
      </c>
      <c r="B27" s="143"/>
      <c r="C27" s="125" t="s">
        <v>1934</v>
      </c>
      <c r="D27" s="125" t="s">
        <v>1935</v>
      </c>
      <c r="E27" s="74" t="s">
        <v>1936</v>
      </c>
      <c r="F27" s="172" t="s">
        <v>2</v>
      </c>
      <c r="G27" s="125" t="s">
        <v>4</v>
      </c>
      <c r="H27" s="125" t="s">
        <v>5</v>
      </c>
      <c r="I27" s="125" t="s">
        <v>116</v>
      </c>
      <c r="J27" s="125" t="s">
        <v>1248</v>
      </c>
      <c r="K27" s="143">
        <v>100000</v>
      </c>
      <c r="L27" s="143">
        <v>63000</v>
      </c>
      <c r="M27" s="143" t="s">
        <v>1273</v>
      </c>
      <c r="N27" s="125">
        <v>70000</v>
      </c>
      <c r="O27" s="143">
        <v>20</v>
      </c>
      <c r="P27" s="125">
        <v>70000</v>
      </c>
      <c r="Q27" s="143" t="s">
        <v>1887</v>
      </c>
      <c r="R27" s="172">
        <v>20</v>
      </c>
      <c r="S27" s="189" t="s">
        <v>1937</v>
      </c>
      <c r="T27" s="189" t="s">
        <v>1938</v>
      </c>
      <c r="U27" s="189" t="s">
        <v>1939</v>
      </c>
    </row>
    <row r="28" spans="1:21" ht="60">
      <c r="A28" s="170">
        <v>21</v>
      </c>
      <c r="B28" s="143"/>
      <c r="C28" s="125" t="s">
        <v>1940</v>
      </c>
      <c r="D28" s="125" t="s">
        <v>1941</v>
      </c>
      <c r="E28" s="74" t="s">
        <v>1942</v>
      </c>
      <c r="F28" s="172" t="s">
        <v>2</v>
      </c>
      <c r="G28" s="125" t="s">
        <v>1767</v>
      </c>
      <c r="H28" s="125" t="s">
        <v>5</v>
      </c>
      <c r="I28" s="125" t="s">
        <v>116</v>
      </c>
      <c r="J28" s="125" t="s">
        <v>1943</v>
      </c>
      <c r="K28" s="143">
        <v>100000</v>
      </c>
      <c r="L28" s="143">
        <v>63000</v>
      </c>
      <c r="M28" s="143" t="s">
        <v>1273</v>
      </c>
      <c r="N28" s="125">
        <v>70000</v>
      </c>
      <c r="O28" s="143">
        <v>20</v>
      </c>
      <c r="P28" s="125">
        <v>70000</v>
      </c>
      <c r="Q28" s="143" t="s">
        <v>1887</v>
      </c>
      <c r="R28" s="172">
        <v>20</v>
      </c>
      <c r="S28" s="125">
        <v>5363</v>
      </c>
      <c r="T28" s="189" t="s">
        <v>1944</v>
      </c>
      <c r="U28" s="189" t="s">
        <v>1945</v>
      </c>
    </row>
    <row r="29" spans="1:21" ht="60">
      <c r="A29" s="170">
        <v>22</v>
      </c>
      <c r="B29" s="143"/>
      <c r="C29" s="125" t="s">
        <v>1946</v>
      </c>
      <c r="D29" s="125" t="s">
        <v>1947</v>
      </c>
      <c r="E29" s="74" t="s">
        <v>1948</v>
      </c>
      <c r="F29" s="172" t="s">
        <v>2</v>
      </c>
      <c r="G29" s="125" t="s">
        <v>4</v>
      </c>
      <c r="H29" s="125" t="s">
        <v>5</v>
      </c>
      <c r="I29" s="125" t="s">
        <v>116</v>
      </c>
      <c r="J29" s="125" t="s">
        <v>1825</v>
      </c>
      <c r="K29" s="143">
        <v>50000</v>
      </c>
      <c r="L29" s="143">
        <v>31500</v>
      </c>
      <c r="M29" s="143" t="s">
        <v>1273</v>
      </c>
      <c r="N29" s="125">
        <v>35000</v>
      </c>
      <c r="O29" s="143">
        <v>20</v>
      </c>
      <c r="P29" s="125">
        <v>35000</v>
      </c>
      <c r="Q29" s="143" t="s">
        <v>1887</v>
      </c>
      <c r="R29" s="172">
        <v>20</v>
      </c>
      <c r="S29" s="189" t="s">
        <v>1949</v>
      </c>
      <c r="T29" s="189" t="s">
        <v>1950</v>
      </c>
      <c r="U29" s="189" t="s">
        <v>1951</v>
      </c>
    </row>
    <row r="30" spans="1:21" ht="75">
      <c r="A30" s="170">
        <v>23</v>
      </c>
      <c r="B30" s="143"/>
      <c r="C30" s="125" t="s">
        <v>1952</v>
      </c>
      <c r="D30" s="125" t="s">
        <v>1953</v>
      </c>
      <c r="E30" s="74" t="s">
        <v>1954</v>
      </c>
      <c r="F30" s="172" t="s">
        <v>2</v>
      </c>
      <c r="G30" s="125" t="s">
        <v>4</v>
      </c>
      <c r="H30" s="125" t="s">
        <v>5</v>
      </c>
      <c r="I30" s="125" t="s">
        <v>116</v>
      </c>
      <c r="J30" s="125" t="s">
        <v>1302</v>
      </c>
      <c r="K30" s="143">
        <v>100000</v>
      </c>
      <c r="L30" s="143">
        <v>63000</v>
      </c>
      <c r="M30" s="143" t="s">
        <v>1273</v>
      </c>
      <c r="N30" s="125">
        <v>70000</v>
      </c>
      <c r="O30" s="143">
        <v>20</v>
      </c>
      <c r="P30" s="125">
        <v>70000</v>
      </c>
      <c r="Q30" s="143" t="s">
        <v>1887</v>
      </c>
      <c r="R30" s="172">
        <v>20</v>
      </c>
      <c r="S30" s="189" t="s">
        <v>1955</v>
      </c>
      <c r="T30" s="189" t="s">
        <v>1956</v>
      </c>
      <c r="U30" s="189" t="s">
        <v>1957</v>
      </c>
    </row>
    <row r="31" spans="1:21" ht="75">
      <c r="A31" s="170">
        <v>24</v>
      </c>
      <c r="B31" s="143"/>
      <c r="C31" s="125" t="s">
        <v>1859</v>
      </c>
      <c r="D31" s="125" t="s">
        <v>1860</v>
      </c>
      <c r="E31" s="74" t="s">
        <v>1958</v>
      </c>
      <c r="F31" s="172" t="s">
        <v>2</v>
      </c>
      <c r="G31" s="125" t="s">
        <v>4</v>
      </c>
      <c r="H31" s="125" t="s">
        <v>5</v>
      </c>
      <c r="I31" s="125" t="s">
        <v>116</v>
      </c>
      <c r="J31" s="125" t="s">
        <v>1959</v>
      </c>
      <c r="K31" s="143">
        <v>50000</v>
      </c>
      <c r="L31" s="143">
        <v>31500</v>
      </c>
      <c r="M31" s="143" t="s">
        <v>1273</v>
      </c>
      <c r="N31" s="125">
        <v>35000</v>
      </c>
      <c r="O31" s="143">
        <v>20</v>
      </c>
      <c r="P31" s="125">
        <v>35000</v>
      </c>
      <c r="Q31" s="143" t="s">
        <v>1887</v>
      </c>
      <c r="R31" s="172">
        <v>20</v>
      </c>
      <c r="S31" s="189" t="s">
        <v>1862</v>
      </c>
      <c r="T31" s="189" t="s">
        <v>1863</v>
      </c>
      <c r="U31" s="189" t="s">
        <v>1864</v>
      </c>
    </row>
    <row r="32" spans="1:21" ht="75">
      <c r="A32" s="170">
        <v>25</v>
      </c>
      <c r="B32" s="143"/>
      <c r="C32" s="125" t="s">
        <v>1960</v>
      </c>
      <c r="D32" s="125" t="s">
        <v>1731</v>
      </c>
      <c r="E32" s="74" t="s">
        <v>1961</v>
      </c>
      <c r="F32" s="172" t="s">
        <v>2</v>
      </c>
      <c r="G32" s="125" t="s">
        <v>4</v>
      </c>
      <c r="H32" s="125" t="s">
        <v>5</v>
      </c>
      <c r="I32" s="125" t="s">
        <v>116</v>
      </c>
      <c r="J32" s="125" t="s">
        <v>1962</v>
      </c>
      <c r="K32" s="143">
        <v>50000</v>
      </c>
      <c r="L32" s="143">
        <v>31500</v>
      </c>
      <c r="M32" s="143" t="s">
        <v>1273</v>
      </c>
      <c r="N32" s="125">
        <v>35000</v>
      </c>
      <c r="O32" s="143">
        <v>20</v>
      </c>
      <c r="P32" s="125">
        <v>35000</v>
      </c>
      <c r="Q32" s="143" t="s">
        <v>1887</v>
      </c>
      <c r="R32" s="172">
        <v>20</v>
      </c>
      <c r="S32" s="189" t="s">
        <v>1963</v>
      </c>
      <c r="T32" s="189" t="s">
        <v>1964</v>
      </c>
      <c r="U32" s="189" t="s">
        <v>1965</v>
      </c>
    </row>
    <row r="33" spans="1:21" ht="60">
      <c r="A33" s="170">
        <v>26</v>
      </c>
      <c r="B33" s="143"/>
      <c r="C33" s="125" t="s">
        <v>1966</v>
      </c>
      <c r="D33" s="125" t="s">
        <v>1967</v>
      </c>
      <c r="E33" s="74" t="s">
        <v>1968</v>
      </c>
      <c r="F33" s="172" t="s">
        <v>2</v>
      </c>
      <c r="G33" s="125" t="s">
        <v>4</v>
      </c>
      <c r="H33" s="125" t="s">
        <v>5</v>
      </c>
      <c r="I33" s="125" t="s">
        <v>116</v>
      </c>
      <c r="J33" s="125" t="s">
        <v>1825</v>
      </c>
      <c r="K33" s="143">
        <v>80000</v>
      </c>
      <c r="L33" s="143">
        <v>50400</v>
      </c>
      <c r="M33" s="143" t="s">
        <v>1273</v>
      </c>
      <c r="N33" s="125">
        <v>56000</v>
      </c>
      <c r="O33" s="143">
        <v>20</v>
      </c>
      <c r="P33" s="125">
        <v>56000</v>
      </c>
      <c r="Q33" s="143" t="s">
        <v>1887</v>
      </c>
      <c r="R33" s="172">
        <v>20</v>
      </c>
      <c r="S33" s="125">
        <v>61078321099</v>
      </c>
      <c r="T33" s="189" t="s">
        <v>1969</v>
      </c>
      <c r="U33" s="189" t="s">
        <v>1970</v>
      </c>
    </row>
    <row r="34" spans="1:21" ht="75">
      <c r="A34" s="170">
        <v>27</v>
      </c>
      <c r="B34" s="143"/>
      <c r="C34" s="125" t="s">
        <v>1793</v>
      </c>
      <c r="D34" s="125" t="s">
        <v>1971</v>
      </c>
      <c r="E34" s="74" t="s">
        <v>1972</v>
      </c>
      <c r="F34" s="172" t="s">
        <v>2</v>
      </c>
      <c r="G34" s="125" t="s">
        <v>4</v>
      </c>
      <c r="H34" s="125" t="s">
        <v>5</v>
      </c>
      <c r="I34" s="125" t="s">
        <v>115</v>
      </c>
      <c r="J34" s="125" t="s">
        <v>1943</v>
      </c>
      <c r="K34" s="143">
        <v>80000</v>
      </c>
      <c r="L34" s="143">
        <v>50400</v>
      </c>
      <c r="M34" s="143" t="s">
        <v>1273</v>
      </c>
      <c r="N34" s="125">
        <v>56000</v>
      </c>
      <c r="O34" s="143">
        <v>20</v>
      </c>
      <c r="P34" s="125">
        <v>56000</v>
      </c>
      <c r="Q34" s="143" t="s">
        <v>1887</v>
      </c>
      <c r="R34" s="172">
        <v>20</v>
      </c>
      <c r="S34" s="189" t="s">
        <v>1973</v>
      </c>
      <c r="T34" s="189" t="s">
        <v>1974</v>
      </c>
      <c r="U34" s="189" t="s">
        <v>1975</v>
      </c>
    </row>
    <row r="35" spans="1:21" ht="75">
      <c r="A35" s="170">
        <v>28</v>
      </c>
      <c r="B35" s="143"/>
      <c r="C35" s="125" t="s">
        <v>1976</v>
      </c>
      <c r="D35" s="125" t="s">
        <v>1703</v>
      </c>
      <c r="E35" s="74" t="s">
        <v>1977</v>
      </c>
      <c r="F35" s="172" t="s">
        <v>2</v>
      </c>
      <c r="G35" s="125" t="s">
        <v>4</v>
      </c>
      <c r="H35" s="125" t="s">
        <v>75</v>
      </c>
      <c r="I35" s="125" t="s">
        <v>115</v>
      </c>
      <c r="J35" s="125" t="s">
        <v>1058</v>
      </c>
      <c r="K35" s="143">
        <v>70000</v>
      </c>
      <c r="L35" s="143">
        <v>44100</v>
      </c>
      <c r="M35" s="143" t="s">
        <v>1273</v>
      </c>
      <c r="N35" s="125">
        <v>49000</v>
      </c>
      <c r="O35" s="143">
        <v>20</v>
      </c>
      <c r="P35" s="125">
        <v>49000</v>
      </c>
      <c r="Q35" s="143" t="s">
        <v>1887</v>
      </c>
      <c r="R35" s="172">
        <v>20</v>
      </c>
      <c r="S35" s="189" t="s">
        <v>1978</v>
      </c>
      <c r="T35" s="189" t="s">
        <v>1979</v>
      </c>
      <c r="U35" s="189" t="s">
        <v>1980</v>
      </c>
    </row>
    <row r="36" spans="1:21" ht="63">
      <c r="A36" s="170">
        <v>29</v>
      </c>
      <c r="B36" s="143"/>
      <c r="C36" s="125" t="s">
        <v>1794</v>
      </c>
      <c r="D36" s="125" t="s">
        <v>1981</v>
      </c>
      <c r="E36" s="74" t="s">
        <v>1982</v>
      </c>
      <c r="F36" s="172" t="s">
        <v>2</v>
      </c>
      <c r="G36" s="125" t="s">
        <v>4</v>
      </c>
      <c r="H36" s="125" t="s">
        <v>5</v>
      </c>
      <c r="I36" s="125" t="s">
        <v>115</v>
      </c>
      <c r="J36" s="125" t="s">
        <v>1983</v>
      </c>
      <c r="K36" s="143">
        <v>50000</v>
      </c>
      <c r="L36" s="143">
        <v>31500</v>
      </c>
      <c r="M36" s="143" t="s">
        <v>1273</v>
      </c>
      <c r="N36" s="125">
        <v>35000</v>
      </c>
      <c r="O36" s="143">
        <v>20</v>
      </c>
      <c r="P36" s="125">
        <v>35000</v>
      </c>
      <c r="Q36" s="143" t="s">
        <v>1887</v>
      </c>
      <c r="R36" s="172">
        <v>20</v>
      </c>
      <c r="S36" s="189" t="s">
        <v>1984</v>
      </c>
      <c r="T36" s="189" t="s">
        <v>1985</v>
      </c>
      <c r="U36" s="189" t="s">
        <v>1986</v>
      </c>
    </row>
    <row r="37" spans="1:21" ht="75">
      <c r="A37" s="170">
        <v>30</v>
      </c>
      <c r="B37" s="143"/>
      <c r="C37" s="125" t="s">
        <v>1987</v>
      </c>
      <c r="D37" s="125" t="s">
        <v>1988</v>
      </c>
      <c r="E37" s="74" t="s">
        <v>1989</v>
      </c>
      <c r="F37" s="172" t="s">
        <v>2</v>
      </c>
      <c r="G37" s="125" t="s">
        <v>4</v>
      </c>
      <c r="H37" s="125" t="s">
        <v>5</v>
      </c>
      <c r="I37" s="125" t="s">
        <v>115</v>
      </c>
      <c r="J37" s="125" t="s">
        <v>1825</v>
      </c>
      <c r="K37" s="143">
        <v>50000</v>
      </c>
      <c r="L37" s="143">
        <v>31500</v>
      </c>
      <c r="M37" s="143" t="s">
        <v>1273</v>
      </c>
      <c r="N37" s="125">
        <v>35000</v>
      </c>
      <c r="O37" s="143">
        <v>20</v>
      </c>
      <c r="P37" s="125">
        <v>35000</v>
      </c>
      <c r="Q37" s="143" t="s">
        <v>1887</v>
      </c>
      <c r="R37" s="172">
        <v>20</v>
      </c>
      <c r="S37" s="189" t="s">
        <v>1990</v>
      </c>
      <c r="T37" s="189" t="s">
        <v>1991</v>
      </c>
      <c r="U37" s="189" t="s">
        <v>1992</v>
      </c>
    </row>
    <row r="38" spans="1:21" ht="38.25">
      <c r="A38" s="170">
        <v>31</v>
      </c>
      <c r="B38" s="6"/>
      <c r="C38" s="32" t="s">
        <v>1995</v>
      </c>
      <c r="D38" s="32" t="s">
        <v>1996</v>
      </c>
      <c r="E38" s="115" t="s">
        <v>1997</v>
      </c>
      <c r="F38" s="95" t="s">
        <v>2</v>
      </c>
      <c r="G38" s="32" t="s">
        <v>4</v>
      </c>
      <c r="H38" s="74" t="s">
        <v>5</v>
      </c>
      <c r="I38" s="74" t="s">
        <v>116</v>
      </c>
      <c r="J38" s="32" t="s">
        <v>1943</v>
      </c>
      <c r="K38" s="83">
        <v>80000</v>
      </c>
      <c r="L38" s="83">
        <v>50400</v>
      </c>
      <c r="M38" s="95" t="s">
        <v>1998</v>
      </c>
      <c r="N38" s="74">
        <v>56000</v>
      </c>
      <c r="O38" s="32">
        <v>20</v>
      </c>
      <c r="P38" s="74">
        <v>56000</v>
      </c>
      <c r="Q38" s="115" t="s">
        <v>1999</v>
      </c>
      <c r="R38" s="32">
        <v>20</v>
      </c>
      <c r="S38" s="246" t="s">
        <v>2000</v>
      </c>
      <c r="T38" s="246" t="s">
        <v>2001</v>
      </c>
      <c r="U38" s="74">
        <v>109409355</v>
      </c>
    </row>
    <row r="39" spans="1:21" ht="63.75">
      <c r="A39" s="170">
        <v>32</v>
      </c>
      <c r="B39" s="6"/>
      <c r="C39" s="32" t="s">
        <v>1891</v>
      </c>
      <c r="D39" s="32" t="s">
        <v>2002</v>
      </c>
      <c r="E39" s="115" t="s">
        <v>2003</v>
      </c>
      <c r="F39" s="95" t="s">
        <v>2</v>
      </c>
      <c r="G39" s="32" t="s">
        <v>4</v>
      </c>
      <c r="H39" s="74" t="s">
        <v>5</v>
      </c>
      <c r="I39" s="74" t="s">
        <v>116</v>
      </c>
      <c r="J39" s="32" t="s">
        <v>2004</v>
      </c>
      <c r="K39" s="83">
        <v>50000</v>
      </c>
      <c r="L39" s="83">
        <v>31500</v>
      </c>
      <c r="M39" s="95" t="s">
        <v>1998</v>
      </c>
      <c r="N39" s="74">
        <v>35000</v>
      </c>
      <c r="O39" s="32">
        <v>20</v>
      </c>
      <c r="P39" s="74">
        <v>35000</v>
      </c>
      <c r="Q39" s="115" t="s">
        <v>1999</v>
      </c>
      <c r="R39" s="32">
        <v>20</v>
      </c>
      <c r="S39" s="246" t="s">
        <v>2005</v>
      </c>
      <c r="T39" s="246" t="s">
        <v>2006</v>
      </c>
      <c r="U39" s="74">
        <v>109422965</v>
      </c>
    </row>
    <row r="40" spans="1:21" ht="38.25">
      <c r="A40" s="170">
        <v>33</v>
      </c>
      <c r="B40" s="6"/>
      <c r="C40" s="32" t="s">
        <v>2007</v>
      </c>
      <c r="D40" s="32" t="s">
        <v>2008</v>
      </c>
      <c r="E40" s="115" t="s">
        <v>2009</v>
      </c>
      <c r="F40" s="95" t="s">
        <v>2</v>
      </c>
      <c r="G40" s="32" t="s">
        <v>4</v>
      </c>
      <c r="H40" s="74" t="s">
        <v>5</v>
      </c>
      <c r="I40" s="74" t="s">
        <v>116</v>
      </c>
      <c r="J40" s="74" t="s">
        <v>2010</v>
      </c>
      <c r="K40" s="83">
        <v>50000</v>
      </c>
      <c r="L40" s="83">
        <v>31500</v>
      </c>
      <c r="M40" s="95" t="s">
        <v>1998</v>
      </c>
      <c r="N40" s="74">
        <v>35000</v>
      </c>
      <c r="O40" s="32">
        <v>20</v>
      </c>
      <c r="P40" s="74">
        <v>35000</v>
      </c>
      <c r="Q40" s="115" t="s">
        <v>1999</v>
      </c>
      <c r="R40" s="32">
        <v>20</v>
      </c>
      <c r="S40" s="246" t="s">
        <v>2011</v>
      </c>
      <c r="T40" s="246" t="s">
        <v>2012</v>
      </c>
      <c r="U40" s="74">
        <v>109409372</v>
      </c>
    </row>
    <row r="41" spans="1:21" ht="38.25">
      <c r="A41" s="170">
        <v>34</v>
      </c>
      <c r="B41" s="6"/>
      <c r="C41" s="32" t="s">
        <v>2013</v>
      </c>
      <c r="D41" s="32" t="s">
        <v>2014</v>
      </c>
      <c r="E41" s="115" t="s">
        <v>2015</v>
      </c>
      <c r="F41" s="95" t="s">
        <v>2</v>
      </c>
      <c r="G41" s="32" t="s">
        <v>4</v>
      </c>
      <c r="H41" s="74" t="s">
        <v>5</v>
      </c>
      <c r="I41" s="74" t="s">
        <v>115</v>
      </c>
      <c r="J41" s="32" t="s">
        <v>1058</v>
      </c>
      <c r="K41" s="83">
        <v>50000</v>
      </c>
      <c r="L41" s="83">
        <v>31500</v>
      </c>
      <c r="M41" s="95" t="s">
        <v>1998</v>
      </c>
      <c r="N41" s="74">
        <v>35000</v>
      </c>
      <c r="O41" s="32">
        <v>20</v>
      </c>
      <c r="P41" s="74">
        <v>35000</v>
      </c>
      <c r="Q41" s="115" t="s">
        <v>1999</v>
      </c>
      <c r="R41" s="32">
        <v>20</v>
      </c>
      <c r="S41" s="246" t="s">
        <v>2016</v>
      </c>
      <c r="T41" s="246" t="s">
        <v>2017</v>
      </c>
      <c r="U41" s="74">
        <v>109409354</v>
      </c>
    </row>
    <row r="42" spans="1:21" ht="51">
      <c r="A42" s="170">
        <v>35</v>
      </c>
      <c r="B42" s="6"/>
      <c r="C42" s="32" t="s">
        <v>2018</v>
      </c>
      <c r="D42" s="32" t="s">
        <v>1166</v>
      </c>
      <c r="E42" s="115" t="s">
        <v>2019</v>
      </c>
      <c r="F42" s="95" t="s">
        <v>2</v>
      </c>
      <c r="G42" s="32" t="s">
        <v>4</v>
      </c>
      <c r="H42" s="74" t="s">
        <v>5</v>
      </c>
      <c r="I42" s="74" t="s">
        <v>116</v>
      </c>
      <c r="J42" s="32" t="s">
        <v>2020</v>
      </c>
      <c r="K42" s="83">
        <v>50000</v>
      </c>
      <c r="L42" s="83">
        <v>31500</v>
      </c>
      <c r="M42" s="95" t="s">
        <v>1998</v>
      </c>
      <c r="N42" s="74">
        <v>35000</v>
      </c>
      <c r="O42" s="32">
        <v>20</v>
      </c>
      <c r="P42" s="74">
        <v>35000</v>
      </c>
      <c r="Q42" s="115" t="s">
        <v>1999</v>
      </c>
      <c r="R42" s="32">
        <v>20</v>
      </c>
      <c r="S42" s="246" t="s">
        <v>2021</v>
      </c>
      <c r="T42" s="246" t="s">
        <v>2022</v>
      </c>
      <c r="U42" s="74">
        <v>109325094</v>
      </c>
    </row>
    <row r="43" spans="1:21" ht="51">
      <c r="A43" s="170">
        <v>36</v>
      </c>
      <c r="B43" s="6"/>
      <c r="C43" s="32" t="s">
        <v>2023</v>
      </c>
      <c r="D43" s="32" t="s">
        <v>2024</v>
      </c>
      <c r="E43" s="115" t="s">
        <v>2025</v>
      </c>
      <c r="F43" s="95" t="s">
        <v>2</v>
      </c>
      <c r="G43" s="32" t="s">
        <v>4</v>
      </c>
      <c r="H43" s="74" t="s">
        <v>75</v>
      </c>
      <c r="I43" s="74" t="s">
        <v>116</v>
      </c>
      <c r="J43" s="32" t="s">
        <v>2026</v>
      </c>
      <c r="K43" s="83">
        <v>100000</v>
      </c>
      <c r="L43" s="83">
        <v>63000</v>
      </c>
      <c r="M43" s="95" t="s">
        <v>1998</v>
      </c>
      <c r="N43" s="74">
        <v>70000</v>
      </c>
      <c r="O43" s="32">
        <v>20</v>
      </c>
      <c r="P43" s="74">
        <v>70000</v>
      </c>
      <c r="Q43" s="115" t="s">
        <v>1999</v>
      </c>
      <c r="R43" s="32">
        <v>20</v>
      </c>
      <c r="S43" s="246" t="s">
        <v>2027</v>
      </c>
      <c r="T43" s="246" t="s">
        <v>2028</v>
      </c>
      <c r="U43" s="74">
        <v>109438893</v>
      </c>
    </row>
    <row r="44" spans="1:21" ht="76.5">
      <c r="A44" s="170">
        <v>37</v>
      </c>
      <c r="B44" s="6"/>
      <c r="C44" s="32" t="s">
        <v>2029</v>
      </c>
      <c r="D44" s="32" t="s">
        <v>2030</v>
      </c>
      <c r="E44" s="115" t="s">
        <v>2031</v>
      </c>
      <c r="F44" s="95" t="s">
        <v>2</v>
      </c>
      <c r="G44" s="32" t="s">
        <v>4</v>
      </c>
      <c r="H44" s="74" t="s">
        <v>5</v>
      </c>
      <c r="I44" s="74" t="s">
        <v>116</v>
      </c>
      <c r="J44" s="32" t="s">
        <v>1962</v>
      </c>
      <c r="K44" s="83">
        <v>50000</v>
      </c>
      <c r="L44" s="83">
        <v>31500</v>
      </c>
      <c r="M44" s="95" t="s">
        <v>1998</v>
      </c>
      <c r="N44" s="74">
        <v>35000</v>
      </c>
      <c r="O44" s="32">
        <v>20</v>
      </c>
      <c r="P44" s="74">
        <v>35000</v>
      </c>
      <c r="Q44" s="115" t="s">
        <v>1999</v>
      </c>
      <c r="R44" s="32">
        <v>20</v>
      </c>
      <c r="S44" s="246" t="s">
        <v>2032</v>
      </c>
      <c r="T44" s="246" t="s">
        <v>2033</v>
      </c>
      <c r="U44" s="74">
        <v>109409062</v>
      </c>
    </row>
    <row r="45" spans="1:21" ht="51">
      <c r="A45" s="170">
        <v>38</v>
      </c>
      <c r="B45" s="6"/>
      <c r="C45" s="32" t="s">
        <v>2034</v>
      </c>
      <c r="D45" s="32" t="s">
        <v>2035</v>
      </c>
      <c r="E45" s="115" t="s">
        <v>2036</v>
      </c>
      <c r="F45" s="95" t="s">
        <v>2</v>
      </c>
      <c r="G45" s="32" t="s">
        <v>4</v>
      </c>
      <c r="H45" s="74" t="s">
        <v>5</v>
      </c>
      <c r="I45" s="74" t="s">
        <v>115</v>
      </c>
      <c r="J45" s="32" t="s">
        <v>2037</v>
      </c>
      <c r="K45" s="83">
        <v>50000</v>
      </c>
      <c r="L45" s="83">
        <v>31500</v>
      </c>
      <c r="M45" s="95" t="s">
        <v>1998</v>
      </c>
      <c r="N45" s="74">
        <v>35000</v>
      </c>
      <c r="O45" s="32">
        <v>20</v>
      </c>
      <c r="P45" s="74">
        <v>35000</v>
      </c>
      <c r="Q45" s="115" t="s">
        <v>1999</v>
      </c>
      <c r="R45" s="32">
        <v>20</v>
      </c>
      <c r="S45" s="246" t="s">
        <v>2038</v>
      </c>
      <c r="T45" s="246" t="s">
        <v>2039</v>
      </c>
      <c r="U45" s="74">
        <v>109409270</v>
      </c>
    </row>
    <row r="46" spans="1:21" ht="63.75">
      <c r="A46" s="170">
        <v>39</v>
      </c>
      <c r="B46" s="6"/>
      <c r="C46" s="32" t="s">
        <v>2040</v>
      </c>
      <c r="D46" s="32" t="s">
        <v>2041</v>
      </c>
      <c r="E46" s="115" t="s">
        <v>2042</v>
      </c>
      <c r="F46" s="95" t="s">
        <v>2</v>
      </c>
      <c r="G46" s="32" t="s">
        <v>4</v>
      </c>
      <c r="H46" s="74" t="s">
        <v>5</v>
      </c>
      <c r="I46" s="74" t="s">
        <v>116</v>
      </c>
      <c r="J46" s="32" t="s">
        <v>2004</v>
      </c>
      <c r="K46" s="83">
        <v>50000</v>
      </c>
      <c r="L46" s="83">
        <v>31500</v>
      </c>
      <c r="M46" s="95" t="s">
        <v>1998</v>
      </c>
      <c r="N46" s="74">
        <v>35000</v>
      </c>
      <c r="O46" s="32">
        <v>20</v>
      </c>
      <c r="P46" s="74">
        <v>35000</v>
      </c>
      <c r="Q46" s="115" t="s">
        <v>1999</v>
      </c>
      <c r="R46" s="32">
        <v>20</v>
      </c>
      <c r="S46" s="246" t="s">
        <v>2043</v>
      </c>
      <c r="T46" s="246" t="s">
        <v>2044</v>
      </c>
      <c r="U46" s="74">
        <v>109409094</v>
      </c>
    </row>
    <row r="47" spans="1:21" ht="51">
      <c r="A47" s="170">
        <v>40</v>
      </c>
      <c r="B47" s="6"/>
      <c r="C47" s="32" t="s">
        <v>2045</v>
      </c>
      <c r="D47" s="32" t="s">
        <v>2046</v>
      </c>
      <c r="E47" s="115" t="s">
        <v>2047</v>
      </c>
      <c r="F47" s="95" t="s">
        <v>2</v>
      </c>
      <c r="G47" s="32" t="s">
        <v>4</v>
      </c>
      <c r="H47" s="74" t="s">
        <v>5</v>
      </c>
      <c r="I47" s="74" t="s">
        <v>116</v>
      </c>
      <c r="J47" s="32" t="s">
        <v>2048</v>
      </c>
      <c r="K47" s="83">
        <v>50000</v>
      </c>
      <c r="L47" s="83">
        <v>31500</v>
      </c>
      <c r="M47" s="95" t="s">
        <v>1998</v>
      </c>
      <c r="N47" s="74">
        <v>35000</v>
      </c>
      <c r="O47" s="32">
        <v>20</v>
      </c>
      <c r="P47" s="74">
        <v>35000</v>
      </c>
      <c r="Q47" s="115" t="s">
        <v>1999</v>
      </c>
      <c r="R47" s="32">
        <v>20</v>
      </c>
      <c r="S47" s="246" t="s">
        <v>2049</v>
      </c>
      <c r="T47" s="246" t="s">
        <v>2050</v>
      </c>
      <c r="U47" s="74">
        <v>109422269</v>
      </c>
    </row>
    <row r="48" spans="1:21" ht="63.75">
      <c r="A48" s="170">
        <v>41</v>
      </c>
      <c r="B48" s="6"/>
      <c r="C48" s="32" t="s">
        <v>2051</v>
      </c>
      <c r="D48" s="32" t="s">
        <v>2052</v>
      </c>
      <c r="E48" s="115" t="s">
        <v>2053</v>
      </c>
      <c r="F48" s="95" t="s">
        <v>2</v>
      </c>
      <c r="G48" s="32" t="s">
        <v>4</v>
      </c>
      <c r="H48" s="74" t="s">
        <v>5</v>
      </c>
      <c r="I48" s="74" t="s">
        <v>116</v>
      </c>
      <c r="J48" s="32" t="s">
        <v>2054</v>
      </c>
      <c r="K48" s="83">
        <v>80000</v>
      </c>
      <c r="L48" s="83">
        <v>50400</v>
      </c>
      <c r="M48" s="95" t="s">
        <v>1998</v>
      </c>
      <c r="N48" s="74">
        <v>56000</v>
      </c>
      <c r="O48" s="32">
        <v>20</v>
      </c>
      <c r="P48" s="74">
        <v>56000</v>
      </c>
      <c r="Q48" s="115" t="s">
        <v>1999</v>
      </c>
      <c r="R48" s="32">
        <v>20</v>
      </c>
      <c r="S48" s="246" t="s">
        <v>2055</v>
      </c>
      <c r="T48" s="246" t="s">
        <v>2056</v>
      </c>
      <c r="U48" s="74">
        <v>109408970</v>
      </c>
    </row>
    <row r="49" spans="1:21" ht="45">
      <c r="A49" s="170">
        <v>42</v>
      </c>
      <c r="B49" s="6"/>
      <c r="C49" s="32" t="s">
        <v>2057</v>
      </c>
      <c r="D49" s="32" t="s">
        <v>2058</v>
      </c>
      <c r="E49" s="115" t="s">
        <v>2059</v>
      </c>
      <c r="F49" s="95" t="s">
        <v>2</v>
      </c>
      <c r="G49" s="32" t="s">
        <v>4</v>
      </c>
      <c r="H49" s="74" t="s">
        <v>5</v>
      </c>
      <c r="I49" s="74" t="s">
        <v>116</v>
      </c>
      <c r="J49" s="32" t="s">
        <v>1302</v>
      </c>
      <c r="K49" s="83">
        <v>50000</v>
      </c>
      <c r="L49" s="83">
        <v>31500</v>
      </c>
      <c r="M49" s="95" t="s">
        <v>1998</v>
      </c>
      <c r="N49" s="74">
        <v>35000</v>
      </c>
      <c r="O49" s="32">
        <v>20</v>
      </c>
      <c r="P49" s="74">
        <v>35000</v>
      </c>
      <c r="Q49" s="115" t="s">
        <v>1999</v>
      </c>
      <c r="R49" s="32">
        <v>20</v>
      </c>
      <c r="S49" s="246" t="s">
        <v>2060</v>
      </c>
      <c r="T49" s="246" t="s">
        <v>2061</v>
      </c>
      <c r="U49" s="74">
        <v>109409058</v>
      </c>
    </row>
    <row r="50" spans="1:21" ht="38.25">
      <c r="A50" s="170">
        <v>43</v>
      </c>
      <c r="B50" s="6"/>
      <c r="C50" s="32" t="s">
        <v>2062</v>
      </c>
      <c r="D50" s="32" t="s">
        <v>2063</v>
      </c>
      <c r="E50" s="115" t="s">
        <v>2064</v>
      </c>
      <c r="F50" s="95" t="s">
        <v>2</v>
      </c>
      <c r="G50" s="32" t="s">
        <v>4</v>
      </c>
      <c r="H50" s="74" t="s">
        <v>5</v>
      </c>
      <c r="I50" s="74" t="s">
        <v>116</v>
      </c>
      <c r="J50" s="32" t="s">
        <v>2065</v>
      </c>
      <c r="K50" s="83">
        <v>80000</v>
      </c>
      <c r="L50" s="83">
        <v>50400</v>
      </c>
      <c r="M50" s="95" t="s">
        <v>1998</v>
      </c>
      <c r="N50" s="74">
        <v>56000</v>
      </c>
      <c r="O50" s="32">
        <v>20</v>
      </c>
      <c r="P50" s="74">
        <v>56000</v>
      </c>
      <c r="Q50" s="115" t="s">
        <v>1999</v>
      </c>
      <c r="R50" s="32">
        <v>20</v>
      </c>
      <c r="S50" s="246" t="s">
        <v>2066</v>
      </c>
      <c r="T50" s="246" t="s">
        <v>2067</v>
      </c>
      <c r="U50" s="74">
        <v>109409059</v>
      </c>
    </row>
    <row r="51" spans="1:21" ht="51">
      <c r="A51" s="170">
        <v>44</v>
      </c>
      <c r="B51" s="6"/>
      <c r="C51" s="32" t="s">
        <v>2068</v>
      </c>
      <c r="D51" s="32" t="s">
        <v>1731</v>
      </c>
      <c r="E51" s="115" t="s">
        <v>2069</v>
      </c>
      <c r="F51" s="95" t="s">
        <v>2</v>
      </c>
      <c r="G51" s="32" t="s">
        <v>4</v>
      </c>
      <c r="H51" s="74" t="s">
        <v>5</v>
      </c>
      <c r="I51" s="74" t="s">
        <v>116</v>
      </c>
      <c r="J51" s="32" t="s">
        <v>2070</v>
      </c>
      <c r="K51" s="83">
        <v>50000</v>
      </c>
      <c r="L51" s="83">
        <v>31500</v>
      </c>
      <c r="M51" s="95" t="s">
        <v>1998</v>
      </c>
      <c r="N51" s="74">
        <v>35000</v>
      </c>
      <c r="O51" s="32">
        <v>20</v>
      </c>
      <c r="P51" s="74">
        <v>35000</v>
      </c>
      <c r="Q51" s="115" t="s">
        <v>1999</v>
      </c>
      <c r="R51" s="32">
        <v>20</v>
      </c>
      <c r="S51" s="246" t="s">
        <v>2071</v>
      </c>
      <c r="T51" s="246" t="s">
        <v>2072</v>
      </c>
      <c r="U51" s="74">
        <v>109409057</v>
      </c>
    </row>
    <row r="52" spans="1:21" ht="45">
      <c r="A52" s="170">
        <v>45</v>
      </c>
      <c r="B52" s="6"/>
      <c r="C52" s="32" t="s">
        <v>2073</v>
      </c>
      <c r="D52" s="32" t="s">
        <v>1116</v>
      </c>
      <c r="E52" s="115" t="s">
        <v>2074</v>
      </c>
      <c r="F52" s="95" t="s">
        <v>2</v>
      </c>
      <c r="G52" s="32" t="s">
        <v>4</v>
      </c>
      <c r="H52" s="74" t="s">
        <v>5</v>
      </c>
      <c r="I52" s="74" t="s">
        <v>116</v>
      </c>
      <c r="J52" s="32" t="s">
        <v>2075</v>
      </c>
      <c r="K52" s="83">
        <v>150000</v>
      </c>
      <c r="L52" s="83">
        <v>94500</v>
      </c>
      <c r="M52" s="95" t="s">
        <v>1998</v>
      </c>
      <c r="N52" s="74">
        <v>105000</v>
      </c>
      <c r="O52" s="32">
        <v>20</v>
      </c>
      <c r="P52" s="74">
        <v>105000</v>
      </c>
      <c r="Q52" s="115" t="s">
        <v>1999</v>
      </c>
      <c r="R52" s="32">
        <v>20</v>
      </c>
      <c r="S52" s="246" t="s">
        <v>2076</v>
      </c>
      <c r="T52" s="246" t="s">
        <v>2077</v>
      </c>
      <c r="U52" s="74">
        <v>109408972</v>
      </c>
    </row>
    <row r="53" spans="1:21" ht="63.75">
      <c r="A53" s="170">
        <v>46</v>
      </c>
      <c r="B53" s="6"/>
      <c r="C53" s="32" t="s">
        <v>2078</v>
      </c>
      <c r="D53" s="32" t="s">
        <v>2079</v>
      </c>
      <c r="E53" s="115" t="s">
        <v>2080</v>
      </c>
      <c r="F53" s="95" t="s">
        <v>2</v>
      </c>
      <c r="G53" s="32" t="s">
        <v>4</v>
      </c>
      <c r="H53" s="74" t="s">
        <v>5</v>
      </c>
      <c r="I53" s="74" t="s">
        <v>116</v>
      </c>
      <c r="J53" s="32" t="s">
        <v>1058</v>
      </c>
      <c r="K53" s="83">
        <v>50000</v>
      </c>
      <c r="L53" s="83">
        <v>31500</v>
      </c>
      <c r="M53" s="95" t="s">
        <v>1998</v>
      </c>
      <c r="N53" s="74">
        <v>35000</v>
      </c>
      <c r="O53" s="32">
        <v>20</v>
      </c>
      <c r="P53" s="74">
        <v>35000</v>
      </c>
      <c r="Q53" s="115" t="s">
        <v>1999</v>
      </c>
      <c r="R53" s="32">
        <v>20</v>
      </c>
      <c r="S53" s="246" t="s">
        <v>2081</v>
      </c>
      <c r="T53" s="246" t="s">
        <v>2082</v>
      </c>
      <c r="U53" s="74">
        <v>109409060</v>
      </c>
    </row>
    <row r="54" spans="1:21" ht="38.25">
      <c r="A54" s="170">
        <v>47</v>
      </c>
      <c r="B54" s="6"/>
      <c r="C54" s="32" t="s">
        <v>2083</v>
      </c>
      <c r="D54" s="32" t="s">
        <v>2084</v>
      </c>
      <c r="E54" s="115" t="s">
        <v>2085</v>
      </c>
      <c r="F54" s="95" t="s">
        <v>2</v>
      </c>
      <c r="G54" s="32" t="s">
        <v>4</v>
      </c>
      <c r="H54" s="74" t="s">
        <v>5</v>
      </c>
      <c r="I54" s="74" t="s">
        <v>116</v>
      </c>
      <c r="J54" s="32" t="s">
        <v>2086</v>
      </c>
      <c r="K54" s="83">
        <v>40000</v>
      </c>
      <c r="L54" s="83">
        <v>25200</v>
      </c>
      <c r="M54" s="95" t="s">
        <v>1998</v>
      </c>
      <c r="N54" s="74">
        <v>28000</v>
      </c>
      <c r="O54" s="32">
        <v>20</v>
      </c>
      <c r="P54" s="74">
        <v>28000</v>
      </c>
      <c r="Q54" s="115" t="s">
        <v>1999</v>
      </c>
      <c r="R54" s="32">
        <v>20</v>
      </c>
      <c r="S54" s="246" t="s">
        <v>2087</v>
      </c>
      <c r="T54" s="246" t="s">
        <v>2088</v>
      </c>
      <c r="U54" s="74">
        <v>109408695</v>
      </c>
    </row>
    <row r="55" spans="1:21" ht="60">
      <c r="A55" s="170">
        <v>48</v>
      </c>
      <c r="B55" s="6"/>
      <c r="C55" s="32" t="s">
        <v>1410</v>
      </c>
      <c r="D55" s="32" t="s">
        <v>1830</v>
      </c>
      <c r="E55" s="115" t="s">
        <v>2089</v>
      </c>
      <c r="F55" s="95" t="s">
        <v>2</v>
      </c>
      <c r="G55" s="32" t="s">
        <v>4</v>
      </c>
      <c r="H55" s="74" t="s">
        <v>5</v>
      </c>
      <c r="I55" s="74" t="s">
        <v>116</v>
      </c>
      <c r="J55" s="32" t="s">
        <v>2090</v>
      </c>
      <c r="K55" s="83">
        <v>50000</v>
      </c>
      <c r="L55" s="83">
        <v>31500</v>
      </c>
      <c r="M55" s="95" t="s">
        <v>1998</v>
      </c>
      <c r="N55" s="74">
        <v>35000</v>
      </c>
      <c r="O55" s="32">
        <v>20</v>
      </c>
      <c r="P55" s="74">
        <v>35000</v>
      </c>
      <c r="Q55" s="115" t="s">
        <v>1999</v>
      </c>
      <c r="R55" s="32">
        <v>20</v>
      </c>
      <c r="S55" s="246" t="s">
        <v>2091</v>
      </c>
      <c r="T55" s="246" t="s">
        <v>2092</v>
      </c>
      <c r="U55" s="74">
        <v>109408971</v>
      </c>
    </row>
    <row r="56" spans="1:21" ht="45">
      <c r="A56" s="170">
        <v>49</v>
      </c>
      <c r="B56" s="6"/>
      <c r="C56" s="32" t="s">
        <v>2093</v>
      </c>
      <c r="D56" s="32" t="s">
        <v>2094</v>
      </c>
      <c r="E56" s="115" t="s">
        <v>2095</v>
      </c>
      <c r="F56" s="95" t="s">
        <v>2</v>
      </c>
      <c r="G56" s="32" t="s">
        <v>4</v>
      </c>
      <c r="H56" s="74" t="s">
        <v>5</v>
      </c>
      <c r="I56" s="74" t="s">
        <v>115</v>
      </c>
      <c r="J56" s="32" t="s">
        <v>1058</v>
      </c>
      <c r="K56" s="83">
        <v>50000</v>
      </c>
      <c r="L56" s="83">
        <v>31500</v>
      </c>
      <c r="M56" s="95" t="s">
        <v>1998</v>
      </c>
      <c r="N56" s="74">
        <v>35000</v>
      </c>
      <c r="O56" s="32">
        <v>20</v>
      </c>
      <c r="P56" s="74">
        <v>35000</v>
      </c>
      <c r="Q56" s="115" t="s">
        <v>1999</v>
      </c>
      <c r="R56" s="32">
        <v>20</v>
      </c>
      <c r="S56" s="246" t="s">
        <v>2096</v>
      </c>
      <c r="T56" s="246" t="s">
        <v>2097</v>
      </c>
      <c r="U56" s="74">
        <v>109408973</v>
      </c>
    </row>
    <row r="57" spans="1:21" ht="51">
      <c r="A57" s="170">
        <v>50</v>
      </c>
      <c r="B57" s="182"/>
      <c r="C57" s="535" t="s">
        <v>1298</v>
      </c>
      <c r="D57" s="535" t="s">
        <v>1299</v>
      </c>
      <c r="E57" s="536" t="s">
        <v>1300</v>
      </c>
      <c r="F57" s="182" t="s">
        <v>2</v>
      </c>
      <c r="G57" s="536" t="s">
        <v>4</v>
      </c>
      <c r="H57" s="535" t="s">
        <v>1095</v>
      </c>
      <c r="I57" s="537" t="s">
        <v>116</v>
      </c>
      <c r="J57" s="535" t="s">
        <v>1302</v>
      </c>
      <c r="K57" s="182">
        <v>0</v>
      </c>
      <c r="L57" s="182">
        <v>27000</v>
      </c>
      <c r="M57" s="538" t="s">
        <v>1273</v>
      </c>
      <c r="N57" s="539">
        <v>30000</v>
      </c>
      <c r="O57" s="182">
        <v>20</v>
      </c>
      <c r="P57" s="539">
        <v>30000</v>
      </c>
      <c r="Q57" s="182" t="s">
        <v>2600</v>
      </c>
      <c r="R57" s="182">
        <v>20</v>
      </c>
      <c r="S57" s="540" t="s">
        <v>1303</v>
      </c>
      <c r="T57" s="540" t="s">
        <v>1304</v>
      </c>
      <c r="U57" s="540" t="s">
        <v>2601</v>
      </c>
    </row>
    <row r="58" spans="1:21" ht="51">
      <c r="A58" s="170">
        <v>51</v>
      </c>
      <c r="B58" s="182"/>
      <c r="C58" s="535" t="s">
        <v>1305</v>
      </c>
      <c r="D58" s="535" t="s">
        <v>2602</v>
      </c>
      <c r="E58" s="536" t="s">
        <v>1300</v>
      </c>
      <c r="F58" s="182" t="s">
        <v>2</v>
      </c>
      <c r="G58" s="536" t="s">
        <v>4</v>
      </c>
      <c r="H58" s="535" t="s">
        <v>1095</v>
      </c>
      <c r="I58" s="537" t="s">
        <v>116</v>
      </c>
      <c r="J58" s="535" t="s">
        <v>1302</v>
      </c>
      <c r="K58" s="182">
        <v>0</v>
      </c>
      <c r="L58" s="182">
        <v>27000</v>
      </c>
      <c r="M58" s="538" t="s">
        <v>1273</v>
      </c>
      <c r="N58" s="539">
        <v>30000</v>
      </c>
      <c r="O58" s="182">
        <v>20</v>
      </c>
      <c r="P58" s="539">
        <v>30000</v>
      </c>
      <c r="Q58" s="182" t="s">
        <v>2600</v>
      </c>
      <c r="R58" s="182">
        <v>20</v>
      </c>
      <c r="S58" s="540" t="s">
        <v>1307</v>
      </c>
      <c r="T58" s="540" t="s">
        <v>1308</v>
      </c>
      <c r="U58" s="540" t="s">
        <v>2603</v>
      </c>
    </row>
    <row r="59" spans="1:21" ht="76.5">
      <c r="A59" s="170">
        <v>52</v>
      </c>
      <c r="B59" s="182"/>
      <c r="C59" s="535" t="s">
        <v>1313</v>
      </c>
      <c r="D59" s="535" t="s">
        <v>1314</v>
      </c>
      <c r="E59" s="536" t="s">
        <v>1315</v>
      </c>
      <c r="F59" s="182" t="s">
        <v>2</v>
      </c>
      <c r="G59" s="536" t="s">
        <v>4</v>
      </c>
      <c r="H59" s="535" t="s">
        <v>1095</v>
      </c>
      <c r="I59" s="537" t="s">
        <v>116</v>
      </c>
      <c r="J59" s="535" t="s">
        <v>1316</v>
      </c>
      <c r="K59" s="182">
        <v>0</v>
      </c>
      <c r="L59" s="182">
        <v>13500</v>
      </c>
      <c r="M59" s="538" t="s">
        <v>1273</v>
      </c>
      <c r="N59" s="539">
        <v>15000</v>
      </c>
      <c r="O59" s="182">
        <v>20</v>
      </c>
      <c r="P59" s="539">
        <v>15000</v>
      </c>
      <c r="Q59" s="182" t="s">
        <v>2600</v>
      </c>
      <c r="R59" s="182">
        <v>20</v>
      </c>
      <c r="S59" s="540" t="s">
        <v>1317</v>
      </c>
      <c r="T59" s="540" t="s">
        <v>1318</v>
      </c>
      <c r="U59" s="540" t="s">
        <v>2604</v>
      </c>
    </row>
    <row r="60" spans="1:21" ht="51">
      <c r="A60" s="170">
        <v>53</v>
      </c>
      <c r="B60" s="182"/>
      <c r="C60" s="535" t="s">
        <v>1355</v>
      </c>
      <c r="D60" s="535" t="s">
        <v>1356</v>
      </c>
      <c r="E60" s="536" t="s">
        <v>1357</v>
      </c>
      <c r="F60" s="182" t="s">
        <v>2</v>
      </c>
      <c r="G60" s="536" t="s">
        <v>4</v>
      </c>
      <c r="H60" s="535" t="s">
        <v>1272</v>
      </c>
      <c r="I60" s="537" t="s">
        <v>116</v>
      </c>
      <c r="J60" s="535" t="s">
        <v>1825</v>
      </c>
      <c r="K60" s="182">
        <v>0</v>
      </c>
      <c r="L60" s="182">
        <v>13500</v>
      </c>
      <c r="M60" s="538" t="s">
        <v>1273</v>
      </c>
      <c r="N60" s="539">
        <v>15000</v>
      </c>
      <c r="O60" s="182">
        <v>20</v>
      </c>
      <c r="P60" s="539">
        <v>15000</v>
      </c>
      <c r="Q60" s="182" t="s">
        <v>2600</v>
      </c>
      <c r="R60" s="182">
        <v>20</v>
      </c>
      <c r="S60" s="540" t="s">
        <v>1358</v>
      </c>
      <c r="T60" s="540" t="s">
        <v>1359</v>
      </c>
      <c r="U60" s="540" t="s">
        <v>2605</v>
      </c>
    </row>
    <row r="61" spans="1:21" ht="51">
      <c r="A61" s="170">
        <v>54</v>
      </c>
      <c r="B61" s="182"/>
      <c r="C61" s="535" t="s">
        <v>1399</v>
      </c>
      <c r="D61" s="535" t="s">
        <v>1400</v>
      </c>
      <c r="E61" s="536" t="s">
        <v>1401</v>
      </c>
      <c r="F61" s="182" t="s">
        <v>2</v>
      </c>
      <c r="G61" s="536" t="s">
        <v>4</v>
      </c>
      <c r="H61" s="535" t="s">
        <v>1272</v>
      </c>
      <c r="I61" s="537" t="s">
        <v>116</v>
      </c>
      <c r="J61" s="535" t="s">
        <v>2606</v>
      </c>
      <c r="K61" s="182">
        <v>0</v>
      </c>
      <c r="L61" s="182">
        <v>13500</v>
      </c>
      <c r="M61" s="538" t="s">
        <v>1273</v>
      </c>
      <c r="N61" s="539">
        <v>15000</v>
      </c>
      <c r="O61" s="182">
        <v>20</v>
      </c>
      <c r="P61" s="539">
        <v>15000</v>
      </c>
      <c r="Q61" s="182" t="s">
        <v>2600</v>
      </c>
      <c r="R61" s="182">
        <v>20</v>
      </c>
      <c r="S61" s="540" t="s">
        <v>2607</v>
      </c>
      <c r="T61" s="540" t="s">
        <v>1403</v>
      </c>
      <c r="U61" s="540" t="s">
        <v>2608</v>
      </c>
    </row>
    <row r="62" spans="1:21" ht="25.5">
      <c r="A62" s="170">
        <v>55</v>
      </c>
      <c r="B62" s="182"/>
      <c r="C62" s="535" t="s">
        <v>1814</v>
      </c>
      <c r="D62" s="535" t="s">
        <v>1815</v>
      </c>
      <c r="E62" s="535" t="s">
        <v>1816</v>
      </c>
      <c r="F62" s="182" t="s">
        <v>2</v>
      </c>
      <c r="G62" s="541" t="s">
        <v>4</v>
      </c>
      <c r="H62" s="542" t="s">
        <v>5</v>
      </c>
      <c r="I62" s="537" t="s">
        <v>116</v>
      </c>
      <c r="J62" s="538" t="s">
        <v>1817</v>
      </c>
      <c r="K62" s="182">
        <v>0</v>
      </c>
      <c r="L62" s="182">
        <v>13500</v>
      </c>
      <c r="M62" s="538" t="s">
        <v>1273</v>
      </c>
      <c r="N62" s="539">
        <v>15000</v>
      </c>
      <c r="O62" s="182">
        <v>20</v>
      </c>
      <c r="P62" s="539">
        <v>15000</v>
      </c>
      <c r="Q62" s="182" t="s">
        <v>2600</v>
      </c>
      <c r="R62" s="182">
        <v>20</v>
      </c>
      <c r="S62" s="540" t="s">
        <v>1819</v>
      </c>
      <c r="T62" s="540" t="s">
        <v>1820</v>
      </c>
      <c r="U62" s="540" t="s">
        <v>1821</v>
      </c>
    </row>
    <row r="63" spans="1:21" ht="25.5">
      <c r="A63" s="170">
        <v>56</v>
      </c>
      <c r="B63" s="182"/>
      <c r="C63" s="535" t="s">
        <v>1822</v>
      </c>
      <c r="D63" s="535" t="s">
        <v>1823</v>
      </c>
      <c r="E63" s="535" t="s">
        <v>1824</v>
      </c>
      <c r="F63" s="182" t="s">
        <v>2</v>
      </c>
      <c r="G63" s="539" t="s">
        <v>4</v>
      </c>
      <c r="H63" s="543" t="s">
        <v>75</v>
      </c>
      <c r="I63" s="537" t="s">
        <v>116</v>
      </c>
      <c r="J63" s="535" t="s">
        <v>1825</v>
      </c>
      <c r="K63" s="182">
        <v>0</v>
      </c>
      <c r="L63" s="182">
        <v>13500</v>
      </c>
      <c r="M63" s="538" t="s">
        <v>1273</v>
      </c>
      <c r="N63" s="539">
        <v>15000</v>
      </c>
      <c r="O63" s="182">
        <v>20</v>
      </c>
      <c r="P63" s="539">
        <v>15000</v>
      </c>
      <c r="Q63" s="182" t="s">
        <v>2600</v>
      </c>
      <c r="R63" s="182">
        <v>20</v>
      </c>
      <c r="S63" s="540" t="s">
        <v>1826</v>
      </c>
      <c r="T63" s="540" t="s">
        <v>1827</v>
      </c>
      <c r="U63" s="540" t="s">
        <v>1828</v>
      </c>
    </row>
    <row r="64" spans="1:21" ht="63.75">
      <c r="A64" s="170">
        <v>57</v>
      </c>
      <c r="B64" s="182"/>
      <c r="C64" s="535" t="s">
        <v>1039</v>
      </c>
      <c r="D64" s="535" t="s">
        <v>1836</v>
      </c>
      <c r="E64" s="535" t="s">
        <v>1837</v>
      </c>
      <c r="F64" s="182" t="s">
        <v>2</v>
      </c>
      <c r="G64" s="541" t="s">
        <v>4</v>
      </c>
      <c r="H64" s="542" t="s">
        <v>5</v>
      </c>
      <c r="I64" s="537" t="s">
        <v>116</v>
      </c>
      <c r="J64" s="535" t="s">
        <v>1825</v>
      </c>
      <c r="K64" s="182">
        <v>0</v>
      </c>
      <c r="L64" s="182">
        <v>13500</v>
      </c>
      <c r="M64" s="538" t="s">
        <v>1196</v>
      </c>
      <c r="N64" s="539">
        <v>15000</v>
      </c>
      <c r="O64" s="182">
        <v>20</v>
      </c>
      <c r="P64" s="539">
        <v>15000</v>
      </c>
      <c r="Q64" s="182" t="s">
        <v>2600</v>
      </c>
      <c r="R64" s="182">
        <v>20</v>
      </c>
      <c r="S64" s="540" t="s">
        <v>1838</v>
      </c>
      <c r="T64" s="540" t="s">
        <v>1839</v>
      </c>
      <c r="U64" s="540" t="s">
        <v>1840</v>
      </c>
    </row>
    <row r="65" spans="1:21" ht="63.75">
      <c r="A65" s="170">
        <v>58</v>
      </c>
      <c r="B65" s="182"/>
      <c r="C65" s="535" t="s">
        <v>1847</v>
      </c>
      <c r="D65" s="535" t="s">
        <v>1848</v>
      </c>
      <c r="E65" s="535" t="s">
        <v>1849</v>
      </c>
      <c r="F65" s="182" t="s">
        <v>2</v>
      </c>
      <c r="G65" s="541" t="s">
        <v>4</v>
      </c>
      <c r="H65" s="542" t="s">
        <v>5</v>
      </c>
      <c r="I65" s="537" t="s">
        <v>116</v>
      </c>
      <c r="J65" s="535" t="s">
        <v>1248</v>
      </c>
      <c r="K65" s="182">
        <v>0</v>
      </c>
      <c r="L65" s="182">
        <v>21600</v>
      </c>
      <c r="M65" s="538" t="s">
        <v>1196</v>
      </c>
      <c r="N65" s="539">
        <v>24000</v>
      </c>
      <c r="O65" s="182">
        <v>20</v>
      </c>
      <c r="P65" s="539">
        <v>24000</v>
      </c>
      <c r="Q65" s="182" t="s">
        <v>2600</v>
      </c>
      <c r="R65" s="182">
        <v>20</v>
      </c>
      <c r="S65" s="540" t="s">
        <v>1850</v>
      </c>
      <c r="T65" s="540" t="s">
        <v>1851</v>
      </c>
      <c r="U65" s="540" t="s">
        <v>1852</v>
      </c>
    </row>
    <row r="66" spans="1:21" ht="51">
      <c r="A66" s="170">
        <v>59</v>
      </c>
      <c r="B66" s="182"/>
      <c r="C66" s="535" t="s">
        <v>1853</v>
      </c>
      <c r="D66" s="539" t="s">
        <v>1854</v>
      </c>
      <c r="E66" s="535" t="s">
        <v>1855</v>
      </c>
      <c r="F66" s="182" t="s">
        <v>2</v>
      </c>
      <c r="G66" s="541" t="s">
        <v>4</v>
      </c>
      <c r="H66" s="542" t="s">
        <v>5</v>
      </c>
      <c r="I66" s="537" t="s">
        <v>116</v>
      </c>
      <c r="J66" s="535" t="s">
        <v>1114</v>
      </c>
      <c r="K66" s="182">
        <v>0</v>
      </c>
      <c r="L66" s="182">
        <v>13500</v>
      </c>
      <c r="M66" s="538" t="s">
        <v>1196</v>
      </c>
      <c r="N66" s="539">
        <v>15000</v>
      </c>
      <c r="O66" s="182">
        <v>20</v>
      </c>
      <c r="P66" s="539">
        <v>15000</v>
      </c>
      <c r="Q66" s="182" t="s">
        <v>2600</v>
      </c>
      <c r="R66" s="182">
        <v>20</v>
      </c>
      <c r="S66" s="540" t="s">
        <v>1856</v>
      </c>
      <c r="T66" s="540" t="s">
        <v>1857</v>
      </c>
      <c r="U66" s="540" t="s">
        <v>1858</v>
      </c>
    </row>
    <row r="67" spans="1:21" ht="63.75">
      <c r="A67" s="170">
        <v>60</v>
      </c>
      <c r="B67" s="182"/>
      <c r="C67" s="535" t="s">
        <v>1891</v>
      </c>
      <c r="D67" s="535" t="s">
        <v>1892</v>
      </c>
      <c r="E67" s="535" t="s">
        <v>1893</v>
      </c>
      <c r="F67" s="182" t="s">
        <v>2</v>
      </c>
      <c r="G67" s="539" t="s">
        <v>4</v>
      </c>
      <c r="H67" s="542" t="s">
        <v>5</v>
      </c>
      <c r="I67" s="537" t="s">
        <v>116</v>
      </c>
      <c r="J67" s="535" t="s">
        <v>1058</v>
      </c>
      <c r="K67" s="182">
        <v>0</v>
      </c>
      <c r="L67" s="182">
        <v>21600</v>
      </c>
      <c r="M67" s="538" t="s">
        <v>1196</v>
      </c>
      <c r="N67" s="539">
        <v>24000</v>
      </c>
      <c r="O67" s="182">
        <v>20</v>
      </c>
      <c r="P67" s="539">
        <v>24000</v>
      </c>
      <c r="Q67" s="182" t="s">
        <v>2600</v>
      </c>
      <c r="R67" s="182">
        <v>20</v>
      </c>
      <c r="S67" s="540" t="s">
        <v>1894</v>
      </c>
      <c r="T67" s="540" t="s">
        <v>1895</v>
      </c>
      <c r="U67" s="540" t="s">
        <v>1896</v>
      </c>
    </row>
    <row r="68" spans="1:21" ht="105">
      <c r="A68" s="170">
        <v>61</v>
      </c>
      <c r="B68" s="6"/>
      <c r="C68" s="74" t="s">
        <v>2638</v>
      </c>
      <c r="D68" s="74" t="s">
        <v>2639</v>
      </c>
      <c r="E68" s="74" t="s">
        <v>2640</v>
      </c>
      <c r="F68" s="92" t="s">
        <v>2</v>
      </c>
      <c r="G68" s="80" t="s">
        <v>4</v>
      </c>
      <c r="H68" s="135" t="s">
        <v>5</v>
      </c>
      <c r="I68" s="135" t="s">
        <v>116</v>
      </c>
      <c r="J68" s="74" t="s">
        <v>2641</v>
      </c>
      <c r="K68" s="6">
        <v>50000</v>
      </c>
      <c r="L68" s="6">
        <v>31500</v>
      </c>
      <c r="M68" s="6" t="s">
        <v>1998</v>
      </c>
      <c r="N68" s="80">
        <v>35000</v>
      </c>
      <c r="O68" s="6">
        <v>20</v>
      </c>
      <c r="P68" s="80">
        <v>35000</v>
      </c>
      <c r="Q68" s="6" t="s">
        <v>2634</v>
      </c>
      <c r="R68" s="544">
        <v>20</v>
      </c>
      <c r="S68" s="545" t="s">
        <v>2642</v>
      </c>
      <c r="T68" s="246" t="s">
        <v>2643</v>
      </c>
      <c r="U68" s="545" t="s">
        <v>2644</v>
      </c>
    </row>
    <row r="69" spans="1:21" ht="60">
      <c r="A69" s="170">
        <v>62</v>
      </c>
      <c r="B69" s="6"/>
      <c r="C69" s="74" t="s">
        <v>1853</v>
      </c>
      <c r="D69" s="74" t="s">
        <v>2645</v>
      </c>
      <c r="E69" s="74" t="s">
        <v>2646</v>
      </c>
      <c r="F69" s="92" t="s">
        <v>2</v>
      </c>
      <c r="G69" s="80" t="s">
        <v>4</v>
      </c>
      <c r="H69" s="135" t="s">
        <v>5</v>
      </c>
      <c r="I69" s="135" t="s">
        <v>116</v>
      </c>
      <c r="J69" s="74" t="s">
        <v>2647</v>
      </c>
      <c r="K69" s="6">
        <v>50000</v>
      </c>
      <c r="L69" s="6">
        <v>31500</v>
      </c>
      <c r="M69" s="6" t="s">
        <v>1998</v>
      </c>
      <c r="N69" s="80">
        <v>35000</v>
      </c>
      <c r="O69" s="6">
        <v>20</v>
      </c>
      <c r="P69" s="80">
        <v>35000</v>
      </c>
      <c r="Q69" s="6" t="s">
        <v>2634</v>
      </c>
      <c r="R69" s="544">
        <v>20</v>
      </c>
      <c r="S69" s="246" t="s">
        <v>2648</v>
      </c>
      <c r="T69" s="246" t="s">
        <v>2649</v>
      </c>
      <c r="U69" s="545" t="s">
        <v>2650</v>
      </c>
    </row>
    <row r="70" spans="1:21" ht="75">
      <c r="A70" s="170">
        <v>63</v>
      </c>
      <c r="B70" s="6"/>
      <c r="C70" s="74" t="s">
        <v>2651</v>
      </c>
      <c r="D70" s="74" t="s">
        <v>2652</v>
      </c>
      <c r="E70" s="74" t="s">
        <v>2653</v>
      </c>
      <c r="F70" s="92" t="s">
        <v>2</v>
      </c>
      <c r="G70" s="80" t="s">
        <v>4</v>
      </c>
      <c r="H70" s="546" t="s">
        <v>1272</v>
      </c>
      <c r="I70" s="135" t="s">
        <v>116</v>
      </c>
      <c r="J70" s="74" t="s">
        <v>2654</v>
      </c>
      <c r="K70" s="6">
        <v>40000</v>
      </c>
      <c r="L70" s="6">
        <v>25200</v>
      </c>
      <c r="M70" s="6" t="s">
        <v>1998</v>
      </c>
      <c r="N70" s="80">
        <v>28000</v>
      </c>
      <c r="O70" s="6">
        <v>20</v>
      </c>
      <c r="P70" s="80">
        <v>28000</v>
      </c>
      <c r="Q70" s="6" t="s">
        <v>2634</v>
      </c>
      <c r="R70" s="544">
        <v>20</v>
      </c>
      <c r="S70" s="246" t="s">
        <v>2655</v>
      </c>
      <c r="T70" s="246" t="s">
        <v>2656</v>
      </c>
      <c r="U70" s="545" t="s">
        <v>2657</v>
      </c>
    </row>
    <row r="71" spans="1:21" ht="75">
      <c r="A71" s="170">
        <v>64</v>
      </c>
      <c r="B71" s="6"/>
      <c r="C71" s="74" t="s">
        <v>2658</v>
      </c>
      <c r="D71" s="74" t="s">
        <v>2659</v>
      </c>
      <c r="E71" s="74" t="s">
        <v>2653</v>
      </c>
      <c r="F71" s="92" t="s">
        <v>2</v>
      </c>
      <c r="G71" s="80" t="s">
        <v>4</v>
      </c>
      <c r="H71" s="546" t="s">
        <v>1272</v>
      </c>
      <c r="I71" s="135" t="s">
        <v>116</v>
      </c>
      <c r="J71" s="74" t="s">
        <v>2654</v>
      </c>
      <c r="K71" s="6">
        <v>40000</v>
      </c>
      <c r="L71" s="6">
        <v>25200</v>
      </c>
      <c r="M71" s="6" t="s">
        <v>1273</v>
      </c>
      <c r="N71" s="80">
        <v>28000</v>
      </c>
      <c r="O71" s="6">
        <v>20</v>
      </c>
      <c r="P71" s="80">
        <v>28000</v>
      </c>
      <c r="Q71" s="6" t="s">
        <v>2634</v>
      </c>
      <c r="R71" s="544">
        <v>20</v>
      </c>
      <c r="S71" s="246" t="s">
        <v>2660</v>
      </c>
      <c r="T71" s="246" t="s">
        <v>2661</v>
      </c>
      <c r="U71" s="545" t="s">
        <v>2662</v>
      </c>
    </row>
    <row r="72" spans="1:21" ht="90">
      <c r="A72" s="170">
        <v>65</v>
      </c>
      <c r="B72" s="6"/>
      <c r="C72" s="74" t="s">
        <v>2663</v>
      </c>
      <c r="D72" s="74" t="s">
        <v>2664</v>
      </c>
      <c r="E72" s="74" t="s">
        <v>2665</v>
      </c>
      <c r="F72" s="92" t="s">
        <v>2</v>
      </c>
      <c r="G72" s="80" t="s">
        <v>4</v>
      </c>
      <c r="H72" s="546" t="s">
        <v>1272</v>
      </c>
      <c r="I72" s="135" t="s">
        <v>116</v>
      </c>
      <c r="J72" s="74" t="s">
        <v>2654</v>
      </c>
      <c r="K72" s="6">
        <v>40000</v>
      </c>
      <c r="L72" s="6">
        <v>25200</v>
      </c>
      <c r="M72" s="6" t="s">
        <v>1273</v>
      </c>
      <c r="N72" s="80">
        <v>28000</v>
      </c>
      <c r="O72" s="6">
        <v>20</v>
      </c>
      <c r="P72" s="80">
        <v>28000</v>
      </c>
      <c r="Q72" s="6" t="s">
        <v>2634</v>
      </c>
      <c r="R72" s="544">
        <v>20</v>
      </c>
      <c r="S72" s="246" t="s">
        <v>2666</v>
      </c>
      <c r="T72" s="246" t="s">
        <v>2667</v>
      </c>
      <c r="U72" s="545" t="s">
        <v>2668</v>
      </c>
    </row>
    <row r="73" spans="1:21" ht="75">
      <c r="A73" s="170">
        <v>66</v>
      </c>
      <c r="B73" s="6"/>
      <c r="C73" s="195" t="s">
        <v>2669</v>
      </c>
      <c r="D73" s="547" t="s">
        <v>2670</v>
      </c>
      <c r="E73" s="547" t="s">
        <v>2671</v>
      </c>
      <c r="F73" s="6" t="s">
        <v>2</v>
      </c>
      <c r="G73" s="195" t="s">
        <v>4</v>
      </c>
      <c r="H73" s="74" t="s">
        <v>1095</v>
      </c>
      <c r="I73" s="135" t="s">
        <v>116</v>
      </c>
      <c r="J73" s="547" t="s">
        <v>1248</v>
      </c>
      <c r="K73" s="6">
        <v>50000</v>
      </c>
      <c r="L73" s="6">
        <v>31500</v>
      </c>
      <c r="M73" s="6" t="s">
        <v>2672</v>
      </c>
      <c r="N73" s="547">
        <v>35000</v>
      </c>
      <c r="O73" s="6">
        <v>20</v>
      </c>
      <c r="P73" s="547">
        <v>35000</v>
      </c>
      <c r="Q73" s="6" t="s">
        <v>2673</v>
      </c>
      <c r="R73" s="6">
        <v>20</v>
      </c>
      <c r="S73" s="246" t="s">
        <v>2674</v>
      </c>
      <c r="T73" s="234" t="s">
        <v>2675</v>
      </c>
      <c r="U73" s="234" t="s">
        <v>2676</v>
      </c>
    </row>
    <row r="74" spans="1:21" ht="60">
      <c r="A74" s="170">
        <v>67</v>
      </c>
      <c r="B74" s="6"/>
      <c r="C74" s="195" t="s">
        <v>2677</v>
      </c>
      <c r="D74" s="547" t="s">
        <v>2678</v>
      </c>
      <c r="E74" s="547" t="s">
        <v>2679</v>
      </c>
      <c r="F74" s="6" t="s">
        <v>2</v>
      </c>
      <c r="G74" s="195" t="s">
        <v>4</v>
      </c>
      <c r="H74" s="74" t="s">
        <v>1272</v>
      </c>
      <c r="I74" s="135" t="s">
        <v>116</v>
      </c>
      <c r="J74" s="547" t="s">
        <v>2680</v>
      </c>
      <c r="K74" s="6">
        <v>50000</v>
      </c>
      <c r="L74" s="6">
        <v>31500</v>
      </c>
      <c r="M74" s="6" t="s">
        <v>2672</v>
      </c>
      <c r="N74" s="547">
        <v>35000</v>
      </c>
      <c r="O74" s="6">
        <v>20</v>
      </c>
      <c r="P74" s="547">
        <v>35000</v>
      </c>
      <c r="Q74" s="6" t="s">
        <v>2673</v>
      </c>
      <c r="R74" s="6">
        <v>20</v>
      </c>
      <c r="S74" s="234" t="s">
        <v>2681</v>
      </c>
      <c r="T74" s="234" t="s">
        <v>2682</v>
      </c>
      <c r="U74" s="234" t="s">
        <v>2683</v>
      </c>
    </row>
    <row r="75" spans="1:21" ht="75">
      <c r="A75" s="170">
        <v>68</v>
      </c>
      <c r="B75" s="6"/>
      <c r="C75" s="74" t="s">
        <v>1269</v>
      </c>
      <c r="D75" s="74" t="s">
        <v>1270</v>
      </c>
      <c r="E75" s="195" t="s">
        <v>1271</v>
      </c>
      <c r="F75" s="6" t="s">
        <v>2</v>
      </c>
      <c r="G75" s="195" t="s">
        <v>4</v>
      </c>
      <c r="H75" s="74" t="s">
        <v>1272</v>
      </c>
      <c r="I75" s="135" t="s">
        <v>116</v>
      </c>
      <c r="J75" s="74" t="s">
        <v>2684</v>
      </c>
      <c r="K75" s="6">
        <v>0</v>
      </c>
      <c r="L75" s="6">
        <f t="shared" ref="L75:L92" si="0">N75*0.9</f>
        <v>13500</v>
      </c>
      <c r="M75" s="92" t="s">
        <v>2685</v>
      </c>
      <c r="N75" s="80">
        <v>15000</v>
      </c>
      <c r="O75" s="6">
        <v>20</v>
      </c>
      <c r="P75" s="80">
        <v>15000</v>
      </c>
      <c r="Q75" s="6" t="s">
        <v>2673</v>
      </c>
      <c r="R75" s="6">
        <v>20</v>
      </c>
      <c r="S75" s="246" t="s">
        <v>1274</v>
      </c>
      <c r="T75" s="246" t="s">
        <v>1275</v>
      </c>
      <c r="U75" s="545" t="s">
        <v>2686</v>
      </c>
    </row>
    <row r="76" spans="1:21" ht="75">
      <c r="A76" s="170">
        <v>69</v>
      </c>
      <c r="B76" s="6"/>
      <c r="C76" s="74" t="s">
        <v>1372</v>
      </c>
      <c r="D76" s="74" t="s">
        <v>1373</v>
      </c>
      <c r="E76" s="195" t="s">
        <v>1374</v>
      </c>
      <c r="F76" s="6" t="s">
        <v>2</v>
      </c>
      <c r="G76" s="195" t="s">
        <v>4</v>
      </c>
      <c r="H76" s="74" t="s">
        <v>1095</v>
      </c>
      <c r="I76" s="135" t="s">
        <v>116</v>
      </c>
      <c r="J76" s="74" t="s">
        <v>2687</v>
      </c>
      <c r="K76" s="6">
        <v>0</v>
      </c>
      <c r="L76" s="6">
        <f t="shared" si="0"/>
        <v>27000</v>
      </c>
      <c r="M76" s="92" t="s">
        <v>2685</v>
      </c>
      <c r="N76" s="80">
        <v>30000</v>
      </c>
      <c r="O76" s="6">
        <v>20</v>
      </c>
      <c r="P76" s="80">
        <v>30000</v>
      </c>
      <c r="Q76" s="6" t="s">
        <v>2673</v>
      </c>
      <c r="R76" s="6">
        <v>20</v>
      </c>
      <c r="S76" s="246" t="s">
        <v>1375</v>
      </c>
      <c r="T76" s="246" t="s">
        <v>1376</v>
      </c>
      <c r="U76" s="545" t="s">
        <v>2688</v>
      </c>
    </row>
    <row r="77" spans="1:21" ht="45">
      <c r="A77" s="170">
        <v>70</v>
      </c>
      <c r="B77" s="6"/>
      <c r="C77" s="74" t="s">
        <v>1383</v>
      </c>
      <c r="D77" s="74" t="s">
        <v>1384</v>
      </c>
      <c r="E77" s="195" t="s">
        <v>1385</v>
      </c>
      <c r="F77" s="6" t="s">
        <v>2</v>
      </c>
      <c r="G77" s="195" t="s">
        <v>4</v>
      </c>
      <c r="H77" s="74" t="s">
        <v>1095</v>
      </c>
      <c r="I77" s="135" t="s">
        <v>116</v>
      </c>
      <c r="J77" s="74" t="s">
        <v>2689</v>
      </c>
      <c r="K77" s="6">
        <v>0</v>
      </c>
      <c r="L77" s="6">
        <f t="shared" si="0"/>
        <v>13500</v>
      </c>
      <c r="M77" s="92" t="s">
        <v>2685</v>
      </c>
      <c r="N77" s="80">
        <v>15000</v>
      </c>
      <c r="O77" s="6">
        <v>20</v>
      </c>
      <c r="P77" s="80">
        <v>15000</v>
      </c>
      <c r="Q77" s="6" t="s">
        <v>2673</v>
      </c>
      <c r="R77" s="6">
        <v>20</v>
      </c>
      <c r="S77" s="246" t="s">
        <v>1386</v>
      </c>
      <c r="T77" s="246" t="s">
        <v>1387</v>
      </c>
      <c r="U77" s="545" t="s">
        <v>2690</v>
      </c>
    </row>
    <row r="78" spans="1:21" ht="45">
      <c r="A78" s="170">
        <v>71</v>
      </c>
      <c r="B78" s="6"/>
      <c r="C78" s="74" t="s">
        <v>2691</v>
      </c>
      <c r="D78" s="74" t="s">
        <v>1395</v>
      </c>
      <c r="E78" s="195" t="s">
        <v>1396</v>
      </c>
      <c r="F78" s="6" t="s">
        <v>2</v>
      </c>
      <c r="G78" s="195" t="s">
        <v>4</v>
      </c>
      <c r="H78" s="74" t="s">
        <v>1095</v>
      </c>
      <c r="I78" s="135" t="s">
        <v>116</v>
      </c>
      <c r="J78" s="74" t="s">
        <v>2692</v>
      </c>
      <c r="K78" s="6">
        <v>0</v>
      </c>
      <c r="L78" s="6">
        <f t="shared" si="0"/>
        <v>13500</v>
      </c>
      <c r="M78" s="92" t="s">
        <v>2685</v>
      </c>
      <c r="N78" s="80">
        <v>15000</v>
      </c>
      <c r="O78" s="6">
        <v>20</v>
      </c>
      <c r="P78" s="80">
        <v>15000</v>
      </c>
      <c r="Q78" s="6" t="s">
        <v>2673</v>
      </c>
      <c r="R78" s="6">
        <v>20</v>
      </c>
      <c r="S78" s="545" t="s">
        <v>2693</v>
      </c>
      <c r="T78" s="246" t="s">
        <v>1398</v>
      </c>
      <c r="U78" s="545" t="s">
        <v>2694</v>
      </c>
    </row>
    <row r="79" spans="1:21" ht="75">
      <c r="A79" s="170">
        <v>72</v>
      </c>
      <c r="B79" s="6"/>
      <c r="C79" s="74" t="s">
        <v>1414</v>
      </c>
      <c r="D79" s="74" t="s">
        <v>1415</v>
      </c>
      <c r="E79" s="195" t="s">
        <v>1416</v>
      </c>
      <c r="F79" s="6" t="s">
        <v>2</v>
      </c>
      <c r="G79" s="195" t="s">
        <v>4</v>
      </c>
      <c r="H79" s="74" t="s">
        <v>1095</v>
      </c>
      <c r="I79" s="135" t="s">
        <v>116</v>
      </c>
      <c r="J79" s="74" t="s">
        <v>2695</v>
      </c>
      <c r="K79" s="6">
        <v>0</v>
      </c>
      <c r="L79" s="6">
        <f t="shared" si="0"/>
        <v>27000</v>
      </c>
      <c r="M79" s="92" t="s">
        <v>2685</v>
      </c>
      <c r="N79" s="80">
        <v>30000</v>
      </c>
      <c r="O79" s="6">
        <v>20</v>
      </c>
      <c r="P79" s="80">
        <v>30000</v>
      </c>
      <c r="Q79" s="6" t="s">
        <v>2673</v>
      </c>
      <c r="R79" s="6">
        <v>20</v>
      </c>
      <c r="S79" s="246" t="s">
        <v>1418</v>
      </c>
      <c r="T79" s="246" t="s">
        <v>1419</v>
      </c>
      <c r="U79" s="545" t="s">
        <v>2696</v>
      </c>
    </row>
    <row r="80" spans="1:21" ht="45">
      <c r="A80" s="170">
        <v>73</v>
      </c>
      <c r="B80" s="6"/>
      <c r="C80" s="74" t="s">
        <v>1995</v>
      </c>
      <c r="D80" s="74" t="s">
        <v>2697</v>
      </c>
      <c r="E80" s="74" t="s">
        <v>1997</v>
      </c>
      <c r="F80" s="6" t="s">
        <v>2</v>
      </c>
      <c r="G80" s="195" t="s">
        <v>4</v>
      </c>
      <c r="H80" s="74" t="s">
        <v>1095</v>
      </c>
      <c r="I80" s="135" t="s">
        <v>116</v>
      </c>
      <c r="J80" s="74" t="s">
        <v>1242</v>
      </c>
      <c r="K80" s="6">
        <v>0</v>
      </c>
      <c r="L80" s="6">
        <f t="shared" si="0"/>
        <v>21600</v>
      </c>
      <c r="M80" s="92" t="s">
        <v>2685</v>
      </c>
      <c r="N80" s="80">
        <v>24000</v>
      </c>
      <c r="O80" s="6">
        <v>20</v>
      </c>
      <c r="P80" s="80">
        <v>24000</v>
      </c>
      <c r="Q80" s="6" t="s">
        <v>2673</v>
      </c>
      <c r="R80" s="6">
        <v>20</v>
      </c>
      <c r="S80" s="545" t="s">
        <v>2000</v>
      </c>
      <c r="T80" s="246" t="s">
        <v>2001</v>
      </c>
      <c r="U80" s="545" t="s">
        <v>2698</v>
      </c>
    </row>
    <row r="81" spans="1:21" ht="90">
      <c r="A81" s="170">
        <v>74</v>
      </c>
      <c r="B81" s="6"/>
      <c r="C81" s="74" t="s">
        <v>1891</v>
      </c>
      <c r="D81" s="74" t="s">
        <v>2002</v>
      </c>
      <c r="E81" s="74" t="s">
        <v>2003</v>
      </c>
      <c r="F81" s="6" t="s">
        <v>2</v>
      </c>
      <c r="G81" s="74" t="s">
        <v>4</v>
      </c>
      <c r="H81" s="135" t="s">
        <v>5</v>
      </c>
      <c r="I81" s="135" t="s">
        <v>116</v>
      </c>
      <c r="J81" s="74" t="s">
        <v>2004</v>
      </c>
      <c r="K81" s="6">
        <v>0</v>
      </c>
      <c r="L81" s="6">
        <f t="shared" si="0"/>
        <v>13500</v>
      </c>
      <c r="M81" s="92" t="s">
        <v>2685</v>
      </c>
      <c r="N81" s="80">
        <v>15000</v>
      </c>
      <c r="O81" s="6">
        <v>20</v>
      </c>
      <c r="P81" s="80">
        <v>15000</v>
      </c>
      <c r="Q81" s="6" t="s">
        <v>2673</v>
      </c>
      <c r="R81" s="6">
        <v>20</v>
      </c>
      <c r="S81" s="246" t="s">
        <v>2005</v>
      </c>
      <c r="T81" s="246" t="s">
        <v>2006</v>
      </c>
      <c r="U81" s="545" t="s">
        <v>2699</v>
      </c>
    </row>
    <row r="82" spans="1:21" ht="75">
      <c r="A82" s="170">
        <v>75</v>
      </c>
      <c r="B82" s="6"/>
      <c r="C82" s="74" t="s">
        <v>2023</v>
      </c>
      <c r="D82" s="74" t="s">
        <v>2024</v>
      </c>
      <c r="E82" s="74" t="s">
        <v>2025</v>
      </c>
      <c r="F82" s="6" t="s">
        <v>2</v>
      </c>
      <c r="G82" s="74" t="s">
        <v>4</v>
      </c>
      <c r="H82" s="135" t="s">
        <v>1272</v>
      </c>
      <c r="I82" s="135" t="s">
        <v>116</v>
      </c>
      <c r="J82" s="74" t="s">
        <v>2026</v>
      </c>
      <c r="K82" s="6">
        <v>0</v>
      </c>
      <c r="L82" s="6">
        <f t="shared" si="0"/>
        <v>27000</v>
      </c>
      <c r="M82" s="92" t="s">
        <v>2685</v>
      </c>
      <c r="N82" s="80">
        <v>30000</v>
      </c>
      <c r="O82" s="6">
        <v>20</v>
      </c>
      <c r="P82" s="80">
        <v>30000</v>
      </c>
      <c r="Q82" s="6" t="s">
        <v>2673</v>
      </c>
      <c r="R82" s="6">
        <v>20</v>
      </c>
      <c r="S82" s="246" t="s">
        <v>2027</v>
      </c>
      <c r="T82" s="246" t="s">
        <v>2028</v>
      </c>
      <c r="U82" s="545" t="s">
        <v>2700</v>
      </c>
    </row>
    <row r="83" spans="1:21" ht="75">
      <c r="A83" s="170">
        <v>76</v>
      </c>
      <c r="B83" s="6"/>
      <c r="C83" s="74" t="s">
        <v>2040</v>
      </c>
      <c r="D83" s="74" t="s">
        <v>2041</v>
      </c>
      <c r="E83" s="74" t="s">
        <v>2042</v>
      </c>
      <c r="F83" s="6" t="s">
        <v>2</v>
      </c>
      <c r="G83" s="74" t="s">
        <v>4</v>
      </c>
      <c r="H83" s="135" t="s">
        <v>5</v>
      </c>
      <c r="I83" s="135" t="s">
        <v>116</v>
      </c>
      <c r="J83" s="74" t="s">
        <v>2004</v>
      </c>
      <c r="K83" s="6">
        <v>0</v>
      </c>
      <c r="L83" s="6">
        <f t="shared" si="0"/>
        <v>13500</v>
      </c>
      <c r="M83" s="92" t="s">
        <v>2685</v>
      </c>
      <c r="N83" s="80">
        <v>15000</v>
      </c>
      <c r="O83" s="6">
        <v>20</v>
      </c>
      <c r="P83" s="80">
        <v>15000</v>
      </c>
      <c r="Q83" s="6" t="s">
        <v>2673</v>
      </c>
      <c r="R83" s="6">
        <v>20</v>
      </c>
      <c r="S83" s="246" t="s">
        <v>2043</v>
      </c>
      <c r="T83" s="246" t="s">
        <v>2044</v>
      </c>
      <c r="U83" s="545" t="s">
        <v>2701</v>
      </c>
    </row>
    <row r="84" spans="1:21" ht="60">
      <c r="A84" s="170">
        <v>77</v>
      </c>
      <c r="B84" s="6"/>
      <c r="C84" s="74" t="s">
        <v>2045</v>
      </c>
      <c r="D84" s="74" t="s">
        <v>2046</v>
      </c>
      <c r="E84" s="74" t="s">
        <v>2047</v>
      </c>
      <c r="F84" s="6" t="s">
        <v>2</v>
      </c>
      <c r="G84" s="74" t="s">
        <v>4</v>
      </c>
      <c r="H84" s="135" t="s">
        <v>5</v>
      </c>
      <c r="I84" s="135" t="s">
        <v>116</v>
      </c>
      <c r="J84" s="74" t="s">
        <v>2048</v>
      </c>
      <c r="K84" s="6">
        <v>0</v>
      </c>
      <c r="L84" s="6">
        <f t="shared" si="0"/>
        <v>13500</v>
      </c>
      <c r="M84" s="92" t="s">
        <v>2685</v>
      </c>
      <c r="N84" s="80">
        <v>15000</v>
      </c>
      <c r="O84" s="6">
        <v>20</v>
      </c>
      <c r="P84" s="80">
        <v>15000</v>
      </c>
      <c r="Q84" s="6" t="s">
        <v>2673</v>
      </c>
      <c r="R84" s="6">
        <v>20</v>
      </c>
      <c r="S84" s="246" t="s">
        <v>2049</v>
      </c>
      <c r="T84" s="246" t="s">
        <v>2050</v>
      </c>
      <c r="U84" s="545" t="s">
        <v>2702</v>
      </c>
    </row>
    <row r="85" spans="1:21" ht="45">
      <c r="A85" s="170">
        <v>78</v>
      </c>
      <c r="B85" s="6"/>
      <c r="C85" s="74" t="s">
        <v>2057</v>
      </c>
      <c r="D85" s="74" t="s">
        <v>2058</v>
      </c>
      <c r="E85" s="74" t="s">
        <v>2059</v>
      </c>
      <c r="F85" s="6" t="s">
        <v>2</v>
      </c>
      <c r="G85" s="74" t="s">
        <v>4</v>
      </c>
      <c r="H85" s="135" t="s">
        <v>5</v>
      </c>
      <c r="I85" s="135" t="s">
        <v>116</v>
      </c>
      <c r="J85" s="74" t="s">
        <v>1302</v>
      </c>
      <c r="K85" s="6">
        <v>0</v>
      </c>
      <c r="L85" s="6">
        <f t="shared" si="0"/>
        <v>13500</v>
      </c>
      <c r="M85" s="92" t="s">
        <v>2685</v>
      </c>
      <c r="N85" s="80">
        <v>15000</v>
      </c>
      <c r="O85" s="6">
        <v>20</v>
      </c>
      <c r="P85" s="80">
        <v>15000</v>
      </c>
      <c r="Q85" s="6" t="s">
        <v>2673</v>
      </c>
      <c r="R85" s="6">
        <v>20</v>
      </c>
      <c r="S85" s="246" t="s">
        <v>2060</v>
      </c>
      <c r="T85" s="246" t="s">
        <v>2061</v>
      </c>
      <c r="U85" s="545" t="s">
        <v>2703</v>
      </c>
    </row>
    <row r="86" spans="1:21" ht="45">
      <c r="A86" s="170">
        <v>79</v>
      </c>
      <c r="B86" s="6"/>
      <c r="C86" s="74" t="s">
        <v>2062</v>
      </c>
      <c r="D86" s="74" t="s">
        <v>2063</v>
      </c>
      <c r="E86" s="74" t="s">
        <v>2064</v>
      </c>
      <c r="F86" s="6" t="s">
        <v>2</v>
      </c>
      <c r="G86" s="74" t="s">
        <v>4</v>
      </c>
      <c r="H86" s="135" t="s">
        <v>5</v>
      </c>
      <c r="I86" s="135" t="s">
        <v>116</v>
      </c>
      <c r="J86" s="74" t="s">
        <v>2065</v>
      </c>
      <c r="K86" s="6">
        <v>0</v>
      </c>
      <c r="L86" s="6">
        <f t="shared" si="0"/>
        <v>21600</v>
      </c>
      <c r="M86" s="92" t="s">
        <v>2685</v>
      </c>
      <c r="N86" s="80">
        <v>24000</v>
      </c>
      <c r="O86" s="6">
        <v>20</v>
      </c>
      <c r="P86" s="80">
        <v>24000</v>
      </c>
      <c r="Q86" s="6" t="s">
        <v>2673</v>
      </c>
      <c r="R86" s="6">
        <v>20</v>
      </c>
      <c r="S86" s="246" t="s">
        <v>2066</v>
      </c>
      <c r="T86" s="246" t="s">
        <v>2067</v>
      </c>
      <c r="U86" s="545" t="s">
        <v>2704</v>
      </c>
    </row>
    <row r="87" spans="1:21" ht="60">
      <c r="A87" s="170">
        <v>80</v>
      </c>
      <c r="B87" s="6"/>
      <c r="C87" s="74" t="s">
        <v>2068</v>
      </c>
      <c r="D87" s="74" t="s">
        <v>1731</v>
      </c>
      <c r="E87" s="74" t="s">
        <v>2069</v>
      </c>
      <c r="F87" s="6" t="s">
        <v>2</v>
      </c>
      <c r="G87" s="74" t="s">
        <v>4</v>
      </c>
      <c r="H87" s="135" t="s">
        <v>5</v>
      </c>
      <c r="I87" s="135" t="s">
        <v>116</v>
      </c>
      <c r="J87" s="74" t="s">
        <v>2070</v>
      </c>
      <c r="K87" s="6">
        <v>0</v>
      </c>
      <c r="L87" s="6">
        <f t="shared" si="0"/>
        <v>13500</v>
      </c>
      <c r="M87" s="92" t="s">
        <v>2685</v>
      </c>
      <c r="N87" s="80">
        <v>15000</v>
      </c>
      <c r="O87" s="6">
        <v>20</v>
      </c>
      <c r="P87" s="80">
        <v>15000</v>
      </c>
      <c r="Q87" s="6" t="s">
        <v>2673</v>
      </c>
      <c r="R87" s="6">
        <v>20</v>
      </c>
      <c r="S87" s="246" t="s">
        <v>2071</v>
      </c>
      <c r="T87" s="246" t="s">
        <v>2072</v>
      </c>
      <c r="U87" s="545" t="s">
        <v>2705</v>
      </c>
    </row>
    <row r="88" spans="1:21" ht="90">
      <c r="A88" s="170">
        <v>81</v>
      </c>
      <c r="B88" s="6"/>
      <c r="C88" s="74" t="s">
        <v>1085</v>
      </c>
      <c r="D88" s="74" t="s">
        <v>1909</v>
      </c>
      <c r="E88" s="74" t="s">
        <v>1910</v>
      </c>
      <c r="F88" s="6" t="s">
        <v>2</v>
      </c>
      <c r="G88" s="80" t="s">
        <v>4</v>
      </c>
      <c r="H88" s="135" t="s">
        <v>5</v>
      </c>
      <c r="I88" s="135" t="s">
        <v>116</v>
      </c>
      <c r="J88" s="74" t="s">
        <v>1316</v>
      </c>
      <c r="K88" s="6">
        <v>0</v>
      </c>
      <c r="L88" s="6">
        <f t="shared" si="0"/>
        <v>27000</v>
      </c>
      <c r="M88" s="92" t="s">
        <v>2685</v>
      </c>
      <c r="N88" s="80">
        <v>30000</v>
      </c>
      <c r="O88" s="6">
        <v>20</v>
      </c>
      <c r="P88" s="80">
        <v>30000</v>
      </c>
      <c r="Q88" s="6" t="s">
        <v>2673</v>
      </c>
      <c r="R88" s="6">
        <v>20</v>
      </c>
      <c r="S88" s="246" t="s">
        <v>1911</v>
      </c>
      <c r="T88" s="246" t="s">
        <v>1912</v>
      </c>
      <c r="U88" s="545" t="s">
        <v>1913</v>
      </c>
    </row>
    <row r="89" spans="1:21" ht="75">
      <c r="A89" s="170">
        <v>82</v>
      </c>
      <c r="B89" s="6"/>
      <c r="C89" s="74" t="s">
        <v>1920</v>
      </c>
      <c r="D89" s="74" t="s">
        <v>1921</v>
      </c>
      <c r="E89" s="74" t="s">
        <v>1922</v>
      </c>
      <c r="F89" s="6" t="s">
        <v>2</v>
      </c>
      <c r="G89" s="80" t="s">
        <v>4</v>
      </c>
      <c r="H89" s="135" t="s">
        <v>5</v>
      </c>
      <c r="I89" s="135" t="s">
        <v>116</v>
      </c>
      <c r="J89" s="74" t="s">
        <v>1923</v>
      </c>
      <c r="K89" s="6">
        <v>0</v>
      </c>
      <c r="L89" s="6">
        <f t="shared" si="0"/>
        <v>13500</v>
      </c>
      <c r="M89" s="92" t="s">
        <v>2685</v>
      </c>
      <c r="N89" s="80">
        <v>15000</v>
      </c>
      <c r="O89" s="6">
        <v>20</v>
      </c>
      <c r="P89" s="80">
        <v>15000</v>
      </c>
      <c r="Q89" s="6" t="s">
        <v>2673</v>
      </c>
      <c r="R89" s="6">
        <v>20</v>
      </c>
      <c r="S89" s="74">
        <v>725449395</v>
      </c>
      <c r="T89" s="246" t="s">
        <v>1925</v>
      </c>
      <c r="U89" s="545" t="s">
        <v>1926</v>
      </c>
    </row>
    <row r="90" spans="1:21" ht="75">
      <c r="A90" s="170">
        <v>83</v>
      </c>
      <c r="B90" s="6"/>
      <c r="C90" s="74" t="s">
        <v>1960</v>
      </c>
      <c r="D90" s="74" t="s">
        <v>1731</v>
      </c>
      <c r="E90" s="74" t="s">
        <v>1961</v>
      </c>
      <c r="F90" s="6" t="s">
        <v>2</v>
      </c>
      <c r="G90" s="80" t="s">
        <v>4</v>
      </c>
      <c r="H90" s="135" t="s">
        <v>5</v>
      </c>
      <c r="I90" s="135" t="s">
        <v>116</v>
      </c>
      <c r="J90" s="74" t="s">
        <v>1962</v>
      </c>
      <c r="K90" s="6">
        <v>0</v>
      </c>
      <c r="L90" s="6">
        <f t="shared" si="0"/>
        <v>13500</v>
      </c>
      <c r="M90" s="92" t="s">
        <v>2685</v>
      </c>
      <c r="N90" s="80">
        <v>15000</v>
      </c>
      <c r="O90" s="6">
        <v>20</v>
      </c>
      <c r="P90" s="80">
        <v>15000</v>
      </c>
      <c r="Q90" s="6" t="s">
        <v>2673</v>
      </c>
      <c r="R90" s="6">
        <v>20</v>
      </c>
      <c r="S90" s="246" t="s">
        <v>1963</v>
      </c>
      <c r="T90" s="246" t="s">
        <v>1964</v>
      </c>
      <c r="U90" s="545" t="s">
        <v>1965</v>
      </c>
    </row>
    <row r="91" spans="1:21" ht="60">
      <c r="A91" s="170">
        <v>84</v>
      </c>
      <c r="B91" s="6"/>
      <c r="C91" s="74" t="s">
        <v>1794</v>
      </c>
      <c r="D91" s="74" t="s">
        <v>1981</v>
      </c>
      <c r="E91" s="74" t="s">
        <v>1982</v>
      </c>
      <c r="F91" s="6" t="s">
        <v>2</v>
      </c>
      <c r="G91" s="80" t="s">
        <v>4</v>
      </c>
      <c r="H91" s="135" t="s">
        <v>5</v>
      </c>
      <c r="I91" s="546" t="s">
        <v>115</v>
      </c>
      <c r="J91" s="74" t="s">
        <v>1983</v>
      </c>
      <c r="K91" s="6">
        <v>0</v>
      </c>
      <c r="L91" s="6">
        <f t="shared" si="0"/>
        <v>13500</v>
      </c>
      <c r="M91" s="92" t="s">
        <v>2685</v>
      </c>
      <c r="N91" s="80">
        <v>15000</v>
      </c>
      <c r="O91" s="6">
        <v>20</v>
      </c>
      <c r="P91" s="80">
        <v>15000</v>
      </c>
      <c r="Q91" s="6" t="s">
        <v>2673</v>
      </c>
      <c r="R91" s="6">
        <v>20</v>
      </c>
      <c r="S91" s="545" t="s">
        <v>1984</v>
      </c>
      <c r="T91" s="246" t="s">
        <v>1985</v>
      </c>
      <c r="U91" s="545" t="s">
        <v>1986</v>
      </c>
    </row>
    <row r="92" spans="1:21" ht="60">
      <c r="A92" s="170">
        <v>85</v>
      </c>
      <c r="B92" s="6"/>
      <c r="C92" s="74" t="s">
        <v>1878</v>
      </c>
      <c r="D92" s="74" t="s">
        <v>1879</v>
      </c>
      <c r="E92" s="74" t="s">
        <v>1880</v>
      </c>
      <c r="F92" s="6" t="s">
        <v>2</v>
      </c>
      <c r="G92" s="548" t="s">
        <v>4</v>
      </c>
      <c r="H92" s="135" t="s">
        <v>1272</v>
      </c>
      <c r="I92" s="135" t="s">
        <v>116</v>
      </c>
      <c r="J92" s="74" t="s">
        <v>1881</v>
      </c>
      <c r="K92" s="6">
        <v>0</v>
      </c>
      <c r="L92" s="6">
        <f t="shared" si="0"/>
        <v>13500</v>
      </c>
      <c r="M92" s="92" t="s">
        <v>2685</v>
      </c>
      <c r="N92" s="80">
        <v>15000</v>
      </c>
      <c r="O92" s="6">
        <v>20</v>
      </c>
      <c r="P92" s="80">
        <v>15000</v>
      </c>
      <c r="Q92" s="6" t="s">
        <v>2673</v>
      </c>
      <c r="R92" s="6">
        <v>20</v>
      </c>
      <c r="S92" s="545" t="s">
        <v>1882</v>
      </c>
      <c r="T92" s="246" t="s">
        <v>1883</v>
      </c>
      <c r="U92" s="545" t="s">
        <v>1884</v>
      </c>
    </row>
    <row r="93" spans="1:21" ht="90">
      <c r="A93" s="170">
        <v>86</v>
      </c>
      <c r="B93" s="6"/>
      <c r="C93" s="74" t="s">
        <v>1409</v>
      </c>
      <c r="D93" s="74" t="s">
        <v>2706</v>
      </c>
      <c r="E93" s="195" t="s">
        <v>1411</v>
      </c>
      <c r="F93" s="6" t="s">
        <v>2</v>
      </c>
      <c r="G93" s="195" t="s">
        <v>4</v>
      </c>
      <c r="H93" s="74" t="s">
        <v>1095</v>
      </c>
      <c r="I93" s="135" t="s">
        <v>116</v>
      </c>
      <c r="J93" s="32" t="s">
        <v>2707</v>
      </c>
      <c r="K93" s="6">
        <v>0</v>
      </c>
      <c r="L93" s="6">
        <v>13500</v>
      </c>
      <c r="M93" s="6" t="s">
        <v>1273</v>
      </c>
      <c r="N93" s="547">
        <v>15000</v>
      </c>
      <c r="O93" s="6">
        <v>20</v>
      </c>
      <c r="P93" s="547">
        <v>15000</v>
      </c>
      <c r="Q93" s="6" t="s">
        <v>2708</v>
      </c>
      <c r="R93" s="6">
        <v>20</v>
      </c>
      <c r="S93" s="545" t="s">
        <v>1412</v>
      </c>
      <c r="T93" s="246" t="s">
        <v>1413</v>
      </c>
      <c r="U93" s="234" t="s">
        <v>2709</v>
      </c>
    </row>
    <row r="94" spans="1:21" ht="45">
      <c r="A94" s="170">
        <v>87</v>
      </c>
      <c r="B94" s="6"/>
      <c r="C94" s="74" t="s">
        <v>1885</v>
      </c>
      <c r="D94" s="74" t="s">
        <v>1350</v>
      </c>
      <c r="E94" s="74" t="s">
        <v>1886</v>
      </c>
      <c r="F94" s="6" t="s">
        <v>2</v>
      </c>
      <c r="G94" s="80" t="s">
        <v>4</v>
      </c>
      <c r="H94" s="135" t="s">
        <v>5</v>
      </c>
      <c r="I94" s="135" t="s">
        <v>116</v>
      </c>
      <c r="J94" s="74" t="s">
        <v>1248</v>
      </c>
      <c r="K94" s="6">
        <v>0</v>
      </c>
      <c r="L94" s="6">
        <v>27000</v>
      </c>
      <c r="M94" s="6" t="s">
        <v>1273</v>
      </c>
      <c r="N94" s="547">
        <v>30000</v>
      </c>
      <c r="O94" s="6">
        <v>20</v>
      </c>
      <c r="P94" s="547">
        <v>30000</v>
      </c>
      <c r="Q94" s="6" t="s">
        <v>2708</v>
      </c>
      <c r="R94" s="6">
        <v>20</v>
      </c>
      <c r="S94" s="246" t="s">
        <v>1888</v>
      </c>
      <c r="T94" s="246" t="s">
        <v>1889</v>
      </c>
      <c r="U94" s="545" t="s">
        <v>1890</v>
      </c>
    </row>
    <row r="95" spans="1:21" ht="105">
      <c r="A95" s="170">
        <v>88</v>
      </c>
      <c r="B95" s="6"/>
      <c r="C95" s="74" t="s">
        <v>2029</v>
      </c>
      <c r="D95" s="74" t="s">
        <v>2030</v>
      </c>
      <c r="E95" s="74" t="s">
        <v>2031</v>
      </c>
      <c r="F95" s="6" t="s">
        <v>2</v>
      </c>
      <c r="G95" s="74" t="s">
        <v>4</v>
      </c>
      <c r="H95" s="135" t="s">
        <v>5</v>
      </c>
      <c r="I95" s="135" t="s">
        <v>116</v>
      </c>
      <c r="J95" s="74" t="s">
        <v>1962</v>
      </c>
      <c r="K95" s="6">
        <v>0</v>
      </c>
      <c r="L95" s="6">
        <v>13500</v>
      </c>
      <c r="M95" s="6" t="s">
        <v>1273</v>
      </c>
      <c r="N95" s="80">
        <v>15000</v>
      </c>
      <c r="O95" s="6">
        <v>20</v>
      </c>
      <c r="P95" s="80">
        <v>15000</v>
      </c>
      <c r="Q95" s="6" t="s">
        <v>2708</v>
      </c>
      <c r="R95" s="6">
        <v>20</v>
      </c>
      <c r="S95" s="246" t="s">
        <v>2032</v>
      </c>
      <c r="T95" s="246" t="s">
        <v>2033</v>
      </c>
      <c r="U95" s="545" t="s">
        <v>2710</v>
      </c>
    </row>
    <row r="96" spans="1:21" ht="60">
      <c r="A96" s="170">
        <v>89</v>
      </c>
      <c r="B96" s="6"/>
      <c r="C96" s="74" t="s">
        <v>2083</v>
      </c>
      <c r="D96" s="74" t="s">
        <v>2084</v>
      </c>
      <c r="E96" s="74" t="s">
        <v>2085</v>
      </c>
      <c r="F96" s="6" t="s">
        <v>2</v>
      </c>
      <c r="G96" s="74" t="s">
        <v>4</v>
      </c>
      <c r="H96" s="135" t="s">
        <v>5</v>
      </c>
      <c r="I96" s="135" t="s">
        <v>116</v>
      </c>
      <c r="J96" s="74" t="s">
        <v>2086</v>
      </c>
      <c r="K96" s="6">
        <v>0</v>
      </c>
      <c r="L96" s="6">
        <v>10800</v>
      </c>
      <c r="M96" s="6" t="s">
        <v>1273</v>
      </c>
      <c r="N96" s="80">
        <v>12000</v>
      </c>
      <c r="O96" s="6">
        <v>20</v>
      </c>
      <c r="P96" s="80">
        <v>12000</v>
      </c>
      <c r="Q96" s="6" t="s">
        <v>2708</v>
      </c>
      <c r="R96" s="6">
        <v>20</v>
      </c>
      <c r="S96" s="246" t="s">
        <v>2087</v>
      </c>
      <c r="T96" s="246" t="s">
        <v>2088</v>
      </c>
      <c r="U96" s="545" t="s">
        <v>2711</v>
      </c>
    </row>
    <row r="97" spans="1:21" ht="90">
      <c r="A97" s="170">
        <v>90</v>
      </c>
      <c r="B97" s="6"/>
      <c r="C97" s="74" t="s">
        <v>1934</v>
      </c>
      <c r="D97" s="74" t="s">
        <v>1935</v>
      </c>
      <c r="E97" s="74" t="s">
        <v>1936</v>
      </c>
      <c r="F97" s="6" t="s">
        <v>2</v>
      </c>
      <c r="G97" s="80" t="s">
        <v>4</v>
      </c>
      <c r="H97" s="135" t="s">
        <v>5</v>
      </c>
      <c r="I97" s="135" t="s">
        <v>116</v>
      </c>
      <c r="J97" s="74" t="s">
        <v>1248</v>
      </c>
      <c r="K97" s="6">
        <v>0</v>
      </c>
      <c r="L97" s="6">
        <v>27000</v>
      </c>
      <c r="M97" s="6" t="s">
        <v>1273</v>
      </c>
      <c r="N97" s="80">
        <v>30000</v>
      </c>
      <c r="O97" s="6">
        <v>20</v>
      </c>
      <c r="P97" s="80">
        <v>30000</v>
      </c>
      <c r="Q97" s="6" t="s">
        <v>2708</v>
      </c>
      <c r="R97" s="6">
        <v>20</v>
      </c>
      <c r="S97" s="246" t="s">
        <v>1937</v>
      </c>
      <c r="T97" s="246" t="s">
        <v>1938</v>
      </c>
      <c r="U97" s="545" t="s">
        <v>1939</v>
      </c>
    </row>
    <row r="98" spans="1:21" ht="60">
      <c r="A98" s="170">
        <v>91</v>
      </c>
      <c r="B98" s="6"/>
      <c r="C98" s="74" t="s">
        <v>1946</v>
      </c>
      <c r="D98" s="74" t="s">
        <v>1947</v>
      </c>
      <c r="E98" s="74" t="s">
        <v>1948</v>
      </c>
      <c r="F98" s="6" t="s">
        <v>2</v>
      </c>
      <c r="G98" s="80" t="s">
        <v>4</v>
      </c>
      <c r="H98" s="135" t="s">
        <v>5</v>
      </c>
      <c r="I98" s="135" t="s">
        <v>116</v>
      </c>
      <c r="J98" s="74" t="s">
        <v>1825</v>
      </c>
      <c r="K98" s="6">
        <v>0</v>
      </c>
      <c r="L98" s="6">
        <v>13500</v>
      </c>
      <c r="M98" s="6" t="s">
        <v>1273</v>
      </c>
      <c r="N98" s="80">
        <v>15000</v>
      </c>
      <c r="O98" s="6">
        <v>20</v>
      </c>
      <c r="P98" s="80">
        <v>15000</v>
      </c>
      <c r="Q98" s="6" t="s">
        <v>2708</v>
      </c>
      <c r="R98" s="6">
        <v>20</v>
      </c>
      <c r="S98" s="246" t="s">
        <v>1949</v>
      </c>
      <c r="T98" s="246" t="s">
        <v>1950</v>
      </c>
      <c r="U98" s="545" t="s">
        <v>1951</v>
      </c>
    </row>
    <row r="99" spans="1:21" ht="75">
      <c r="A99" s="170">
        <v>92</v>
      </c>
      <c r="B99" s="6"/>
      <c r="C99" s="74" t="s">
        <v>1859</v>
      </c>
      <c r="D99" s="74" t="s">
        <v>1860</v>
      </c>
      <c r="E99" s="74" t="s">
        <v>1958</v>
      </c>
      <c r="F99" s="6" t="s">
        <v>2</v>
      </c>
      <c r="G99" s="80" t="s">
        <v>4</v>
      </c>
      <c r="H99" s="135" t="s">
        <v>5</v>
      </c>
      <c r="I99" s="135" t="s">
        <v>116</v>
      </c>
      <c r="J99" s="74" t="s">
        <v>1959</v>
      </c>
      <c r="K99" s="6">
        <v>0</v>
      </c>
      <c r="L99" s="6">
        <v>13500</v>
      </c>
      <c r="M99" s="6" t="s">
        <v>1273</v>
      </c>
      <c r="N99" s="80">
        <v>15000</v>
      </c>
      <c r="O99" s="6">
        <v>20</v>
      </c>
      <c r="P99" s="80">
        <v>15000</v>
      </c>
      <c r="Q99" s="6" t="s">
        <v>2708</v>
      </c>
      <c r="R99" s="6">
        <v>20</v>
      </c>
      <c r="S99" s="246" t="s">
        <v>1862</v>
      </c>
      <c r="T99" s="246" t="s">
        <v>1863</v>
      </c>
      <c r="U99" s="545" t="s">
        <v>1864</v>
      </c>
    </row>
    <row r="100" spans="1:21" ht="60">
      <c r="A100" s="170">
        <v>93</v>
      </c>
      <c r="B100" s="6"/>
      <c r="C100" s="74" t="s">
        <v>1966</v>
      </c>
      <c r="D100" s="74" t="s">
        <v>1967</v>
      </c>
      <c r="E100" s="74" t="s">
        <v>1968</v>
      </c>
      <c r="F100" s="6" t="s">
        <v>2</v>
      </c>
      <c r="G100" s="80" t="s">
        <v>4</v>
      </c>
      <c r="H100" s="135" t="s">
        <v>5</v>
      </c>
      <c r="I100" s="135" t="s">
        <v>116</v>
      </c>
      <c r="J100" s="74" t="s">
        <v>1825</v>
      </c>
      <c r="K100" s="6">
        <v>0</v>
      </c>
      <c r="L100" s="6">
        <v>21600</v>
      </c>
      <c r="M100" s="6" t="s">
        <v>1273</v>
      </c>
      <c r="N100" s="80">
        <v>24000</v>
      </c>
      <c r="O100" s="6">
        <v>20</v>
      </c>
      <c r="P100" s="80">
        <v>24000</v>
      </c>
      <c r="Q100" s="6" t="s">
        <v>2708</v>
      </c>
      <c r="R100" s="6">
        <v>20</v>
      </c>
      <c r="S100" s="545" t="s">
        <v>2712</v>
      </c>
      <c r="T100" s="246" t="s">
        <v>1969</v>
      </c>
      <c r="U100" s="545" t="s">
        <v>1970</v>
      </c>
    </row>
    <row r="101" spans="1:21" ht="60">
      <c r="A101" s="170">
        <v>94</v>
      </c>
      <c r="B101" s="6"/>
      <c r="C101" s="74" t="s">
        <v>1841</v>
      </c>
      <c r="D101" s="74" t="s">
        <v>1842</v>
      </c>
      <c r="E101" s="74" t="s">
        <v>1843</v>
      </c>
      <c r="F101" s="6" t="s">
        <v>2</v>
      </c>
      <c r="G101" s="548" t="s">
        <v>4</v>
      </c>
      <c r="H101" s="135" t="s">
        <v>1272</v>
      </c>
      <c r="I101" s="135" t="s">
        <v>116</v>
      </c>
      <c r="J101" s="74" t="s">
        <v>1825</v>
      </c>
      <c r="K101" s="6">
        <v>0</v>
      </c>
      <c r="L101" s="6">
        <v>13500</v>
      </c>
      <c r="M101" s="6" t="s">
        <v>1273</v>
      </c>
      <c r="N101" s="80">
        <v>15000</v>
      </c>
      <c r="O101" s="6">
        <v>20</v>
      </c>
      <c r="P101" s="80">
        <v>15000</v>
      </c>
      <c r="Q101" s="6" t="s">
        <v>2708</v>
      </c>
      <c r="R101" s="6">
        <v>20</v>
      </c>
      <c r="S101" s="545" t="s">
        <v>1844</v>
      </c>
      <c r="T101" s="246" t="s">
        <v>1845</v>
      </c>
      <c r="U101" s="545" t="s">
        <v>1846</v>
      </c>
    </row>
    <row r="102" spans="1:21" ht="75">
      <c r="A102" s="170">
        <v>95</v>
      </c>
      <c r="B102" s="6"/>
      <c r="C102" s="74" t="s">
        <v>1252</v>
      </c>
      <c r="D102" s="74" t="s">
        <v>1865</v>
      </c>
      <c r="E102" s="74" t="s">
        <v>1866</v>
      </c>
      <c r="F102" s="6" t="s">
        <v>2</v>
      </c>
      <c r="G102" s="548" t="s">
        <v>4</v>
      </c>
      <c r="H102" s="135" t="s">
        <v>5</v>
      </c>
      <c r="I102" s="135" t="s">
        <v>116</v>
      </c>
      <c r="J102" s="74" t="s">
        <v>1867</v>
      </c>
      <c r="K102" s="6">
        <v>0</v>
      </c>
      <c r="L102" s="6">
        <v>21600</v>
      </c>
      <c r="M102" s="6" t="s">
        <v>1273</v>
      </c>
      <c r="N102" s="80">
        <v>24000</v>
      </c>
      <c r="O102" s="6">
        <v>20</v>
      </c>
      <c r="P102" s="80">
        <v>24000</v>
      </c>
      <c r="Q102" s="6" t="s">
        <v>2708</v>
      </c>
      <c r="R102" s="6">
        <v>20</v>
      </c>
      <c r="S102" s="549" t="s">
        <v>1868</v>
      </c>
      <c r="T102" s="246" t="s">
        <v>1869</v>
      </c>
      <c r="U102" s="545" t="s">
        <v>1870</v>
      </c>
    </row>
    <row r="103" spans="1:21" ht="75">
      <c r="A103" s="170">
        <v>96</v>
      </c>
      <c r="B103" s="6"/>
      <c r="C103" s="74" t="s">
        <v>2742</v>
      </c>
      <c r="D103" s="74" t="s">
        <v>2743</v>
      </c>
      <c r="E103" s="74" t="s">
        <v>2744</v>
      </c>
      <c r="F103" s="92" t="s">
        <v>2</v>
      </c>
      <c r="G103" s="80" t="s">
        <v>4</v>
      </c>
      <c r="H103" s="74" t="s">
        <v>5</v>
      </c>
      <c r="I103" s="74" t="s">
        <v>2745</v>
      </c>
      <c r="J103" s="544" t="s">
        <v>2707</v>
      </c>
      <c r="K103" s="6">
        <v>40000</v>
      </c>
      <c r="L103" s="6">
        <v>25200</v>
      </c>
      <c r="M103" s="544" t="s">
        <v>1273</v>
      </c>
      <c r="N103" s="6">
        <v>28000</v>
      </c>
      <c r="O103" s="6">
        <v>20</v>
      </c>
      <c r="P103" s="6">
        <v>28000</v>
      </c>
      <c r="Q103" s="6" t="s">
        <v>2746</v>
      </c>
      <c r="R103" s="6">
        <v>20</v>
      </c>
      <c r="S103" s="246" t="s">
        <v>2747</v>
      </c>
      <c r="T103" s="246" t="s">
        <v>2748</v>
      </c>
      <c r="U103" s="246" t="s">
        <v>2749</v>
      </c>
    </row>
    <row r="104" spans="1:21" ht="105">
      <c r="A104" s="170">
        <v>97</v>
      </c>
      <c r="B104" s="6"/>
      <c r="C104" s="74" t="s">
        <v>2750</v>
      </c>
      <c r="D104" s="74" t="s">
        <v>2751</v>
      </c>
      <c r="E104" s="74" t="s">
        <v>2752</v>
      </c>
      <c r="F104" s="159" t="s">
        <v>2</v>
      </c>
      <c r="G104" s="80" t="s">
        <v>4</v>
      </c>
      <c r="H104" s="74" t="s">
        <v>5</v>
      </c>
      <c r="I104" s="74" t="s">
        <v>2745</v>
      </c>
      <c r="J104" s="544" t="s">
        <v>2753</v>
      </c>
      <c r="K104" s="6">
        <v>150000</v>
      </c>
      <c r="L104" s="6">
        <v>94500</v>
      </c>
      <c r="M104" s="544" t="s">
        <v>1273</v>
      </c>
      <c r="N104" s="80">
        <v>105000</v>
      </c>
      <c r="O104" s="6">
        <v>20</v>
      </c>
      <c r="P104" s="80">
        <v>105000</v>
      </c>
      <c r="Q104" s="6" t="s">
        <v>2754</v>
      </c>
      <c r="R104" s="6">
        <v>20</v>
      </c>
      <c r="S104" s="246" t="s">
        <v>2755</v>
      </c>
      <c r="T104" s="246" t="s">
        <v>2756</v>
      </c>
      <c r="U104" s="246" t="s">
        <v>2757</v>
      </c>
    </row>
    <row r="105" spans="1:21" ht="45">
      <c r="A105" s="170">
        <v>98</v>
      </c>
      <c r="B105" s="6"/>
      <c r="C105" s="74" t="s">
        <v>1276</v>
      </c>
      <c r="D105" s="74" t="s">
        <v>1277</v>
      </c>
      <c r="E105" s="195" t="s">
        <v>1278</v>
      </c>
      <c r="F105" s="6" t="s">
        <v>2</v>
      </c>
      <c r="G105" s="195" t="s">
        <v>4</v>
      </c>
      <c r="H105" s="74" t="s">
        <v>1272</v>
      </c>
      <c r="I105" s="74" t="s">
        <v>116</v>
      </c>
      <c r="J105" s="74" t="s">
        <v>1825</v>
      </c>
      <c r="K105" s="6">
        <v>0</v>
      </c>
      <c r="L105" s="6">
        <v>13500</v>
      </c>
      <c r="M105" s="6" t="s">
        <v>1273</v>
      </c>
      <c r="N105" s="547">
        <v>15000</v>
      </c>
      <c r="O105" s="6">
        <v>20</v>
      </c>
      <c r="P105" s="547">
        <v>15000</v>
      </c>
      <c r="Q105" s="6" t="s">
        <v>2758</v>
      </c>
      <c r="R105" s="6">
        <v>20</v>
      </c>
      <c r="S105" s="246" t="s">
        <v>1279</v>
      </c>
      <c r="T105" s="246" t="s">
        <v>1280</v>
      </c>
      <c r="U105" s="234" t="s">
        <v>2759</v>
      </c>
    </row>
    <row r="106" spans="1:21" ht="60">
      <c r="A106" s="170">
        <v>99</v>
      </c>
      <c r="B106" s="6"/>
      <c r="C106" s="74" t="s">
        <v>1281</v>
      </c>
      <c r="D106" s="74" t="s">
        <v>1282</v>
      </c>
      <c r="E106" s="195" t="s">
        <v>1283</v>
      </c>
      <c r="F106" s="6" t="s">
        <v>2</v>
      </c>
      <c r="G106" s="195" t="s">
        <v>4</v>
      </c>
      <c r="H106" s="74" t="s">
        <v>1095</v>
      </c>
      <c r="I106" s="92" t="s">
        <v>115</v>
      </c>
      <c r="J106" s="74" t="s">
        <v>2760</v>
      </c>
      <c r="K106" s="6">
        <v>0</v>
      </c>
      <c r="L106" s="6">
        <v>27000</v>
      </c>
      <c r="M106" s="6" t="s">
        <v>1273</v>
      </c>
      <c r="N106" s="547">
        <v>30000</v>
      </c>
      <c r="O106" s="6">
        <v>20</v>
      </c>
      <c r="P106" s="547">
        <v>30000</v>
      </c>
      <c r="Q106" s="6" t="s">
        <v>2758</v>
      </c>
      <c r="R106" s="6">
        <v>20</v>
      </c>
      <c r="S106" s="246" t="s">
        <v>2761</v>
      </c>
      <c r="T106" s="246" t="s">
        <v>1286</v>
      </c>
      <c r="U106" s="545" t="s">
        <v>2762</v>
      </c>
    </row>
    <row r="107" spans="1:21" ht="120">
      <c r="A107" s="170">
        <v>100</v>
      </c>
      <c r="B107" s="6"/>
      <c r="C107" s="74" t="s">
        <v>1309</v>
      </c>
      <c r="D107" s="74" t="s">
        <v>1032</v>
      </c>
      <c r="E107" s="195" t="s">
        <v>1310</v>
      </c>
      <c r="F107" s="6" t="s">
        <v>2</v>
      </c>
      <c r="G107" s="195" t="s">
        <v>4</v>
      </c>
      <c r="H107" s="74" t="s">
        <v>1095</v>
      </c>
      <c r="I107" s="92" t="s">
        <v>115</v>
      </c>
      <c r="J107" s="74" t="s">
        <v>1825</v>
      </c>
      <c r="K107" s="6">
        <v>0</v>
      </c>
      <c r="L107" s="6">
        <v>13500</v>
      </c>
      <c r="M107" s="6" t="s">
        <v>1273</v>
      </c>
      <c r="N107" s="547">
        <v>15000</v>
      </c>
      <c r="O107" s="6">
        <v>20</v>
      </c>
      <c r="P107" s="547">
        <v>15000</v>
      </c>
      <c r="Q107" s="6" t="s">
        <v>2758</v>
      </c>
      <c r="R107" s="6">
        <v>20</v>
      </c>
      <c r="S107" s="246" t="s">
        <v>1311</v>
      </c>
      <c r="T107" s="246" t="s">
        <v>1312</v>
      </c>
      <c r="U107" s="545" t="s">
        <v>2763</v>
      </c>
    </row>
    <row r="108" spans="1:21" ht="60">
      <c r="A108" s="170">
        <v>101</v>
      </c>
      <c r="B108" s="6"/>
      <c r="C108" s="74" t="s">
        <v>1319</v>
      </c>
      <c r="D108" s="74" t="s">
        <v>1320</v>
      </c>
      <c r="E108" s="195" t="s">
        <v>1321</v>
      </c>
      <c r="F108" s="6" t="s">
        <v>2</v>
      </c>
      <c r="G108" s="195" t="s">
        <v>1301</v>
      </c>
      <c r="H108" s="74" t="s">
        <v>1095</v>
      </c>
      <c r="I108" s="74" t="s">
        <v>116</v>
      </c>
      <c r="J108" s="74" t="s">
        <v>2764</v>
      </c>
      <c r="K108" s="6">
        <v>0</v>
      </c>
      <c r="L108" s="6">
        <v>13500</v>
      </c>
      <c r="M108" s="6" t="s">
        <v>1273</v>
      </c>
      <c r="N108" s="547">
        <v>15000</v>
      </c>
      <c r="O108" s="6">
        <v>20</v>
      </c>
      <c r="P108" s="547">
        <v>15000</v>
      </c>
      <c r="Q108" s="6" t="s">
        <v>2758</v>
      </c>
      <c r="R108" s="6">
        <v>20</v>
      </c>
      <c r="S108" s="246" t="s">
        <v>1323</v>
      </c>
      <c r="T108" s="246" t="s">
        <v>1324</v>
      </c>
      <c r="U108" s="545" t="s">
        <v>2765</v>
      </c>
    </row>
    <row r="109" spans="1:21" ht="75">
      <c r="A109" s="170">
        <v>102</v>
      </c>
      <c r="B109" s="6"/>
      <c r="C109" s="74" t="s">
        <v>1325</v>
      </c>
      <c r="D109" s="74" t="s">
        <v>1326</v>
      </c>
      <c r="E109" s="195" t="s">
        <v>1327</v>
      </c>
      <c r="F109" s="6" t="s">
        <v>2</v>
      </c>
      <c r="G109" s="195" t="s">
        <v>4</v>
      </c>
      <c r="H109" s="74" t="s">
        <v>1095</v>
      </c>
      <c r="I109" s="74" t="s">
        <v>116</v>
      </c>
      <c r="J109" s="74" t="s">
        <v>2766</v>
      </c>
      <c r="K109" s="6">
        <v>0</v>
      </c>
      <c r="L109" s="6">
        <v>13500</v>
      </c>
      <c r="M109" s="6" t="s">
        <v>1273</v>
      </c>
      <c r="N109" s="547">
        <v>15000</v>
      </c>
      <c r="O109" s="6">
        <v>20</v>
      </c>
      <c r="P109" s="547">
        <v>15000</v>
      </c>
      <c r="Q109" s="6" t="s">
        <v>2758</v>
      </c>
      <c r="R109" s="6">
        <v>20</v>
      </c>
      <c r="S109" s="246" t="s">
        <v>1329</v>
      </c>
      <c r="T109" s="246" t="s">
        <v>1330</v>
      </c>
      <c r="U109" s="545" t="s">
        <v>2767</v>
      </c>
    </row>
    <row r="110" spans="1:21" ht="75">
      <c r="A110" s="170">
        <v>103</v>
      </c>
      <c r="B110" s="6"/>
      <c r="C110" s="74" t="s">
        <v>1331</v>
      </c>
      <c r="D110" s="74" t="s">
        <v>1332</v>
      </c>
      <c r="E110" s="195" t="s">
        <v>1333</v>
      </c>
      <c r="F110" s="6" t="s">
        <v>2</v>
      </c>
      <c r="G110" s="195" t="s">
        <v>4</v>
      </c>
      <c r="H110" s="74" t="s">
        <v>1095</v>
      </c>
      <c r="I110" s="74" t="s">
        <v>116</v>
      </c>
      <c r="J110" s="74" t="s">
        <v>2768</v>
      </c>
      <c r="K110" s="6">
        <v>0</v>
      </c>
      <c r="L110" s="6">
        <v>13500</v>
      </c>
      <c r="M110" s="6" t="s">
        <v>1273</v>
      </c>
      <c r="N110" s="547">
        <v>15000</v>
      </c>
      <c r="O110" s="6">
        <v>20</v>
      </c>
      <c r="P110" s="547">
        <v>15000</v>
      </c>
      <c r="Q110" s="6" t="s">
        <v>2758</v>
      </c>
      <c r="R110" s="6">
        <v>20</v>
      </c>
      <c r="S110" s="246" t="s">
        <v>1335</v>
      </c>
      <c r="T110" s="246" t="s">
        <v>1336</v>
      </c>
      <c r="U110" s="545" t="s">
        <v>2769</v>
      </c>
    </row>
    <row r="111" spans="1:21" ht="75">
      <c r="A111" s="170">
        <v>104</v>
      </c>
      <c r="B111" s="6"/>
      <c r="C111" s="74" t="s">
        <v>1388</v>
      </c>
      <c r="D111" s="74" t="s">
        <v>1389</v>
      </c>
      <c r="E111" s="195" t="s">
        <v>1390</v>
      </c>
      <c r="F111" s="6" t="s">
        <v>2</v>
      </c>
      <c r="G111" s="195" t="s">
        <v>4</v>
      </c>
      <c r="H111" s="74" t="s">
        <v>1095</v>
      </c>
      <c r="I111" s="92" t="s">
        <v>115</v>
      </c>
      <c r="J111" s="74" t="s">
        <v>2770</v>
      </c>
      <c r="K111" s="6">
        <v>0</v>
      </c>
      <c r="L111" s="6">
        <v>13500</v>
      </c>
      <c r="M111" s="6" t="s">
        <v>1273</v>
      </c>
      <c r="N111" s="547">
        <v>15000</v>
      </c>
      <c r="O111" s="6">
        <v>20</v>
      </c>
      <c r="P111" s="547">
        <v>15000</v>
      </c>
      <c r="Q111" s="6" t="s">
        <v>2758</v>
      </c>
      <c r="R111" s="6">
        <v>20</v>
      </c>
      <c r="S111" s="246" t="s">
        <v>1392</v>
      </c>
      <c r="T111" s="246" t="s">
        <v>1393</v>
      </c>
      <c r="U111" s="545" t="s">
        <v>2771</v>
      </c>
    </row>
    <row r="112" spans="1:21" ht="75">
      <c r="A112" s="170">
        <v>105</v>
      </c>
      <c r="B112" s="6"/>
      <c r="C112" s="74" t="s">
        <v>1420</v>
      </c>
      <c r="D112" s="74" t="s">
        <v>1421</v>
      </c>
      <c r="E112" s="195" t="s">
        <v>1422</v>
      </c>
      <c r="F112" s="6" t="s">
        <v>2</v>
      </c>
      <c r="G112" s="195" t="s">
        <v>4</v>
      </c>
      <c r="H112" s="74" t="s">
        <v>1095</v>
      </c>
      <c r="I112" s="74" t="s">
        <v>116</v>
      </c>
      <c r="J112" s="74" t="s">
        <v>2772</v>
      </c>
      <c r="K112" s="6">
        <v>0</v>
      </c>
      <c r="L112" s="6">
        <v>13500</v>
      </c>
      <c r="M112" s="6" t="s">
        <v>1273</v>
      </c>
      <c r="N112" s="547">
        <v>15000</v>
      </c>
      <c r="O112" s="6">
        <v>20</v>
      </c>
      <c r="P112" s="547">
        <v>15000</v>
      </c>
      <c r="Q112" s="6" t="s">
        <v>2758</v>
      </c>
      <c r="R112" s="6">
        <v>20</v>
      </c>
      <c r="S112" s="246" t="s">
        <v>2773</v>
      </c>
      <c r="T112" s="246" t="s">
        <v>1425</v>
      </c>
      <c r="U112" s="246">
        <v>109409097</v>
      </c>
    </row>
    <row r="113" spans="1:21" ht="60">
      <c r="A113" s="170">
        <v>106</v>
      </c>
      <c r="B113" s="6"/>
      <c r="C113" s="74" t="s">
        <v>1426</v>
      </c>
      <c r="D113" s="74" t="s">
        <v>1427</v>
      </c>
      <c r="E113" s="195" t="s">
        <v>1428</v>
      </c>
      <c r="F113" s="6" t="s">
        <v>2</v>
      </c>
      <c r="G113" s="195" t="s">
        <v>4</v>
      </c>
      <c r="H113" s="74" t="s">
        <v>1095</v>
      </c>
      <c r="I113" s="74" t="s">
        <v>116</v>
      </c>
      <c r="J113" s="74" t="s">
        <v>2774</v>
      </c>
      <c r="K113" s="6">
        <v>0</v>
      </c>
      <c r="L113" s="6">
        <v>13500</v>
      </c>
      <c r="M113" s="6" t="s">
        <v>1273</v>
      </c>
      <c r="N113" s="547">
        <v>15000</v>
      </c>
      <c r="O113" s="6">
        <v>20</v>
      </c>
      <c r="P113" s="547">
        <v>15000</v>
      </c>
      <c r="Q113" s="6" t="s">
        <v>2758</v>
      </c>
      <c r="R113" s="6">
        <v>20</v>
      </c>
      <c r="S113" s="246" t="s">
        <v>1430</v>
      </c>
      <c r="T113" s="246" t="s">
        <v>1431</v>
      </c>
      <c r="U113" s="545" t="s">
        <v>2775</v>
      </c>
    </row>
    <row r="114" spans="1:21" ht="60">
      <c r="A114" s="170">
        <v>107</v>
      </c>
      <c r="B114" s="6"/>
      <c r="C114" s="74" t="s">
        <v>1432</v>
      </c>
      <c r="D114" s="74" t="s">
        <v>1258</v>
      </c>
      <c r="E114" s="195" t="s">
        <v>1433</v>
      </c>
      <c r="F114" s="6" t="s">
        <v>2</v>
      </c>
      <c r="G114" s="195" t="s">
        <v>4</v>
      </c>
      <c r="H114" s="74" t="s">
        <v>1095</v>
      </c>
      <c r="I114" s="74" t="s">
        <v>116</v>
      </c>
      <c r="J114" s="74" t="s">
        <v>2776</v>
      </c>
      <c r="K114" s="6">
        <v>0</v>
      </c>
      <c r="L114" s="6">
        <v>13500</v>
      </c>
      <c r="M114" s="6" t="s">
        <v>1273</v>
      </c>
      <c r="N114" s="547">
        <v>15000</v>
      </c>
      <c r="O114" s="6">
        <v>20</v>
      </c>
      <c r="P114" s="547">
        <v>15000</v>
      </c>
      <c r="Q114" s="6" t="s">
        <v>2758</v>
      </c>
      <c r="R114" s="6">
        <v>20</v>
      </c>
      <c r="S114" s="246" t="s">
        <v>1435</v>
      </c>
      <c r="T114" s="246" t="s">
        <v>1436</v>
      </c>
      <c r="U114" s="545" t="s">
        <v>2777</v>
      </c>
    </row>
    <row r="115" spans="1:21" ht="60">
      <c r="A115" s="170">
        <v>108</v>
      </c>
      <c r="B115" s="6"/>
      <c r="C115" s="74" t="s">
        <v>1927</v>
      </c>
      <c r="D115" s="74" t="s">
        <v>1928</v>
      </c>
      <c r="E115" s="74" t="s">
        <v>1929</v>
      </c>
      <c r="F115" s="6" t="s">
        <v>2</v>
      </c>
      <c r="G115" s="80" t="s">
        <v>4</v>
      </c>
      <c r="H115" s="74" t="s">
        <v>5</v>
      </c>
      <c r="I115" s="92" t="s">
        <v>115</v>
      </c>
      <c r="J115" s="74" t="s">
        <v>1930</v>
      </c>
      <c r="K115" s="6">
        <v>0</v>
      </c>
      <c r="L115" s="6">
        <v>27000</v>
      </c>
      <c r="M115" s="6" t="s">
        <v>1273</v>
      </c>
      <c r="N115" s="80">
        <v>30000</v>
      </c>
      <c r="O115" s="6">
        <v>20</v>
      </c>
      <c r="P115" s="80">
        <v>30000</v>
      </c>
      <c r="Q115" s="6" t="s">
        <v>2758</v>
      </c>
      <c r="R115" s="6">
        <v>20</v>
      </c>
      <c r="S115" s="246" t="s">
        <v>1931</v>
      </c>
      <c r="T115" s="246" t="s">
        <v>1932</v>
      </c>
      <c r="U115" s="545" t="s">
        <v>1933</v>
      </c>
    </row>
    <row r="116" spans="1:21" ht="75">
      <c r="A116" s="170">
        <v>109</v>
      </c>
      <c r="B116" s="6"/>
      <c r="C116" s="74" t="s">
        <v>2778</v>
      </c>
      <c r="D116" s="74" t="s">
        <v>2779</v>
      </c>
      <c r="E116" s="74" t="s">
        <v>1954</v>
      </c>
      <c r="F116" s="6" t="s">
        <v>2</v>
      </c>
      <c r="G116" s="195" t="s">
        <v>4</v>
      </c>
      <c r="H116" s="74" t="s">
        <v>1095</v>
      </c>
      <c r="I116" s="74" t="s">
        <v>116</v>
      </c>
      <c r="J116" s="74" t="s">
        <v>2780</v>
      </c>
      <c r="K116" s="6">
        <v>0</v>
      </c>
      <c r="L116" s="6">
        <v>27000</v>
      </c>
      <c r="M116" s="6" t="s">
        <v>1273</v>
      </c>
      <c r="N116" s="80">
        <v>30000</v>
      </c>
      <c r="O116" s="6">
        <v>20</v>
      </c>
      <c r="P116" s="80">
        <v>30000</v>
      </c>
      <c r="Q116" s="6" t="s">
        <v>2758</v>
      </c>
      <c r="R116" s="6">
        <v>20</v>
      </c>
      <c r="S116" s="549" t="s">
        <v>1955</v>
      </c>
      <c r="T116" s="246" t="s">
        <v>1956</v>
      </c>
      <c r="U116" s="545" t="s">
        <v>1957</v>
      </c>
    </row>
    <row r="117" spans="1:21" ht="75">
      <c r="A117" s="170">
        <v>110</v>
      </c>
      <c r="B117" s="6"/>
      <c r="C117" s="74" t="s">
        <v>1793</v>
      </c>
      <c r="D117" s="74" t="s">
        <v>1971</v>
      </c>
      <c r="E117" s="74" t="s">
        <v>2781</v>
      </c>
      <c r="F117" s="6" t="s">
        <v>2</v>
      </c>
      <c r="G117" s="195" t="s">
        <v>4</v>
      </c>
      <c r="H117" s="74" t="s">
        <v>1095</v>
      </c>
      <c r="I117" s="74" t="s">
        <v>116</v>
      </c>
      <c r="J117" s="74" t="s">
        <v>2782</v>
      </c>
      <c r="K117" s="6">
        <v>0</v>
      </c>
      <c r="L117" s="6">
        <v>21600</v>
      </c>
      <c r="M117" s="6" t="s">
        <v>1273</v>
      </c>
      <c r="N117" s="80">
        <v>24000</v>
      </c>
      <c r="O117" s="6">
        <v>20</v>
      </c>
      <c r="P117" s="80">
        <v>24000</v>
      </c>
      <c r="Q117" s="6" t="s">
        <v>2758</v>
      </c>
      <c r="R117" s="6">
        <v>20</v>
      </c>
      <c r="S117" s="549" t="s">
        <v>2783</v>
      </c>
      <c r="T117" s="246" t="s">
        <v>1974</v>
      </c>
      <c r="U117" s="545" t="s">
        <v>1975</v>
      </c>
    </row>
    <row r="118" spans="1:21" ht="60">
      <c r="A118" s="170">
        <v>111</v>
      </c>
      <c r="B118" s="6"/>
      <c r="C118" s="74" t="s">
        <v>2034</v>
      </c>
      <c r="D118" s="74" t="s">
        <v>2035</v>
      </c>
      <c r="E118" s="74" t="s">
        <v>2036</v>
      </c>
      <c r="F118" s="6" t="s">
        <v>2</v>
      </c>
      <c r="G118" s="74" t="s">
        <v>4</v>
      </c>
      <c r="H118" s="74" t="s">
        <v>5</v>
      </c>
      <c r="I118" s="92" t="s">
        <v>115</v>
      </c>
      <c r="J118" s="74" t="s">
        <v>2037</v>
      </c>
      <c r="K118" s="6">
        <v>0</v>
      </c>
      <c r="L118" s="6">
        <v>13500</v>
      </c>
      <c r="M118" s="6" t="s">
        <v>1273</v>
      </c>
      <c r="N118" s="547">
        <v>15000</v>
      </c>
      <c r="O118" s="6">
        <v>20</v>
      </c>
      <c r="P118" s="547">
        <v>15000</v>
      </c>
      <c r="Q118" s="6" t="s">
        <v>2758</v>
      </c>
      <c r="R118" s="6">
        <v>20</v>
      </c>
      <c r="S118" s="246" t="s">
        <v>2038</v>
      </c>
      <c r="T118" s="246" t="s">
        <v>2039</v>
      </c>
      <c r="U118" s="545" t="s">
        <v>2784</v>
      </c>
    </row>
    <row r="119" spans="1:21" ht="60">
      <c r="A119" s="170">
        <v>112</v>
      </c>
      <c r="B119" s="6"/>
      <c r="C119" s="74" t="s">
        <v>1410</v>
      </c>
      <c r="D119" s="74" t="s">
        <v>1474</v>
      </c>
      <c r="E119" s="74" t="s">
        <v>2785</v>
      </c>
      <c r="F119" s="6" t="s">
        <v>2</v>
      </c>
      <c r="G119" s="74" t="s">
        <v>4</v>
      </c>
      <c r="H119" s="74" t="s">
        <v>5</v>
      </c>
      <c r="I119" s="92" t="s">
        <v>115</v>
      </c>
      <c r="J119" s="74" t="s">
        <v>2090</v>
      </c>
      <c r="K119" s="6">
        <v>0</v>
      </c>
      <c r="L119" s="6">
        <v>13500</v>
      </c>
      <c r="M119" s="6" t="s">
        <v>1273</v>
      </c>
      <c r="N119" s="547">
        <v>15000</v>
      </c>
      <c r="O119" s="6">
        <v>20</v>
      </c>
      <c r="P119" s="547">
        <v>15000</v>
      </c>
      <c r="Q119" s="6" t="s">
        <v>2758</v>
      </c>
      <c r="R119" s="6">
        <v>20</v>
      </c>
      <c r="S119" s="549" t="s">
        <v>2091</v>
      </c>
      <c r="T119" s="246" t="s">
        <v>2092</v>
      </c>
      <c r="U119" s="545" t="s">
        <v>2786</v>
      </c>
    </row>
    <row r="120" spans="1:21" ht="45">
      <c r="A120" s="170">
        <v>113</v>
      </c>
      <c r="B120" s="6"/>
      <c r="C120" s="74" t="s">
        <v>2013</v>
      </c>
      <c r="D120" s="74" t="s">
        <v>2014</v>
      </c>
      <c r="E120" s="74" t="s">
        <v>2015</v>
      </c>
      <c r="F120" s="6" t="s">
        <v>2</v>
      </c>
      <c r="G120" s="74" t="s">
        <v>4</v>
      </c>
      <c r="H120" s="74" t="s">
        <v>5</v>
      </c>
      <c r="I120" s="92" t="s">
        <v>115</v>
      </c>
      <c r="J120" s="74" t="s">
        <v>1058</v>
      </c>
      <c r="K120" s="6">
        <v>0</v>
      </c>
      <c r="L120" s="6">
        <v>13500</v>
      </c>
      <c r="M120" s="6" t="s">
        <v>1273</v>
      </c>
      <c r="N120" s="547">
        <v>15000</v>
      </c>
      <c r="O120" s="6">
        <v>20</v>
      </c>
      <c r="P120" s="547">
        <v>15000</v>
      </c>
      <c r="Q120" s="6" t="s">
        <v>2758</v>
      </c>
      <c r="R120" s="6">
        <v>20</v>
      </c>
      <c r="S120" s="246" t="s">
        <v>2016</v>
      </c>
      <c r="T120" s="246" t="s">
        <v>2017</v>
      </c>
      <c r="U120" s="545" t="s">
        <v>2787</v>
      </c>
    </row>
    <row r="121" spans="1:21" ht="105">
      <c r="A121" s="170">
        <v>114</v>
      </c>
      <c r="B121" s="6"/>
      <c r="C121" s="74" t="s">
        <v>2638</v>
      </c>
      <c r="D121" s="74" t="s">
        <v>2639</v>
      </c>
      <c r="E121" s="74" t="s">
        <v>2640</v>
      </c>
      <c r="F121" s="6" t="s">
        <v>2</v>
      </c>
      <c r="G121" s="80" t="s">
        <v>4</v>
      </c>
      <c r="H121" s="74" t="s">
        <v>5</v>
      </c>
      <c r="I121" s="74" t="s">
        <v>116</v>
      </c>
      <c r="J121" s="74" t="s">
        <v>2641</v>
      </c>
      <c r="K121" s="6">
        <v>0</v>
      </c>
      <c r="L121" s="6">
        <v>13500</v>
      </c>
      <c r="M121" s="6" t="s">
        <v>1273</v>
      </c>
      <c r="N121" s="547">
        <v>15000</v>
      </c>
      <c r="O121" s="6">
        <v>20</v>
      </c>
      <c r="P121" s="547">
        <v>15000</v>
      </c>
      <c r="Q121" s="6" t="s">
        <v>2758</v>
      </c>
      <c r="R121" s="6">
        <v>20</v>
      </c>
      <c r="S121" s="246" t="s">
        <v>2642</v>
      </c>
      <c r="T121" s="246" t="s">
        <v>2643</v>
      </c>
      <c r="U121" s="545" t="s">
        <v>2644</v>
      </c>
    </row>
    <row r="122" spans="1:21" ht="75">
      <c r="A122" s="170">
        <v>115</v>
      </c>
      <c r="B122" s="6"/>
      <c r="C122" s="74" t="s">
        <v>2651</v>
      </c>
      <c r="D122" s="74" t="s">
        <v>2652</v>
      </c>
      <c r="E122" s="74" t="s">
        <v>2653</v>
      </c>
      <c r="F122" s="6" t="s">
        <v>2</v>
      </c>
      <c r="G122" s="80" t="s">
        <v>4</v>
      </c>
      <c r="H122" s="74" t="s">
        <v>75</v>
      </c>
      <c r="I122" s="74" t="s">
        <v>116</v>
      </c>
      <c r="J122" s="74" t="s">
        <v>2654</v>
      </c>
      <c r="K122" s="6">
        <v>0</v>
      </c>
      <c r="L122" s="6">
        <v>10800</v>
      </c>
      <c r="M122" s="6" t="s">
        <v>1273</v>
      </c>
      <c r="N122" s="80">
        <v>12000</v>
      </c>
      <c r="O122" s="6">
        <v>20</v>
      </c>
      <c r="P122" s="80">
        <v>12000</v>
      </c>
      <c r="Q122" s="6" t="s">
        <v>2758</v>
      </c>
      <c r="R122" s="6">
        <v>20</v>
      </c>
      <c r="S122" s="246" t="s">
        <v>2655</v>
      </c>
      <c r="T122" s="246" t="s">
        <v>2656</v>
      </c>
      <c r="U122" s="545" t="s">
        <v>2657</v>
      </c>
    </row>
    <row r="123" spans="1:21" ht="75">
      <c r="A123" s="170">
        <v>116</v>
      </c>
      <c r="B123" s="6"/>
      <c r="C123" s="74" t="s">
        <v>2658</v>
      </c>
      <c r="D123" s="74" t="s">
        <v>2659</v>
      </c>
      <c r="E123" s="74" t="s">
        <v>2653</v>
      </c>
      <c r="F123" s="6" t="s">
        <v>2</v>
      </c>
      <c r="G123" s="80" t="s">
        <v>4</v>
      </c>
      <c r="H123" s="74" t="s">
        <v>75</v>
      </c>
      <c r="I123" s="74" t="s">
        <v>116</v>
      </c>
      <c r="J123" s="74" t="s">
        <v>2654</v>
      </c>
      <c r="K123" s="6">
        <v>0</v>
      </c>
      <c r="L123" s="6">
        <v>10800</v>
      </c>
      <c r="M123" s="6" t="s">
        <v>1273</v>
      </c>
      <c r="N123" s="80">
        <v>12000</v>
      </c>
      <c r="O123" s="6">
        <v>20</v>
      </c>
      <c r="P123" s="80">
        <v>12000</v>
      </c>
      <c r="Q123" s="6" t="s">
        <v>2758</v>
      </c>
      <c r="R123" s="6">
        <v>20</v>
      </c>
      <c r="S123" s="246" t="s">
        <v>2660</v>
      </c>
      <c r="T123" s="246" t="s">
        <v>2661</v>
      </c>
      <c r="U123" s="545" t="s">
        <v>2662</v>
      </c>
    </row>
    <row r="124" spans="1:21" ht="90">
      <c r="A124" s="170">
        <v>117</v>
      </c>
      <c r="B124" s="6"/>
      <c r="C124" s="74" t="s">
        <v>2663</v>
      </c>
      <c r="D124" s="74" t="s">
        <v>2664</v>
      </c>
      <c r="E124" s="74" t="s">
        <v>2665</v>
      </c>
      <c r="F124" s="6" t="s">
        <v>2</v>
      </c>
      <c r="G124" s="80" t="s">
        <v>4</v>
      </c>
      <c r="H124" s="74" t="s">
        <v>75</v>
      </c>
      <c r="I124" s="74" t="s">
        <v>116</v>
      </c>
      <c r="J124" s="74" t="s">
        <v>2654</v>
      </c>
      <c r="K124" s="6">
        <v>0</v>
      </c>
      <c r="L124" s="6">
        <v>10800</v>
      </c>
      <c r="M124" s="6" t="s">
        <v>1273</v>
      </c>
      <c r="N124" s="80">
        <v>12000</v>
      </c>
      <c r="O124" s="6">
        <v>20</v>
      </c>
      <c r="P124" s="80">
        <v>12000</v>
      </c>
      <c r="Q124" s="6" t="s">
        <v>2758</v>
      </c>
      <c r="R124" s="6">
        <v>20</v>
      </c>
      <c r="S124" s="246" t="s">
        <v>2666</v>
      </c>
      <c r="T124" s="246" t="s">
        <v>2667</v>
      </c>
      <c r="U124" s="545" t="s">
        <v>2668</v>
      </c>
    </row>
    <row r="125" spans="1:21" ht="75">
      <c r="A125" s="170">
        <v>118</v>
      </c>
      <c r="B125" s="6"/>
      <c r="C125" s="195" t="s">
        <v>2669</v>
      </c>
      <c r="D125" s="547" t="s">
        <v>2670</v>
      </c>
      <c r="E125" s="547" t="s">
        <v>2671</v>
      </c>
      <c r="F125" s="6" t="s">
        <v>2</v>
      </c>
      <c r="G125" s="195" t="s">
        <v>4</v>
      </c>
      <c r="H125" s="74" t="s">
        <v>1095</v>
      </c>
      <c r="I125" s="74" t="s">
        <v>116</v>
      </c>
      <c r="J125" s="547" t="s">
        <v>1248</v>
      </c>
      <c r="K125" s="6">
        <v>0</v>
      </c>
      <c r="L125" s="6">
        <v>13500</v>
      </c>
      <c r="M125" s="6" t="s">
        <v>1273</v>
      </c>
      <c r="N125" s="80">
        <v>15000</v>
      </c>
      <c r="O125" s="6">
        <v>20</v>
      </c>
      <c r="P125" s="80">
        <v>15000</v>
      </c>
      <c r="Q125" s="6" t="s">
        <v>2758</v>
      </c>
      <c r="R125" s="6">
        <v>20</v>
      </c>
      <c r="S125" s="246" t="s">
        <v>2674</v>
      </c>
      <c r="T125" s="234" t="s">
        <v>2675</v>
      </c>
      <c r="U125" s="234" t="s">
        <v>2676</v>
      </c>
    </row>
    <row r="126" spans="1:21" ht="60">
      <c r="A126" s="170">
        <v>119</v>
      </c>
      <c r="B126" s="6"/>
      <c r="C126" s="74" t="s">
        <v>2794</v>
      </c>
      <c r="D126" s="74" t="s">
        <v>1909</v>
      </c>
      <c r="E126" s="536" t="s">
        <v>2795</v>
      </c>
      <c r="F126" s="6" t="s">
        <v>2</v>
      </c>
      <c r="G126" s="80" t="s">
        <v>4</v>
      </c>
      <c r="H126" s="74" t="s">
        <v>5</v>
      </c>
      <c r="I126" s="74" t="s">
        <v>116</v>
      </c>
      <c r="J126" s="74" t="s">
        <v>2796</v>
      </c>
      <c r="K126" s="167">
        <v>50000</v>
      </c>
      <c r="L126" s="6">
        <v>31500</v>
      </c>
      <c r="M126" s="6" t="s">
        <v>2797</v>
      </c>
      <c r="N126" s="547">
        <v>35000</v>
      </c>
      <c r="O126" s="85">
        <v>20</v>
      </c>
      <c r="P126" s="547">
        <v>35000</v>
      </c>
      <c r="Q126" s="85" t="s">
        <v>2798</v>
      </c>
      <c r="R126" s="6">
        <v>20</v>
      </c>
      <c r="S126" s="246" t="s">
        <v>2799</v>
      </c>
      <c r="T126" s="246" t="s">
        <v>2800</v>
      </c>
      <c r="U126" s="234" t="s">
        <v>2801</v>
      </c>
    </row>
    <row r="127" spans="1:21" ht="51">
      <c r="A127" s="170">
        <v>120</v>
      </c>
      <c r="B127" s="6"/>
      <c r="C127" s="74" t="s">
        <v>1731</v>
      </c>
      <c r="D127" s="74" t="s">
        <v>2802</v>
      </c>
      <c r="E127" s="536" t="s">
        <v>2803</v>
      </c>
      <c r="F127" s="6" t="s">
        <v>2</v>
      </c>
      <c r="G127" s="80" t="s">
        <v>4</v>
      </c>
      <c r="H127" s="74" t="s">
        <v>5</v>
      </c>
      <c r="I127" s="74" t="s">
        <v>116</v>
      </c>
      <c r="J127" s="74" t="s">
        <v>2804</v>
      </c>
      <c r="K127" s="167">
        <v>50000</v>
      </c>
      <c r="L127" s="6">
        <v>31500</v>
      </c>
      <c r="M127" s="6" t="s">
        <v>2797</v>
      </c>
      <c r="N127" s="547">
        <v>35000</v>
      </c>
      <c r="O127" s="85">
        <v>20</v>
      </c>
      <c r="P127" s="547">
        <v>35000</v>
      </c>
      <c r="Q127" s="85" t="s">
        <v>2798</v>
      </c>
      <c r="R127" s="6">
        <v>20</v>
      </c>
      <c r="S127" s="246" t="s">
        <v>2805</v>
      </c>
      <c r="T127" s="246" t="s">
        <v>2806</v>
      </c>
      <c r="U127" s="246">
        <v>109550662</v>
      </c>
    </row>
    <row r="128" spans="1:21" ht="51">
      <c r="A128" s="170">
        <v>121</v>
      </c>
      <c r="B128" s="6"/>
      <c r="C128" s="74" t="s">
        <v>2807</v>
      </c>
      <c r="D128" s="74" t="s">
        <v>2808</v>
      </c>
      <c r="E128" s="535" t="s">
        <v>2809</v>
      </c>
      <c r="F128" s="6" t="s">
        <v>2</v>
      </c>
      <c r="G128" s="80" t="s">
        <v>4</v>
      </c>
      <c r="H128" s="74" t="s">
        <v>5</v>
      </c>
      <c r="I128" s="74" t="s">
        <v>116</v>
      </c>
      <c r="J128" s="74" t="s">
        <v>1825</v>
      </c>
      <c r="K128" s="167">
        <v>70000</v>
      </c>
      <c r="L128" s="6">
        <v>44100</v>
      </c>
      <c r="M128" s="6" t="s">
        <v>2797</v>
      </c>
      <c r="N128" s="547">
        <v>49000</v>
      </c>
      <c r="O128" s="85">
        <v>20</v>
      </c>
      <c r="P128" s="547">
        <v>49000</v>
      </c>
      <c r="Q128" s="85" t="s">
        <v>2798</v>
      </c>
      <c r="R128" s="6">
        <v>20</v>
      </c>
      <c r="S128" s="545" t="s">
        <v>2810</v>
      </c>
      <c r="T128" s="246" t="s">
        <v>2811</v>
      </c>
      <c r="U128" s="246">
        <v>109492466</v>
      </c>
    </row>
    <row r="129" spans="1:21" ht="51">
      <c r="A129" s="170">
        <v>122</v>
      </c>
      <c r="B129" s="6"/>
      <c r="C129" s="74" t="s">
        <v>2812</v>
      </c>
      <c r="D129" s="74" t="s">
        <v>1704</v>
      </c>
      <c r="E129" s="535" t="s">
        <v>2813</v>
      </c>
      <c r="F129" s="6" t="s">
        <v>2</v>
      </c>
      <c r="G129" s="80" t="s">
        <v>4</v>
      </c>
      <c r="H129" s="74" t="s">
        <v>5</v>
      </c>
      <c r="I129" s="74" t="s">
        <v>116</v>
      </c>
      <c r="J129" s="74" t="s">
        <v>2814</v>
      </c>
      <c r="K129" s="167">
        <v>80000</v>
      </c>
      <c r="L129" s="6">
        <v>50400</v>
      </c>
      <c r="M129" s="6" t="s">
        <v>2797</v>
      </c>
      <c r="N129" s="547">
        <v>56000</v>
      </c>
      <c r="O129" s="85">
        <v>20</v>
      </c>
      <c r="P129" s="547">
        <v>56000</v>
      </c>
      <c r="Q129" s="85" t="s">
        <v>2798</v>
      </c>
      <c r="R129" s="6">
        <v>20</v>
      </c>
      <c r="S129" s="246" t="s">
        <v>2815</v>
      </c>
      <c r="T129" s="246" t="s">
        <v>2816</v>
      </c>
      <c r="U129" s="246">
        <v>109550490</v>
      </c>
    </row>
    <row r="130" spans="1:21" ht="51">
      <c r="A130" s="170">
        <v>123</v>
      </c>
      <c r="B130" s="6"/>
      <c r="C130" s="74" t="s">
        <v>2817</v>
      </c>
      <c r="D130" s="74" t="s">
        <v>1947</v>
      </c>
      <c r="E130" s="535" t="s">
        <v>2818</v>
      </c>
      <c r="F130" s="6" t="s">
        <v>2</v>
      </c>
      <c r="G130" s="80" t="s">
        <v>4</v>
      </c>
      <c r="H130" s="74" t="s">
        <v>5</v>
      </c>
      <c r="I130" s="74" t="s">
        <v>116</v>
      </c>
      <c r="J130" s="74" t="s">
        <v>2819</v>
      </c>
      <c r="K130" s="167">
        <v>50000</v>
      </c>
      <c r="L130" s="6">
        <v>31500</v>
      </c>
      <c r="M130" s="6" t="s">
        <v>2797</v>
      </c>
      <c r="N130" s="547">
        <v>35000</v>
      </c>
      <c r="O130" s="85">
        <v>20</v>
      </c>
      <c r="P130" s="547">
        <v>35000</v>
      </c>
      <c r="Q130" s="85" t="s">
        <v>2798</v>
      </c>
      <c r="R130" s="6">
        <v>20</v>
      </c>
      <c r="S130" s="545" t="s">
        <v>2820</v>
      </c>
      <c r="T130" s="246" t="s">
        <v>2821</v>
      </c>
      <c r="U130" s="246">
        <v>102722457</v>
      </c>
    </row>
    <row r="131" spans="1:21" ht="51">
      <c r="A131" s="170">
        <v>124</v>
      </c>
      <c r="B131" s="6"/>
      <c r="C131" s="74" t="s">
        <v>2822</v>
      </c>
      <c r="D131" s="74" t="s">
        <v>2823</v>
      </c>
      <c r="E131" s="535" t="s">
        <v>2824</v>
      </c>
      <c r="F131" s="6" t="s">
        <v>2</v>
      </c>
      <c r="G131" s="80" t="s">
        <v>4</v>
      </c>
      <c r="H131" s="74" t="s">
        <v>5</v>
      </c>
      <c r="I131" s="74" t="s">
        <v>116</v>
      </c>
      <c r="J131" s="74" t="s">
        <v>1825</v>
      </c>
      <c r="K131" s="167">
        <v>50000</v>
      </c>
      <c r="L131" s="6">
        <v>31500</v>
      </c>
      <c r="M131" s="6" t="s">
        <v>2797</v>
      </c>
      <c r="N131" s="547">
        <v>35000</v>
      </c>
      <c r="O131" s="85">
        <v>20</v>
      </c>
      <c r="P131" s="547">
        <v>35000</v>
      </c>
      <c r="Q131" s="85" t="s">
        <v>2798</v>
      </c>
      <c r="R131" s="6">
        <v>20</v>
      </c>
      <c r="S131" s="549" t="s">
        <v>2825</v>
      </c>
      <c r="T131" s="246" t="s">
        <v>2826</v>
      </c>
      <c r="U131" s="246">
        <v>109539630</v>
      </c>
    </row>
    <row r="132" spans="1:21" ht="51">
      <c r="A132" s="170">
        <v>125</v>
      </c>
      <c r="B132" s="6"/>
      <c r="C132" s="74" t="s">
        <v>1772</v>
      </c>
      <c r="D132" s="74" t="s">
        <v>2827</v>
      </c>
      <c r="E132" s="535" t="s">
        <v>2828</v>
      </c>
      <c r="F132" s="6" t="s">
        <v>2</v>
      </c>
      <c r="G132" s="80" t="s">
        <v>4</v>
      </c>
      <c r="H132" s="74" t="s">
        <v>5</v>
      </c>
      <c r="I132" s="74" t="s">
        <v>116</v>
      </c>
      <c r="J132" s="74" t="s">
        <v>2819</v>
      </c>
      <c r="K132" s="167">
        <v>50000</v>
      </c>
      <c r="L132" s="6">
        <v>31500</v>
      </c>
      <c r="M132" s="6" t="s">
        <v>2797</v>
      </c>
      <c r="N132" s="547">
        <v>35000</v>
      </c>
      <c r="O132" s="85">
        <v>20</v>
      </c>
      <c r="P132" s="547">
        <v>35000</v>
      </c>
      <c r="Q132" s="85" t="s">
        <v>2798</v>
      </c>
      <c r="R132" s="6">
        <v>20</v>
      </c>
      <c r="S132" s="246" t="s">
        <v>2829</v>
      </c>
      <c r="T132" s="246" t="s">
        <v>2830</v>
      </c>
      <c r="U132" s="246">
        <v>101056438</v>
      </c>
    </row>
    <row r="133" spans="1:21" ht="63.75">
      <c r="A133" s="170">
        <v>126</v>
      </c>
      <c r="B133" s="551"/>
      <c r="C133" s="552" t="s">
        <v>1507</v>
      </c>
      <c r="D133" s="74" t="s">
        <v>2831</v>
      </c>
      <c r="E133" s="535" t="s">
        <v>2832</v>
      </c>
      <c r="F133" s="6" t="s">
        <v>2</v>
      </c>
      <c r="G133" s="80" t="s">
        <v>4</v>
      </c>
      <c r="H133" s="74" t="s">
        <v>5</v>
      </c>
      <c r="I133" s="74" t="s">
        <v>116</v>
      </c>
      <c r="J133" s="74" t="s">
        <v>1825</v>
      </c>
      <c r="K133" s="167">
        <v>80000</v>
      </c>
      <c r="L133" s="6">
        <v>50400</v>
      </c>
      <c r="M133" s="6" t="s">
        <v>2797</v>
      </c>
      <c r="N133" s="547">
        <v>56000</v>
      </c>
      <c r="O133" s="85">
        <v>20</v>
      </c>
      <c r="P133" s="547">
        <v>56000</v>
      </c>
      <c r="Q133" s="85" t="s">
        <v>2798</v>
      </c>
      <c r="R133" s="6">
        <v>20</v>
      </c>
      <c r="S133" s="246" t="s">
        <v>2833</v>
      </c>
      <c r="T133" s="246" t="s">
        <v>2834</v>
      </c>
      <c r="U133" s="246">
        <v>109550491</v>
      </c>
    </row>
    <row r="134" spans="1:21" ht="60">
      <c r="A134" s="170">
        <v>127</v>
      </c>
      <c r="B134" s="6"/>
      <c r="C134" s="74" t="s">
        <v>2835</v>
      </c>
      <c r="D134" s="74" t="s">
        <v>2836</v>
      </c>
      <c r="E134" s="115" t="s">
        <v>2837</v>
      </c>
      <c r="F134" s="6" t="s">
        <v>2</v>
      </c>
      <c r="G134" s="80" t="s">
        <v>4</v>
      </c>
      <c r="H134" s="74" t="s">
        <v>5</v>
      </c>
      <c r="I134" s="74" t="s">
        <v>116</v>
      </c>
      <c r="J134" s="32" t="s">
        <v>2838</v>
      </c>
      <c r="K134" s="167">
        <v>150000</v>
      </c>
      <c r="L134" s="6">
        <v>94500</v>
      </c>
      <c r="M134" s="6" t="s">
        <v>2797</v>
      </c>
      <c r="N134" s="547">
        <v>105000</v>
      </c>
      <c r="O134" s="85">
        <v>20</v>
      </c>
      <c r="P134" s="547">
        <v>105000</v>
      </c>
      <c r="Q134" s="85" t="s">
        <v>2798</v>
      </c>
      <c r="R134" s="6">
        <v>20</v>
      </c>
      <c r="S134" s="246" t="s">
        <v>2839</v>
      </c>
      <c r="T134" s="246" t="s">
        <v>2840</v>
      </c>
      <c r="U134" s="246" t="s">
        <v>2841</v>
      </c>
    </row>
    <row r="135" spans="1:21" ht="51">
      <c r="A135" s="170">
        <v>128</v>
      </c>
      <c r="B135" s="6"/>
      <c r="C135" s="74" t="s">
        <v>2842</v>
      </c>
      <c r="D135" s="74" t="s">
        <v>2843</v>
      </c>
      <c r="E135" s="536" t="s">
        <v>2844</v>
      </c>
      <c r="F135" s="6" t="s">
        <v>2</v>
      </c>
      <c r="G135" s="80" t="s">
        <v>4</v>
      </c>
      <c r="H135" s="74" t="s">
        <v>5</v>
      </c>
      <c r="I135" s="74" t="s">
        <v>116</v>
      </c>
      <c r="J135" s="32" t="s">
        <v>2845</v>
      </c>
      <c r="K135" s="167">
        <v>80000</v>
      </c>
      <c r="L135" s="6">
        <v>50400</v>
      </c>
      <c r="M135" s="6" t="s">
        <v>2797</v>
      </c>
      <c r="N135" s="547">
        <v>56000</v>
      </c>
      <c r="O135" s="85">
        <v>20</v>
      </c>
      <c r="P135" s="547">
        <v>56000</v>
      </c>
      <c r="Q135" s="85" t="s">
        <v>2798</v>
      </c>
      <c r="R135" s="6">
        <v>20</v>
      </c>
      <c r="S135" s="246" t="s">
        <v>2846</v>
      </c>
      <c r="T135" s="246" t="s">
        <v>2847</v>
      </c>
      <c r="U135" s="246">
        <v>109550819</v>
      </c>
    </row>
    <row r="136" spans="1:21" ht="76.5">
      <c r="A136" s="170">
        <v>129</v>
      </c>
      <c r="B136" s="6"/>
      <c r="C136" s="195" t="s">
        <v>2848</v>
      </c>
      <c r="D136" s="547" t="s">
        <v>2849</v>
      </c>
      <c r="E136" s="542" t="s">
        <v>2850</v>
      </c>
      <c r="F136" s="6" t="s">
        <v>2</v>
      </c>
      <c r="G136" s="80" t="s">
        <v>4</v>
      </c>
      <c r="H136" s="74" t="s">
        <v>5</v>
      </c>
      <c r="I136" s="74" t="s">
        <v>116</v>
      </c>
      <c r="J136" s="547" t="s">
        <v>2851</v>
      </c>
      <c r="K136" s="167">
        <v>50000</v>
      </c>
      <c r="L136" s="6">
        <v>31500</v>
      </c>
      <c r="M136" s="6" t="s">
        <v>2797</v>
      </c>
      <c r="N136" s="547">
        <v>35000</v>
      </c>
      <c r="O136" s="85">
        <v>20</v>
      </c>
      <c r="P136" s="547">
        <v>35000</v>
      </c>
      <c r="Q136" s="85" t="s">
        <v>2798</v>
      </c>
      <c r="R136" s="6">
        <v>20</v>
      </c>
      <c r="S136" s="234" t="s">
        <v>2852</v>
      </c>
      <c r="T136" s="234" t="s">
        <v>2853</v>
      </c>
      <c r="U136" s="234">
        <v>109336255</v>
      </c>
    </row>
    <row r="137" spans="1:21" ht="51">
      <c r="A137" s="170">
        <v>130</v>
      </c>
      <c r="B137" s="6"/>
      <c r="C137" s="195" t="s">
        <v>2854</v>
      </c>
      <c r="D137" s="547" t="s">
        <v>2855</v>
      </c>
      <c r="E137" s="542" t="s">
        <v>2809</v>
      </c>
      <c r="F137" s="6" t="s">
        <v>2</v>
      </c>
      <c r="G137" s="80" t="s">
        <v>4</v>
      </c>
      <c r="H137" s="74" t="s">
        <v>75</v>
      </c>
      <c r="I137" s="94" t="s">
        <v>115</v>
      </c>
      <c r="J137" s="547" t="s">
        <v>2856</v>
      </c>
      <c r="K137" s="167">
        <v>50000</v>
      </c>
      <c r="L137" s="6">
        <v>31500</v>
      </c>
      <c r="M137" s="6" t="s">
        <v>2797</v>
      </c>
      <c r="N137" s="547">
        <v>35000</v>
      </c>
      <c r="O137" s="85">
        <v>20</v>
      </c>
      <c r="P137" s="547">
        <v>35000</v>
      </c>
      <c r="Q137" s="85" t="s">
        <v>2798</v>
      </c>
      <c r="R137" s="6">
        <v>20</v>
      </c>
      <c r="S137" s="234" t="s">
        <v>2857</v>
      </c>
      <c r="T137" s="234" t="s">
        <v>2858</v>
      </c>
      <c r="U137" s="234">
        <v>109492881</v>
      </c>
    </row>
    <row r="138" spans="1:21" ht="63.75">
      <c r="A138" s="170">
        <v>131</v>
      </c>
      <c r="B138" s="6"/>
      <c r="C138" s="195" t="s">
        <v>1210</v>
      </c>
      <c r="D138" s="547" t="s">
        <v>1221</v>
      </c>
      <c r="E138" s="542" t="s">
        <v>2859</v>
      </c>
      <c r="F138" s="6" t="s">
        <v>2</v>
      </c>
      <c r="G138" s="80" t="s">
        <v>4</v>
      </c>
      <c r="H138" s="74" t="s">
        <v>5</v>
      </c>
      <c r="I138" s="74" t="s">
        <v>116</v>
      </c>
      <c r="J138" s="547" t="s">
        <v>2860</v>
      </c>
      <c r="K138" s="167">
        <v>40000</v>
      </c>
      <c r="L138" s="6">
        <v>25200</v>
      </c>
      <c r="M138" s="6" t="s">
        <v>2797</v>
      </c>
      <c r="N138" s="547">
        <v>28000</v>
      </c>
      <c r="O138" s="85">
        <v>20</v>
      </c>
      <c r="P138" s="547">
        <v>28000</v>
      </c>
      <c r="Q138" s="85" t="s">
        <v>2798</v>
      </c>
      <c r="R138" s="6">
        <v>20</v>
      </c>
      <c r="S138" s="234" t="s">
        <v>2861</v>
      </c>
      <c r="T138" s="234" t="s">
        <v>2862</v>
      </c>
      <c r="U138" s="234">
        <v>109550215</v>
      </c>
    </row>
    <row r="139" spans="1:21" ht="51">
      <c r="A139" s="170">
        <v>132</v>
      </c>
      <c r="B139" s="6"/>
      <c r="C139" s="195" t="s">
        <v>2863</v>
      </c>
      <c r="D139" s="547" t="s">
        <v>2706</v>
      </c>
      <c r="E139" s="542" t="s">
        <v>2864</v>
      </c>
      <c r="F139" s="6" t="s">
        <v>2</v>
      </c>
      <c r="G139" s="80" t="s">
        <v>4</v>
      </c>
      <c r="H139" s="74" t="s">
        <v>5</v>
      </c>
      <c r="I139" s="74" t="s">
        <v>116</v>
      </c>
      <c r="J139" s="547" t="s">
        <v>1132</v>
      </c>
      <c r="K139" s="167">
        <v>70000</v>
      </c>
      <c r="L139" s="6">
        <v>44100</v>
      </c>
      <c r="M139" s="6" t="s">
        <v>2797</v>
      </c>
      <c r="N139" s="547">
        <v>49000</v>
      </c>
      <c r="O139" s="85">
        <v>20</v>
      </c>
      <c r="P139" s="547">
        <v>49000</v>
      </c>
      <c r="Q139" s="85" t="s">
        <v>2798</v>
      </c>
      <c r="R139" s="6">
        <v>20</v>
      </c>
      <c r="S139" s="234" t="s">
        <v>2865</v>
      </c>
      <c r="T139" s="234" t="s">
        <v>2866</v>
      </c>
      <c r="U139" s="234">
        <v>109550175</v>
      </c>
    </row>
    <row r="140" spans="1:21" ht="60">
      <c r="A140" s="170">
        <v>133</v>
      </c>
      <c r="B140" s="6"/>
      <c r="C140" s="195" t="s">
        <v>2867</v>
      </c>
      <c r="D140" s="547" t="s">
        <v>1350</v>
      </c>
      <c r="E140" s="542" t="s">
        <v>2868</v>
      </c>
      <c r="F140" s="6" t="s">
        <v>2</v>
      </c>
      <c r="G140" s="80" t="s">
        <v>4</v>
      </c>
      <c r="H140" s="74" t="s">
        <v>5</v>
      </c>
      <c r="I140" s="74" t="s">
        <v>116</v>
      </c>
      <c r="J140" s="547" t="s">
        <v>1248</v>
      </c>
      <c r="K140" s="167">
        <v>70000</v>
      </c>
      <c r="L140" s="6">
        <v>44100</v>
      </c>
      <c r="M140" s="6" t="s">
        <v>2797</v>
      </c>
      <c r="N140" s="547">
        <v>49000</v>
      </c>
      <c r="O140" s="85">
        <v>20</v>
      </c>
      <c r="P140" s="547">
        <v>49000</v>
      </c>
      <c r="Q140" s="85" t="s">
        <v>2798</v>
      </c>
      <c r="R140" s="6">
        <v>20</v>
      </c>
      <c r="S140" s="234" t="s">
        <v>2869</v>
      </c>
      <c r="T140" s="234" t="s">
        <v>2870</v>
      </c>
      <c r="U140" s="234">
        <v>109539579</v>
      </c>
    </row>
    <row r="141" spans="1:21" ht="63.75">
      <c r="A141" s="170">
        <v>134</v>
      </c>
      <c r="B141" s="6"/>
      <c r="C141" s="195" t="s">
        <v>1771</v>
      </c>
      <c r="D141" s="547" t="s">
        <v>2871</v>
      </c>
      <c r="E141" s="542" t="s">
        <v>2872</v>
      </c>
      <c r="F141" s="6" t="s">
        <v>2</v>
      </c>
      <c r="G141" s="80" t="s">
        <v>4</v>
      </c>
      <c r="H141" s="74" t="s">
        <v>5</v>
      </c>
      <c r="I141" s="74" t="s">
        <v>116</v>
      </c>
      <c r="J141" s="547" t="s">
        <v>2873</v>
      </c>
      <c r="K141" s="167">
        <v>70000</v>
      </c>
      <c r="L141" s="6">
        <v>44100</v>
      </c>
      <c r="M141" s="6" t="s">
        <v>2797</v>
      </c>
      <c r="N141" s="547">
        <v>49000</v>
      </c>
      <c r="O141" s="85">
        <v>20</v>
      </c>
      <c r="P141" s="547">
        <v>49000</v>
      </c>
      <c r="Q141" s="85" t="s">
        <v>2798</v>
      </c>
      <c r="R141" s="6">
        <v>20</v>
      </c>
      <c r="S141" s="234" t="s">
        <v>2874</v>
      </c>
      <c r="T141" s="234" t="s">
        <v>2875</v>
      </c>
      <c r="U141" s="234">
        <v>109539735</v>
      </c>
    </row>
    <row r="142" spans="1:21" ht="51">
      <c r="A142" s="170">
        <v>135</v>
      </c>
      <c r="B142" s="6"/>
      <c r="C142" s="195" t="s">
        <v>2876</v>
      </c>
      <c r="D142" s="547" t="s">
        <v>2877</v>
      </c>
      <c r="E142" s="542" t="s">
        <v>2878</v>
      </c>
      <c r="F142" s="6" t="s">
        <v>2</v>
      </c>
      <c r="G142" s="80" t="s">
        <v>4</v>
      </c>
      <c r="H142" s="74" t="s">
        <v>75</v>
      </c>
      <c r="I142" s="74" t="s">
        <v>116</v>
      </c>
      <c r="J142" s="547" t="s">
        <v>1825</v>
      </c>
      <c r="K142" s="167">
        <v>70000</v>
      </c>
      <c r="L142" s="6">
        <v>44100</v>
      </c>
      <c r="M142" s="6" t="s">
        <v>2797</v>
      </c>
      <c r="N142" s="547">
        <v>49000</v>
      </c>
      <c r="O142" s="85">
        <v>20</v>
      </c>
      <c r="P142" s="547">
        <v>49000</v>
      </c>
      <c r="Q142" s="85" t="s">
        <v>2798</v>
      </c>
      <c r="R142" s="6">
        <v>20</v>
      </c>
      <c r="S142" s="234" t="s">
        <v>2879</v>
      </c>
      <c r="T142" s="234" t="s">
        <v>2880</v>
      </c>
      <c r="U142" s="234">
        <v>109550579</v>
      </c>
    </row>
    <row r="143" spans="1:21" ht="51">
      <c r="A143" s="170">
        <v>136</v>
      </c>
      <c r="B143" s="6"/>
      <c r="C143" s="195" t="s">
        <v>2881</v>
      </c>
      <c r="D143" s="547" t="s">
        <v>2882</v>
      </c>
      <c r="E143" s="542" t="s">
        <v>2883</v>
      </c>
      <c r="F143" s="6" t="s">
        <v>2</v>
      </c>
      <c r="G143" s="80" t="s">
        <v>4</v>
      </c>
      <c r="H143" s="74" t="s">
        <v>75</v>
      </c>
      <c r="I143" s="74" t="s">
        <v>116</v>
      </c>
      <c r="J143" s="547" t="s">
        <v>1248</v>
      </c>
      <c r="K143" s="167">
        <v>80000</v>
      </c>
      <c r="L143" s="6">
        <v>50400</v>
      </c>
      <c r="M143" s="6" t="s">
        <v>2797</v>
      </c>
      <c r="N143" s="547">
        <v>56000</v>
      </c>
      <c r="O143" s="85">
        <v>20</v>
      </c>
      <c r="P143" s="547">
        <v>56000</v>
      </c>
      <c r="Q143" s="85" t="s">
        <v>2798</v>
      </c>
      <c r="R143" s="6">
        <v>20</v>
      </c>
      <c r="S143" s="234" t="s">
        <v>2884</v>
      </c>
      <c r="T143" s="234" t="s">
        <v>2885</v>
      </c>
      <c r="U143" s="234">
        <v>108172467</v>
      </c>
    </row>
    <row r="144" spans="1:21" ht="89.25">
      <c r="A144" s="170">
        <v>137</v>
      </c>
      <c r="B144" s="6"/>
      <c r="C144" s="74" t="s">
        <v>2886</v>
      </c>
      <c r="D144" s="74" t="s">
        <v>1704</v>
      </c>
      <c r="E144" s="542" t="s">
        <v>2887</v>
      </c>
      <c r="F144" s="6" t="s">
        <v>2</v>
      </c>
      <c r="G144" s="80" t="s">
        <v>4</v>
      </c>
      <c r="H144" s="74" t="s">
        <v>5</v>
      </c>
      <c r="I144" s="74" t="s">
        <v>116</v>
      </c>
      <c r="J144" s="547" t="s">
        <v>2888</v>
      </c>
      <c r="K144" s="167">
        <v>90000</v>
      </c>
      <c r="L144" s="6">
        <v>56700</v>
      </c>
      <c r="M144" s="6" t="s">
        <v>2797</v>
      </c>
      <c r="N144" s="547">
        <v>63000</v>
      </c>
      <c r="O144" s="85">
        <v>20</v>
      </c>
      <c r="P144" s="547">
        <v>63000</v>
      </c>
      <c r="Q144" s="85" t="s">
        <v>2798</v>
      </c>
      <c r="R144" s="6">
        <v>20</v>
      </c>
      <c r="S144" s="234" t="s">
        <v>2889</v>
      </c>
      <c r="T144" s="234" t="s">
        <v>2890</v>
      </c>
      <c r="U144" s="234">
        <v>101160810</v>
      </c>
    </row>
    <row r="145" spans="1:21" ht="30">
      <c r="A145" s="170">
        <v>138</v>
      </c>
      <c r="B145" s="6"/>
      <c r="C145" s="195" t="s">
        <v>2891</v>
      </c>
      <c r="D145" s="547" t="s">
        <v>2892</v>
      </c>
      <c r="E145" s="542"/>
      <c r="F145" s="6" t="s">
        <v>2</v>
      </c>
      <c r="G145" s="94" t="s">
        <v>4</v>
      </c>
      <c r="H145" s="74" t="s">
        <v>5</v>
      </c>
      <c r="I145" s="74" t="s">
        <v>116</v>
      </c>
      <c r="J145" s="547" t="s">
        <v>2010</v>
      </c>
      <c r="K145" s="167">
        <v>50000</v>
      </c>
      <c r="L145" s="6">
        <v>31500</v>
      </c>
      <c r="M145" s="6" t="s">
        <v>2797</v>
      </c>
      <c r="N145" s="547">
        <v>35000</v>
      </c>
      <c r="O145" s="85">
        <v>20</v>
      </c>
      <c r="P145" s="547">
        <v>35000</v>
      </c>
      <c r="Q145" s="85" t="s">
        <v>2893</v>
      </c>
      <c r="R145" s="6">
        <v>20</v>
      </c>
      <c r="S145" s="234" t="s">
        <v>2894</v>
      </c>
      <c r="T145" s="234" t="s">
        <v>2895</v>
      </c>
      <c r="U145" s="234">
        <v>109550581</v>
      </c>
    </row>
    <row r="146" spans="1:21" ht="30">
      <c r="A146" s="170">
        <v>139</v>
      </c>
      <c r="B146" s="6"/>
      <c r="C146" s="195" t="s">
        <v>2896</v>
      </c>
      <c r="D146" s="547" t="s">
        <v>2897</v>
      </c>
      <c r="E146" s="542"/>
      <c r="F146" s="6" t="s">
        <v>2</v>
      </c>
      <c r="G146" s="94" t="s">
        <v>4</v>
      </c>
      <c r="H146" s="74" t="s">
        <v>5</v>
      </c>
      <c r="I146" s="74" t="s">
        <v>116</v>
      </c>
      <c r="J146" s="547" t="s">
        <v>2010</v>
      </c>
      <c r="K146" s="167">
        <v>50000</v>
      </c>
      <c r="L146" s="6">
        <v>31500</v>
      </c>
      <c r="M146" s="6" t="s">
        <v>2797</v>
      </c>
      <c r="N146" s="547">
        <v>35000</v>
      </c>
      <c r="O146" s="85">
        <v>20</v>
      </c>
      <c r="P146" s="547">
        <v>35000</v>
      </c>
      <c r="Q146" s="85" t="s">
        <v>2893</v>
      </c>
      <c r="R146" s="6">
        <v>20</v>
      </c>
      <c r="S146" s="234" t="s">
        <v>2898</v>
      </c>
      <c r="T146" s="234" t="s">
        <v>2899</v>
      </c>
      <c r="U146" s="234">
        <v>109550519</v>
      </c>
    </row>
    <row r="147" spans="1:21" ht="30">
      <c r="A147" s="170">
        <v>140</v>
      </c>
      <c r="B147" s="6"/>
      <c r="C147" s="195" t="s">
        <v>2900</v>
      </c>
      <c r="D147" s="547" t="s">
        <v>2901</v>
      </c>
      <c r="E147" s="542"/>
      <c r="F147" s="6" t="s">
        <v>2</v>
      </c>
      <c r="G147" s="94" t="s">
        <v>4</v>
      </c>
      <c r="H147" s="74" t="s">
        <v>5</v>
      </c>
      <c r="I147" s="74" t="s">
        <v>116</v>
      </c>
      <c r="J147" s="547" t="s">
        <v>2010</v>
      </c>
      <c r="K147" s="167">
        <v>70000</v>
      </c>
      <c r="L147" s="6">
        <v>44100</v>
      </c>
      <c r="M147" s="6" t="s">
        <v>2797</v>
      </c>
      <c r="N147" s="547">
        <v>49000</v>
      </c>
      <c r="O147" s="85">
        <v>20</v>
      </c>
      <c r="P147" s="547">
        <v>49000</v>
      </c>
      <c r="Q147" s="85" t="s">
        <v>2893</v>
      </c>
      <c r="R147" s="6">
        <v>20</v>
      </c>
      <c r="S147" s="234" t="s">
        <v>2902</v>
      </c>
      <c r="T147" s="234" t="s">
        <v>2903</v>
      </c>
      <c r="U147" s="234">
        <v>109517492</v>
      </c>
    </row>
    <row r="148" spans="1:21" ht="45">
      <c r="A148" s="170">
        <v>141</v>
      </c>
      <c r="B148" s="6"/>
      <c r="C148" s="195" t="s">
        <v>2904</v>
      </c>
      <c r="D148" s="547" t="s">
        <v>2905</v>
      </c>
      <c r="E148" s="542"/>
      <c r="F148" s="6" t="s">
        <v>2</v>
      </c>
      <c r="G148" s="94" t="s">
        <v>4</v>
      </c>
      <c r="H148" s="74" t="s">
        <v>5</v>
      </c>
      <c r="I148" s="74" t="s">
        <v>116</v>
      </c>
      <c r="J148" s="547" t="s">
        <v>2010</v>
      </c>
      <c r="K148" s="167">
        <v>50000</v>
      </c>
      <c r="L148" s="6">
        <v>31500</v>
      </c>
      <c r="M148" s="6" t="s">
        <v>2797</v>
      </c>
      <c r="N148" s="547">
        <v>35000</v>
      </c>
      <c r="O148" s="85">
        <v>20</v>
      </c>
      <c r="P148" s="547">
        <v>35000</v>
      </c>
      <c r="Q148" s="85" t="s">
        <v>2893</v>
      </c>
      <c r="R148" s="6">
        <v>20</v>
      </c>
      <c r="S148" s="234" t="s">
        <v>2906</v>
      </c>
      <c r="T148" s="234" t="s">
        <v>2907</v>
      </c>
      <c r="U148" s="234">
        <v>109550580</v>
      </c>
    </row>
    <row r="149" spans="1:21" ht="30">
      <c r="A149" s="170">
        <v>142</v>
      </c>
      <c r="B149" s="6"/>
      <c r="C149" s="195" t="s">
        <v>2908</v>
      </c>
      <c r="D149" s="547" t="s">
        <v>2909</v>
      </c>
      <c r="E149" s="542"/>
      <c r="F149" s="6" t="s">
        <v>2</v>
      </c>
      <c r="G149" s="94" t="s">
        <v>4</v>
      </c>
      <c r="H149" s="74" t="s">
        <v>5</v>
      </c>
      <c r="I149" s="74" t="s">
        <v>116</v>
      </c>
      <c r="J149" s="547" t="s">
        <v>2010</v>
      </c>
      <c r="K149" s="167">
        <v>130000</v>
      </c>
      <c r="L149" s="6">
        <v>81900</v>
      </c>
      <c r="M149" s="6" t="s">
        <v>2797</v>
      </c>
      <c r="N149" s="547">
        <v>91000</v>
      </c>
      <c r="O149" s="85">
        <v>20</v>
      </c>
      <c r="P149" s="547">
        <v>91000</v>
      </c>
      <c r="Q149" s="85" t="s">
        <v>2893</v>
      </c>
      <c r="R149" s="6">
        <v>20</v>
      </c>
      <c r="S149" s="234" t="s">
        <v>2910</v>
      </c>
      <c r="T149" s="234" t="s">
        <v>2911</v>
      </c>
      <c r="U149" s="234">
        <v>109539375</v>
      </c>
    </row>
    <row r="150" spans="1:21" ht="38.25">
      <c r="A150" s="170">
        <v>143</v>
      </c>
      <c r="B150" s="6"/>
      <c r="C150" s="74" t="s">
        <v>2912</v>
      </c>
      <c r="D150" s="74" t="s">
        <v>2913</v>
      </c>
      <c r="E150" s="535" t="s">
        <v>2914</v>
      </c>
      <c r="F150" s="6" t="s">
        <v>2</v>
      </c>
      <c r="G150" s="94" t="s">
        <v>4</v>
      </c>
      <c r="H150" s="74" t="s">
        <v>5</v>
      </c>
      <c r="I150" s="74" t="s">
        <v>116</v>
      </c>
      <c r="J150" s="74" t="s">
        <v>1825</v>
      </c>
      <c r="K150" s="167">
        <v>200000</v>
      </c>
      <c r="L150" s="6">
        <v>126000</v>
      </c>
      <c r="M150" s="6" t="s">
        <v>2797</v>
      </c>
      <c r="N150" s="553">
        <v>140000</v>
      </c>
      <c r="O150" s="85">
        <v>20</v>
      </c>
      <c r="P150" s="553">
        <v>140000</v>
      </c>
      <c r="Q150" s="85" t="s">
        <v>2893</v>
      </c>
      <c r="R150" s="6">
        <v>20</v>
      </c>
      <c r="S150" s="545" t="s">
        <v>2915</v>
      </c>
      <c r="T150" s="246" t="s">
        <v>2916</v>
      </c>
      <c r="U150" s="246">
        <v>109550479</v>
      </c>
    </row>
    <row r="151" spans="1:21" ht="38.25">
      <c r="A151" s="170">
        <v>144</v>
      </c>
      <c r="B151" s="6"/>
      <c r="C151" s="74" t="s">
        <v>2917</v>
      </c>
      <c r="D151" s="74" t="s">
        <v>2918</v>
      </c>
      <c r="E151" s="535" t="s">
        <v>2919</v>
      </c>
      <c r="F151" s="6" t="s">
        <v>2</v>
      </c>
      <c r="G151" s="94" t="s">
        <v>4</v>
      </c>
      <c r="H151" s="74" t="s">
        <v>5</v>
      </c>
      <c r="I151" s="94" t="s">
        <v>115</v>
      </c>
      <c r="J151" s="74" t="s">
        <v>2920</v>
      </c>
      <c r="K151" s="167">
        <v>50000</v>
      </c>
      <c r="L151" s="6">
        <v>31500</v>
      </c>
      <c r="M151" s="6" t="s">
        <v>2797</v>
      </c>
      <c r="N151" s="553">
        <v>35000</v>
      </c>
      <c r="O151" s="85">
        <v>20</v>
      </c>
      <c r="P151" s="553">
        <v>35000</v>
      </c>
      <c r="Q151" s="85" t="s">
        <v>2893</v>
      </c>
      <c r="R151" s="6">
        <v>20</v>
      </c>
      <c r="S151" s="246" t="s">
        <v>2921</v>
      </c>
      <c r="T151" s="246" t="s">
        <v>2922</v>
      </c>
      <c r="U151" s="246">
        <v>109476078</v>
      </c>
    </row>
    <row r="152" spans="1:21" ht="76.5">
      <c r="A152" s="170">
        <v>145</v>
      </c>
      <c r="B152" s="6"/>
      <c r="C152" s="74" t="s">
        <v>2923</v>
      </c>
      <c r="D152" s="74" t="s">
        <v>2924</v>
      </c>
      <c r="E152" s="535" t="s">
        <v>2925</v>
      </c>
      <c r="F152" s="6" t="s">
        <v>2</v>
      </c>
      <c r="G152" s="94" t="s">
        <v>4</v>
      </c>
      <c r="H152" s="74" t="s">
        <v>5</v>
      </c>
      <c r="I152" s="94" t="s">
        <v>115</v>
      </c>
      <c r="J152" s="74" t="s">
        <v>2926</v>
      </c>
      <c r="K152" s="167">
        <v>120000</v>
      </c>
      <c r="L152" s="6">
        <v>75600</v>
      </c>
      <c r="M152" s="6" t="s">
        <v>2797</v>
      </c>
      <c r="N152" s="553">
        <v>84000</v>
      </c>
      <c r="O152" s="85">
        <v>20</v>
      </c>
      <c r="P152" s="553">
        <v>84000</v>
      </c>
      <c r="Q152" s="85" t="s">
        <v>2893</v>
      </c>
      <c r="R152" s="6">
        <v>20</v>
      </c>
      <c r="S152" s="545" t="s">
        <v>2927</v>
      </c>
      <c r="T152" s="246" t="s">
        <v>2928</v>
      </c>
      <c r="U152" s="246" t="s">
        <v>2929</v>
      </c>
    </row>
    <row r="153" spans="1:21" ht="89.25">
      <c r="A153" s="170">
        <v>146</v>
      </c>
      <c r="B153" s="6"/>
      <c r="C153" s="74" t="s">
        <v>2930</v>
      </c>
      <c r="D153" s="74" t="s">
        <v>2931</v>
      </c>
      <c r="E153" s="535" t="s">
        <v>2932</v>
      </c>
      <c r="F153" s="6" t="s">
        <v>2</v>
      </c>
      <c r="G153" s="94" t="s">
        <v>4</v>
      </c>
      <c r="H153" s="74" t="s">
        <v>5</v>
      </c>
      <c r="I153" s="74" t="s">
        <v>116</v>
      </c>
      <c r="J153" s="74" t="s">
        <v>2933</v>
      </c>
      <c r="K153" s="167">
        <v>50000</v>
      </c>
      <c r="L153" s="6">
        <v>31500</v>
      </c>
      <c r="M153" s="6" t="s">
        <v>2797</v>
      </c>
      <c r="N153" s="553">
        <v>35000</v>
      </c>
      <c r="O153" s="85">
        <v>20</v>
      </c>
      <c r="P153" s="553">
        <v>35000</v>
      </c>
      <c r="Q153" s="85" t="s">
        <v>2893</v>
      </c>
      <c r="R153" s="6">
        <v>20</v>
      </c>
      <c r="S153" s="246" t="s">
        <v>2934</v>
      </c>
      <c r="T153" s="246" t="s">
        <v>2935</v>
      </c>
      <c r="U153" s="246">
        <v>109550663</v>
      </c>
    </row>
    <row r="154" spans="1:21" ht="45">
      <c r="A154" s="170">
        <v>147</v>
      </c>
      <c r="B154" s="6"/>
      <c r="C154" s="74" t="s">
        <v>2936</v>
      </c>
      <c r="D154" s="74" t="s">
        <v>2937</v>
      </c>
      <c r="E154" s="535" t="s">
        <v>2938</v>
      </c>
      <c r="F154" s="6" t="s">
        <v>2</v>
      </c>
      <c r="G154" s="94" t="s">
        <v>4</v>
      </c>
      <c r="H154" s="74" t="s">
        <v>5</v>
      </c>
      <c r="I154" s="74" t="s">
        <v>116</v>
      </c>
      <c r="J154" s="74" t="s">
        <v>2939</v>
      </c>
      <c r="K154" s="167">
        <v>50000</v>
      </c>
      <c r="L154" s="6">
        <v>31500</v>
      </c>
      <c r="M154" s="6" t="s">
        <v>2797</v>
      </c>
      <c r="N154" s="553">
        <v>35000</v>
      </c>
      <c r="O154" s="85">
        <v>20</v>
      </c>
      <c r="P154" s="553">
        <v>35000</v>
      </c>
      <c r="Q154" s="85" t="s">
        <v>2893</v>
      </c>
      <c r="R154" s="6">
        <v>20</v>
      </c>
      <c r="S154" s="545" t="s">
        <v>2940</v>
      </c>
      <c r="T154" s="246" t="s">
        <v>2941</v>
      </c>
      <c r="U154" s="246">
        <v>109550390</v>
      </c>
    </row>
    <row r="155" spans="1:21" ht="51">
      <c r="A155" s="170">
        <v>148</v>
      </c>
      <c r="B155" s="6"/>
      <c r="C155" s="74" t="s">
        <v>2942</v>
      </c>
      <c r="D155" s="74" t="s">
        <v>2891</v>
      </c>
      <c r="E155" s="535" t="s">
        <v>2943</v>
      </c>
      <c r="F155" s="6" t="s">
        <v>2</v>
      </c>
      <c r="G155" s="94" t="s">
        <v>4</v>
      </c>
      <c r="H155" s="74" t="s">
        <v>5</v>
      </c>
      <c r="I155" s="74" t="s">
        <v>116</v>
      </c>
      <c r="J155" s="74" t="s">
        <v>2939</v>
      </c>
      <c r="K155" s="167">
        <v>50000</v>
      </c>
      <c r="L155" s="6">
        <v>31500</v>
      </c>
      <c r="M155" s="6" t="s">
        <v>2797</v>
      </c>
      <c r="N155" s="553">
        <v>35000</v>
      </c>
      <c r="O155" s="85">
        <v>20</v>
      </c>
      <c r="P155" s="553">
        <v>35000</v>
      </c>
      <c r="Q155" s="85" t="s">
        <v>2893</v>
      </c>
      <c r="R155" s="6">
        <v>20</v>
      </c>
      <c r="S155" s="246" t="s">
        <v>2944</v>
      </c>
      <c r="T155" s="246" t="s">
        <v>2945</v>
      </c>
      <c r="U155" s="234">
        <v>109550387</v>
      </c>
    </row>
    <row r="156" spans="1:21" ht="63.75">
      <c r="A156" s="170">
        <v>149</v>
      </c>
      <c r="B156" s="6"/>
      <c r="C156" s="74" t="s">
        <v>2946</v>
      </c>
      <c r="D156" s="74" t="s">
        <v>2947</v>
      </c>
      <c r="E156" s="535" t="s">
        <v>2948</v>
      </c>
      <c r="F156" s="6" t="s">
        <v>2</v>
      </c>
      <c r="G156" s="94" t="s">
        <v>4</v>
      </c>
      <c r="H156" s="74" t="s">
        <v>5</v>
      </c>
      <c r="I156" s="74" t="s">
        <v>116</v>
      </c>
      <c r="J156" s="74" t="s">
        <v>1058</v>
      </c>
      <c r="K156" s="167">
        <v>50000</v>
      </c>
      <c r="L156" s="6">
        <v>31500</v>
      </c>
      <c r="M156" s="6" t="s">
        <v>2797</v>
      </c>
      <c r="N156" s="553">
        <v>35000</v>
      </c>
      <c r="O156" s="85">
        <v>20</v>
      </c>
      <c r="P156" s="553">
        <v>35000</v>
      </c>
      <c r="Q156" s="85" t="s">
        <v>2893</v>
      </c>
      <c r="R156" s="6">
        <v>20</v>
      </c>
      <c r="S156" s="545" t="s">
        <v>2949</v>
      </c>
      <c r="T156" s="246" t="s">
        <v>2950</v>
      </c>
      <c r="U156" s="234">
        <v>109550548</v>
      </c>
    </row>
    <row r="157" spans="1:21" ht="63.75">
      <c r="A157" s="170">
        <v>150</v>
      </c>
      <c r="B157" s="6"/>
      <c r="C157" s="74" t="s">
        <v>2951</v>
      </c>
      <c r="D157" s="74" t="s">
        <v>2952</v>
      </c>
      <c r="E157" s="535" t="s">
        <v>2953</v>
      </c>
      <c r="F157" s="6" t="s">
        <v>2</v>
      </c>
      <c r="G157" s="94" t="s">
        <v>4</v>
      </c>
      <c r="H157" s="74" t="s">
        <v>5</v>
      </c>
      <c r="I157" s="74" t="s">
        <v>116</v>
      </c>
      <c r="J157" s="74" t="s">
        <v>2954</v>
      </c>
      <c r="K157" s="167">
        <v>80000</v>
      </c>
      <c r="L157" s="6">
        <v>50400</v>
      </c>
      <c r="M157" s="6" t="s">
        <v>2797</v>
      </c>
      <c r="N157" s="553">
        <v>56000</v>
      </c>
      <c r="O157" s="85">
        <v>20</v>
      </c>
      <c r="P157" s="553">
        <v>56000</v>
      </c>
      <c r="Q157" s="85" t="s">
        <v>2893</v>
      </c>
      <c r="R157" s="6">
        <v>20</v>
      </c>
      <c r="S157" s="545" t="s">
        <v>2955</v>
      </c>
      <c r="T157" s="246" t="s">
        <v>2956</v>
      </c>
      <c r="U157" s="234">
        <v>108164043</v>
      </c>
    </row>
    <row r="158" spans="1:21" ht="60">
      <c r="A158" s="170">
        <v>151</v>
      </c>
      <c r="B158" s="6"/>
      <c r="C158" s="74" t="s">
        <v>2957</v>
      </c>
      <c r="D158" s="74" t="s">
        <v>2958</v>
      </c>
      <c r="E158" s="535" t="s">
        <v>2959</v>
      </c>
      <c r="F158" s="6" t="s">
        <v>2</v>
      </c>
      <c r="G158" s="94" t="s">
        <v>4</v>
      </c>
      <c r="H158" s="74" t="s">
        <v>5</v>
      </c>
      <c r="I158" s="94" t="s">
        <v>115</v>
      </c>
      <c r="J158" s="74" t="s">
        <v>2960</v>
      </c>
      <c r="K158" s="167">
        <v>80000</v>
      </c>
      <c r="L158" s="6">
        <v>50400</v>
      </c>
      <c r="M158" s="6" t="s">
        <v>2797</v>
      </c>
      <c r="N158" s="554">
        <v>56000</v>
      </c>
      <c r="O158" s="85">
        <v>20</v>
      </c>
      <c r="P158" s="554">
        <v>56000</v>
      </c>
      <c r="Q158" s="85" t="s">
        <v>2893</v>
      </c>
      <c r="R158" s="6">
        <v>20</v>
      </c>
      <c r="S158" s="246" t="s">
        <v>2961</v>
      </c>
      <c r="T158" s="246" t="s">
        <v>2962</v>
      </c>
      <c r="U158" s="234">
        <v>109550582</v>
      </c>
    </row>
    <row r="159" spans="1:21" ht="45">
      <c r="A159" s="170">
        <v>152</v>
      </c>
      <c r="B159" s="6"/>
      <c r="C159" s="74" t="s">
        <v>2963</v>
      </c>
      <c r="D159" s="74" t="s">
        <v>2964</v>
      </c>
      <c r="E159" s="535" t="s">
        <v>2959</v>
      </c>
      <c r="F159" s="6" t="s">
        <v>2</v>
      </c>
      <c r="G159" s="94" t="s">
        <v>4</v>
      </c>
      <c r="H159" s="74" t="s">
        <v>5</v>
      </c>
      <c r="I159" s="94" t="s">
        <v>115</v>
      </c>
      <c r="J159" s="74" t="s">
        <v>2960</v>
      </c>
      <c r="K159" s="167">
        <v>80000</v>
      </c>
      <c r="L159" s="6">
        <v>50400</v>
      </c>
      <c r="M159" s="6" t="s">
        <v>2797</v>
      </c>
      <c r="N159" s="554">
        <v>56000</v>
      </c>
      <c r="O159" s="85">
        <v>20</v>
      </c>
      <c r="P159" s="554">
        <v>56000</v>
      </c>
      <c r="Q159" s="85" t="s">
        <v>2893</v>
      </c>
      <c r="R159" s="6">
        <v>20</v>
      </c>
      <c r="S159" s="246" t="s">
        <v>2965</v>
      </c>
      <c r="T159" s="246" t="s">
        <v>2966</v>
      </c>
      <c r="U159" s="234">
        <v>109550583</v>
      </c>
    </row>
    <row r="160" spans="1:21" ht="76.5">
      <c r="A160" s="170">
        <v>153</v>
      </c>
      <c r="B160" s="6"/>
      <c r="C160" s="74" t="s">
        <v>2967</v>
      </c>
      <c r="D160" s="74" t="s">
        <v>2968</v>
      </c>
      <c r="E160" s="535" t="s">
        <v>2969</v>
      </c>
      <c r="F160" s="6" t="s">
        <v>2</v>
      </c>
      <c r="G160" s="94" t="s">
        <v>4</v>
      </c>
      <c r="H160" s="74" t="s">
        <v>5</v>
      </c>
      <c r="I160" s="74" t="s">
        <v>116</v>
      </c>
      <c r="J160" s="74" t="s">
        <v>2970</v>
      </c>
      <c r="K160" s="167">
        <v>80000</v>
      </c>
      <c r="L160" s="6">
        <v>50400</v>
      </c>
      <c r="M160" s="6" t="s">
        <v>2797</v>
      </c>
      <c r="N160" s="554">
        <v>56000</v>
      </c>
      <c r="O160" s="85">
        <v>20</v>
      </c>
      <c r="P160" s="554">
        <v>56000</v>
      </c>
      <c r="Q160" s="85" t="s">
        <v>2893</v>
      </c>
      <c r="R160" s="6">
        <v>20</v>
      </c>
      <c r="S160" s="246" t="s">
        <v>2971</v>
      </c>
      <c r="T160" s="246" t="s">
        <v>2972</v>
      </c>
      <c r="U160" s="234">
        <v>109517500</v>
      </c>
    </row>
    <row r="161" spans="1:21" ht="76.5">
      <c r="A161" s="170">
        <v>154</v>
      </c>
      <c r="B161" s="6"/>
      <c r="C161" s="74" t="s">
        <v>2973</v>
      </c>
      <c r="D161" s="74" t="s">
        <v>2974</v>
      </c>
      <c r="E161" s="535" t="s">
        <v>2975</v>
      </c>
      <c r="F161" s="6" t="s">
        <v>2</v>
      </c>
      <c r="G161" s="94" t="s">
        <v>4</v>
      </c>
      <c r="H161" s="74" t="s">
        <v>5</v>
      </c>
      <c r="I161" s="94" t="s">
        <v>115</v>
      </c>
      <c r="J161" s="74" t="s">
        <v>2976</v>
      </c>
      <c r="K161" s="167">
        <v>70000</v>
      </c>
      <c r="L161" s="6">
        <v>44100</v>
      </c>
      <c r="M161" s="6" t="s">
        <v>2797</v>
      </c>
      <c r="N161" s="554">
        <v>49000</v>
      </c>
      <c r="O161" s="85">
        <v>20</v>
      </c>
      <c r="P161" s="554">
        <v>49000</v>
      </c>
      <c r="Q161" s="85" t="s">
        <v>2893</v>
      </c>
      <c r="R161" s="6">
        <v>20</v>
      </c>
      <c r="S161" s="246" t="s">
        <v>2977</v>
      </c>
      <c r="T161" s="246" t="s">
        <v>2978</v>
      </c>
      <c r="U161" s="234">
        <v>103367363</v>
      </c>
    </row>
    <row r="162" spans="1:21" ht="45">
      <c r="A162" s="170">
        <v>155</v>
      </c>
      <c r="B162" s="6"/>
      <c r="C162" s="74" t="s">
        <v>2979</v>
      </c>
      <c r="D162" s="74" t="s">
        <v>2913</v>
      </c>
      <c r="E162" s="535" t="s">
        <v>2980</v>
      </c>
      <c r="F162" s="6" t="s">
        <v>2</v>
      </c>
      <c r="G162" s="94" t="s">
        <v>4</v>
      </c>
      <c r="H162" s="74" t="s">
        <v>5</v>
      </c>
      <c r="I162" s="74" t="s">
        <v>116</v>
      </c>
      <c r="J162" s="74" t="s">
        <v>1302</v>
      </c>
      <c r="K162" s="167">
        <v>70000</v>
      </c>
      <c r="L162" s="6">
        <v>44100</v>
      </c>
      <c r="M162" s="6" t="s">
        <v>2797</v>
      </c>
      <c r="N162" s="554">
        <v>49000</v>
      </c>
      <c r="O162" s="85">
        <v>20</v>
      </c>
      <c r="P162" s="554">
        <v>49000</v>
      </c>
      <c r="Q162" s="85" t="s">
        <v>2893</v>
      </c>
      <c r="R162" s="6">
        <v>20</v>
      </c>
      <c r="S162" s="246" t="s">
        <v>2981</v>
      </c>
      <c r="T162" s="246" t="s">
        <v>2982</v>
      </c>
      <c r="U162" s="234">
        <v>109550274</v>
      </c>
    </row>
    <row r="163" spans="1:21" ht="76.5">
      <c r="A163" s="170">
        <v>156</v>
      </c>
      <c r="B163" s="6"/>
      <c r="C163" s="74" t="s">
        <v>2983</v>
      </c>
      <c r="D163" s="74" t="s">
        <v>2984</v>
      </c>
      <c r="E163" s="535" t="s">
        <v>2985</v>
      </c>
      <c r="F163" s="6" t="s">
        <v>2</v>
      </c>
      <c r="G163" s="94" t="s">
        <v>4</v>
      </c>
      <c r="H163" s="74" t="s">
        <v>5</v>
      </c>
      <c r="I163" s="74" t="s">
        <v>116</v>
      </c>
      <c r="J163" s="74" t="s">
        <v>1825</v>
      </c>
      <c r="K163" s="167">
        <v>50000</v>
      </c>
      <c r="L163" s="6">
        <v>31500</v>
      </c>
      <c r="M163" s="6" t="s">
        <v>2797</v>
      </c>
      <c r="N163" s="554">
        <v>35000</v>
      </c>
      <c r="O163" s="85">
        <v>20</v>
      </c>
      <c r="P163" s="554">
        <v>35000</v>
      </c>
      <c r="Q163" s="85" t="s">
        <v>2893</v>
      </c>
      <c r="R163" s="6">
        <v>20</v>
      </c>
      <c r="S163" s="246" t="s">
        <v>2986</v>
      </c>
      <c r="T163" s="246" t="s">
        <v>2987</v>
      </c>
      <c r="U163" s="234">
        <v>109493390</v>
      </c>
    </row>
    <row r="164" spans="1:21" ht="63.75">
      <c r="A164" s="170">
        <v>157</v>
      </c>
      <c r="B164" s="6"/>
      <c r="C164" s="74" t="s">
        <v>2988</v>
      </c>
      <c r="D164" s="74" t="s">
        <v>2989</v>
      </c>
      <c r="E164" s="535" t="s">
        <v>2990</v>
      </c>
      <c r="F164" s="6" t="s">
        <v>2</v>
      </c>
      <c r="G164" s="94" t="s">
        <v>4</v>
      </c>
      <c r="H164" s="74" t="s">
        <v>5</v>
      </c>
      <c r="I164" s="74" t="s">
        <v>116</v>
      </c>
      <c r="J164" s="74" t="s">
        <v>2991</v>
      </c>
      <c r="K164" s="167">
        <v>70000</v>
      </c>
      <c r="L164" s="6">
        <v>44100</v>
      </c>
      <c r="M164" s="6" t="s">
        <v>2797</v>
      </c>
      <c r="N164" s="554">
        <v>49000</v>
      </c>
      <c r="O164" s="85">
        <v>20</v>
      </c>
      <c r="P164" s="554">
        <v>49000</v>
      </c>
      <c r="Q164" s="85" t="s">
        <v>2893</v>
      </c>
      <c r="R164" s="6">
        <v>20</v>
      </c>
      <c r="S164" s="246" t="s">
        <v>2992</v>
      </c>
      <c r="T164" s="246" t="s">
        <v>2993</v>
      </c>
      <c r="U164" s="234">
        <v>109539658</v>
      </c>
    </row>
    <row r="165" spans="1:21" ht="60">
      <c r="A165" s="170">
        <v>158</v>
      </c>
      <c r="B165" s="6"/>
      <c r="C165" s="74" t="s">
        <v>2994</v>
      </c>
      <c r="D165" s="74" t="s">
        <v>2891</v>
      </c>
      <c r="E165" s="535" t="s">
        <v>2995</v>
      </c>
      <c r="F165" s="6" t="s">
        <v>2</v>
      </c>
      <c r="G165" s="94" t="s">
        <v>4</v>
      </c>
      <c r="H165" s="74" t="s">
        <v>5</v>
      </c>
      <c r="I165" s="74" t="s">
        <v>116</v>
      </c>
      <c r="J165" s="74" t="s">
        <v>2996</v>
      </c>
      <c r="K165" s="167">
        <v>80000</v>
      </c>
      <c r="L165" s="6">
        <v>50400</v>
      </c>
      <c r="M165" s="6" t="s">
        <v>2797</v>
      </c>
      <c r="N165" s="554">
        <v>56000</v>
      </c>
      <c r="O165" s="85">
        <v>20</v>
      </c>
      <c r="P165" s="554">
        <v>56000</v>
      </c>
      <c r="Q165" s="85" t="s">
        <v>2893</v>
      </c>
      <c r="R165" s="6">
        <v>20</v>
      </c>
      <c r="S165" s="246" t="s">
        <v>2997</v>
      </c>
      <c r="T165" s="246" t="s">
        <v>2998</v>
      </c>
      <c r="U165" s="234">
        <v>108026052</v>
      </c>
    </row>
    <row r="166" spans="1:21" ht="63.75">
      <c r="A166" s="170">
        <v>159</v>
      </c>
      <c r="B166" s="6"/>
      <c r="C166" s="74" t="s">
        <v>2999</v>
      </c>
      <c r="D166" s="74" t="s">
        <v>3000</v>
      </c>
      <c r="E166" s="535" t="s">
        <v>3001</v>
      </c>
      <c r="F166" s="6" t="s">
        <v>2</v>
      </c>
      <c r="G166" s="555" t="s">
        <v>4</v>
      </c>
      <c r="H166" s="74" t="s">
        <v>75</v>
      </c>
      <c r="I166" s="74" t="s">
        <v>116</v>
      </c>
      <c r="J166" s="74" t="s">
        <v>1825</v>
      </c>
      <c r="K166" s="167">
        <v>80000</v>
      </c>
      <c r="L166" s="6">
        <v>50400</v>
      </c>
      <c r="M166" s="6" t="s">
        <v>2797</v>
      </c>
      <c r="N166" s="554">
        <v>56000</v>
      </c>
      <c r="O166" s="85">
        <v>20</v>
      </c>
      <c r="P166" s="554">
        <v>56000</v>
      </c>
      <c r="Q166" s="85" t="s">
        <v>2893</v>
      </c>
      <c r="R166" s="6">
        <v>20</v>
      </c>
      <c r="S166" s="246" t="s">
        <v>3002</v>
      </c>
      <c r="T166" s="246" t="s">
        <v>3003</v>
      </c>
      <c r="U166" s="234">
        <v>109517488</v>
      </c>
    </row>
    <row r="167" spans="1:21" ht="63.75">
      <c r="A167" s="170">
        <v>160</v>
      </c>
      <c r="B167" s="6"/>
      <c r="C167" s="74" t="s">
        <v>3004</v>
      </c>
      <c r="D167" s="74" t="s">
        <v>3005</v>
      </c>
      <c r="E167" s="535" t="s">
        <v>3006</v>
      </c>
      <c r="F167" s="6" t="s">
        <v>2</v>
      </c>
      <c r="G167" s="94" t="s">
        <v>4</v>
      </c>
      <c r="H167" s="74" t="s">
        <v>5</v>
      </c>
      <c r="I167" s="94" t="s">
        <v>115</v>
      </c>
      <c r="J167" s="74" t="s">
        <v>1062</v>
      </c>
      <c r="K167" s="167">
        <v>70000</v>
      </c>
      <c r="L167" s="6">
        <v>44100</v>
      </c>
      <c r="M167" s="6" t="s">
        <v>2797</v>
      </c>
      <c r="N167" s="554">
        <v>49000</v>
      </c>
      <c r="O167" s="85">
        <v>20</v>
      </c>
      <c r="P167" s="554">
        <v>49000</v>
      </c>
      <c r="Q167" s="85" t="s">
        <v>2893</v>
      </c>
      <c r="R167" s="6">
        <v>20</v>
      </c>
      <c r="S167" s="246" t="s">
        <v>3007</v>
      </c>
      <c r="T167" s="246" t="s">
        <v>3008</v>
      </c>
      <c r="U167" s="234">
        <v>109539129</v>
      </c>
    </row>
    <row r="168" spans="1:21" ht="63.75">
      <c r="A168" s="170">
        <v>161</v>
      </c>
      <c r="B168" s="6"/>
      <c r="C168" s="74" t="s">
        <v>3009</v>
      </c>
      <c r="D168" s="74" t="s">
        <v>3010</v>
      </c>
      <c r="E168" s="535" t="s">
        <v>3011</v>
      </c>
      <c r="F168" s="6" t="s">
        <v>2</v>
      </c>
      <c r="G168" s="94" t="s">
        <v>4</v>
      </c>
      <c r="H168" s="74" t="s">
        <v>5</v>
      </c>
      <c r="I168" s="74" t="s">
        <v>116</v>
      </c>
      <c r="J168" s="74" t="s">
        <v>3012</v>
      </c>
      <c r="K168" s="167">
        <v>120000</v>
      </c>
      <c r="L168" s="6">
        <v>75600</v>
      </c>
      <c r="M168" s="6" t="s">
        <v>2797</v>
      </c>
      <c r="N168" s="554">
        <v>84000</v>
      </c>
      <c r="O168" s="85">
        <v>20</v>
      </c>
      <c r="P168" s="554">
        <v>84000</v>
      </c>
      <c r="Q168" s="85" t="s">
        <v>2893</v>
      </c>
      <c r="R168" s="6">
        <v>20</v>
      </c>
      <c r="S168" s="246" t="s">
        <v>3013</v>
      </c>
      <c r="T168" s="246" t="s">
        <v>3014</v>
      </c>
      <c r="U168" s="234">
        <v>108899105</v>
      </c>
    </row>
    <row r="169" spans="1:21" ht="45">
      <c r="A169" s="170">
        <v>162</v>
      </c>
      <c r="B169" s="6"/>
      <c r="C169" s="74" t="s">
        <v>3015</v>
      </c>
      <c r="D169" s="74" t="s">
        <v>3016</v>
      </c>
      <c r="E169" s="535" t="s">
        <v>3017</v>
      </c>
      <c r="F169" s="6" t="s">
        <v>2</v>
      </c>
      <c r="G169" s="94" t="s">
        <v>4</v>
      </c>
      <c r="H169" s="74" t="s">
        <v>5</v>
      </c>
      <c r="I169" s="94" t="s">
        <v>115</v>
      </c>
      <c r="J169" s="74" t="s">
        <v>3018</v>
      </c>
      <c r="K169" s="167">
        <v>70000</v>
      </c>
      <c r="L169" s="6">
        <v>44100</v>
      </c>
      <c r="M169" s="6" t="s">
        <v>2797</v>
      </c>
      <c r="N169" s="554">
        <v>49000</v>
      </c>
      <c r="O169" s="85">
        <v>20</v>
      </c>
      <c r="P169" s="554">
        <v>49000</v>
      </c>
      <c r="Q169" s="85" t="s">
        <v>2893</v>
      </c>
      <c r="R169" s="6">
        <v>20</v>
      </c>
      <c r="S169" s="246" t="s">
        <v>3019</v>
      </c>
      <c r="T169" s="246" t="s">
        <v>3020</v>
      </c>
      <c r="U169" s="234">
        <v>109532601</v>
      </c>
    </row>
    <row r="170" spans="1:21" ht="63.75">
      <c r="A170" s="170">
        <v>163</v>
      </c>
      <c r="B170" s="6"/>
      <c r="C170" s="74" t="s">
        <v>3021</v>
      </c>
      <c r="D170" s="74" t="s">
        <v>3022</v>
      </c>
      <c r="E170" s="535" t="s">
        <v>3023</v>
      </c>
      <c r="F170" s="6" t="s">
        <v>2</v>
      </c>
      <c r="G170" s="94" t="s">
        <v>4</v>
      </c>
      <c r="H170" s="74" t="s">
        <v>5</v>
      </c>
      <c r="I170" s="74" t="s">
        <v>116</v>
      </c>
      <c r="J170" s="74" t="s">
        <v>3024</v>
      </c>
      <c r="K170" s="167">
        <v>80000</v>
      </c>
      <c r="L170" s="6">
        <v>50400</v>
      </c>
      <c r="M170" s="6" t="s">
        <v>2797</v>
      </c>
      <c r="N170" s="554">
        <v>56000</v>
      </c>
      <c r="O170" s="85">
        <v>20</v>
      </c>
      <c r="P170" s="554">
        <v>56000</v>
      </c>
      <c r="Q170" s="85" t="s">
        <v>2893</v>
      </c>
      <c r="R170" s="6">
        <v>20</v>
      </c>
      <c r="S170" s="246" t="s">
        <v>3025</v>
      </c>
      <c r="T170" s="246" t="s">
        <v>3026</v>
      </c>
      <c r="U170" s="234">
        <v>109517495</v>
      </c>
    </row>
    <row r="171" spans="1:21" ht="63.75">
      <c r="A171" s="170">
        <v>164</v>
      </c>
      <c r="B171" s="6"/>
      <c r="C171" s="74" t="s">
        <v>3027</v>
      </c>
      <c r="D171" s="74" t="s">
        <v>3028</v>
      </c>
      <c r="E171" s="535" t="s">
        <v>3029</v>
      </c>
      <c r="F171" s="6" t="s">
        <v>2</v>
      </c>
      <c r="G171" s="555" t="s">
        <v>3030</v>
      </c>
      <c r="H171" s="74" t="s">
        <v>5</v>
      </c>
      <c r="I171" s="74" t="s">
        <v>116</v>
      </c>
      <c r="J171" s="74" t="s">
        <v>1302</v>
      </c>
      <c r="K171" s="167">
        <v>80000</v>
      </c>
      <c r="L171" s="6">
        <v>50400</v>
      </c>
      <c r="M171" s="6" t="s">
        <v>2797</v>
      </c>
      <c r="N171" s="554">
        <v>56000</v>
      </c>
      <c r="O171" s="85">
        <v>20</v>
      </c>
      <c r="P171" s="554">
        <v>56000</v>
      </c>
      <c r="Q171" s="85" t="s">
        <v>2893</v>
      </c>
      <c r="R171" s="6">
        <v>20</v>
      </c>
      <c r="S171" s="246" t="s">
        <v>3031</v>
      </c>
      <c r="T171" s="246" t="s">
        <v>3032</v>
      </c>
      <c r="U171" s="234">
        <v>107918196</v>
      </c>
    </row>
    <row r="172" spans="1:21" ht="76.5">
      <c r="A172" s="170">
        <v>165</v>
      </c>
      <c r="B172" s="6"/>
      <c r="C172" s="74" t="s">
        <v>3033</v>
      </c>
      <c r="D172" s="74" t="s">
        <v>3034</v>
      </c>
      <c r="E172" s="535" t="s">
        <v>3035</v>
      </c>
      <c r="F172" s="6" t="s">
        <v>2</v>
      </c>
      <c r="G172" s="94" t="s">
        <v>4</v>
      </c>
      <c r="H172" s="74" t="s">
        <v>5</v>
      </c>
      <c r="I172" s="74" t="s">
        <v>116</v>
      </c>
      <c r="J172" s="74" t="s">
        <v>1058</v>
      </c>
      <c r="K172" s="167">
        <v>50000</v>
      </c>
      <c r="L172" s="6">
        <v>31500</v>
      </c>
      <c r="M172" s="6" t="s">
        <v>2797</v>
      </c>
      <c r="N172" s="554">
        <v>35000</v>
      </c>
      <c r="O172" s="85">
        <v>20</v>
      </c>
      <c r="P172" s="554">
        <v>35000</v>
      </c>
      <c r="Q172" s="85" t="s">
        <v>2893</v>
      </c>
      <c r="R172" s="6">
        <v>20</v>
      </c>
      <c r="S172" s="246" t="s">
        <v>3036</v>
      </c>
      <c r="T172" s="246" t="s">
        <v>3037</v>
      </c>
      <c r="U172" s="234">
        <v>109558596</v>
      </c>
    </row>
    <row r="173" spans="1:21" ht="89.25">
      <c r="A173" s="170">
        <v>166</v>
      </c>
      <c r="B173" s="6"/>
      <c r="C173" s="74" t="s">
        <v>3038</v>
      </c>
      <c r="D173" s="74" t="s">
        <v>3039</v>
      </c>
      <c r="E173" s="535" t="s">
        <v>3040</v>
      </c>
      <c r="F173" s="6" t="s">
        <v>2</v>
      </c>
      <c r="G173" s="555" t="s">
        <v>4</v>
      </c>
      <c r="H173" s="74" t="s">
        <v>75</v>
      </c>
      <c r="I173" s="74" t="s">
        <v>116</v>
      </c>
      <c r="J173" s="74" t="s">
        <v>1825</v>
      </c>
      <c r="K173" s="167">
        <v>80000</v>
      </c>
      <c r="L173" s="6">
        <v>50400</v>
      </c>
      <c r="M173" s="6" t="s">
        <v>2797</v>
      </c>
      <c r="N173" s="554">
        <v>56000</v>
      </c>
      <c r="O173" s="85">
        <v>20</v>
      </c>
      <c r="P173" s="554">
        <v>56000</v>
      </c>
      <c r="Q173" s="85" t="s">
        <v>2893</v>
      </c>
      <c r="R173" s="6">
        <v>20</v>
      </c>
      <c r="S173" s="246" t="s">
        <v>3041</v>
      </c>
      <c r="T173" s="246" t="s">
        <v>3042</v>
      </c>
      <c r="U173" s="234">
        <v>109558059</v>
      </c>
    </row>
    <row r="174" spans="1:21" ht="63.75">
      <c r="A174" s="170">
        <v>167</v>
      </c>
      <c r="B174" s="6"/>
      <c r="C174" s="74" t="s">
        <v>3043</v>
      </c>
      <c r="D174" s="74" t="s">
        <v>3044</v>
      </c>
      <c r="E174" s="535" t="s">
        <v>3045</v>
      </c>
      <c r="F174" s="6" t="s">
        <v>2</v>
      </c>
      <c r="G174" s="94" t="s">
        <v>4</v>
      </c>
      <c r="H174" s="74" t="s">
        <v>5</v>
      </c>
      <c r="I174" s="74" t="s">
        <v>116</v>
      </c>
      <c r="J174" s="74" t="s">
        <v>3046</v>
      </c>
      <c r="K174" s="167">
        <v>70000</v>
      </c>
      <c r="L174" s="6">
        <v>44100</v>
      </c>
      <c r="M174" s="6" t="s">
        <v>2797</v>
      </c>
      <c r="N174" s="554">
        <v>49000</v>
      </c>
      <c r="O174" s="85">
        <v>20</v>
      </c>
      <c r="P174" s="554">
        <v>49000</v>
      </c>
      <c r="Q174" s="85" t="s">
        <v>2893</v>
      </c>
      <c r="R174" s="6">
        <v>20</v>
      </c>
      <c r="S174" s="246" t="s">
        <v>3047</v>
      </c>
      <c r="T174" s="246" t="s">
        <v>3048</v>
      </c>
      <c r="U174" s="246">
        <v>109550567</v>
      </c>
    </row>
    <row r="175" spans="1:21" ht="38.25">
      <c r="A175" s="170">
        <v>168</v>
      </c>
      <c r="B175" s="6"/>
      <c r="C175" s="556" t="s">
        <v>3049</v>
      </c>
      <c r="D175" s="556" t="s">
        <v>3050</v>
      </c>
      <c r="E175" s="557" t="s">
        <v>3051</v>
      </c>
      <c r="F175" s="6" t="s">
        <v>2</v>
      </c>
      <c r="G175" s="556" t="s">
        <v>4</v>
      </c>
      <c r="H175" s="74" t="s">
        <v>5</v>
      </c>
      <c r="I175" s="74" t="s">
        <v>116</v>
      </c>
      <c r="J175" s="556" t="s">
        <v>3052</v>
      </c>
      <c r="K175" s="167">
        <v>70000</v>
      </c>
      <c r="L175" s="6">
        <v>44100</v>
      </c>
      <c r="M175" s="556" t="s">
        <v>3053</v>
      </c>
      <c r="N175" s="207">
        <v>49000</v>
      </c>
      <c r="O175" s="85">
        <v>20</v>
      </c>
      <c r="P175" s="207">
        <v>49000</v>
      </c>
      <c r="Q175" s="85" t="s">
        <v>3054</v>
      </c>
      <c r="R175" s="6">
        <v>20</v>
      </c>
      <c r="S175" s="558" t="s">
        <v>3055</v>
      </c>
      <c r="T175" s="558" t="s">
        <v>3056</v>
      </c>
      <c r="U175" s="197" t="s">
        <v>3057</v>
      </c>
    </row>
    <row r="176" spans="1:21" ht="38.25">
      <c r="A176" s="170">
        <v>169</v>
      </c>
      <c r="B176" s="6"/>
      <c r="C176" s="556" t="s">
        <v>3058</v>
      </c>
      <c r="D176" s="556" t="s">
        <v>3059</v>
      </c>
      <c r="E176" s="557" t="s">
        <v>3060</v>
      </c>
      <c r="F176" s="6" t="s">
        <v>2</v>
      </c>
      <c r="G176" s="556" t="s">
        <v>4</v>
      </c>
      <c r="H176" s="74" t="s">
        <v>75</v>
      </c>
      <c r="I176" s="74" t="s">
        <v>116</v>
      </c>
      <c r="J176" s="556" t="s">
        <v>1058</v>
      </c>
      <c r="K176" s="167">
        <v>50000</v>
      </c>
      <c r="L176" s="6">
        <v>31500</v>
      </c>
      <c r="M176" s="556" t="s">
        <v>3053</v>
      </c>
      <c r="N176" s="207">
        <v>35000</v>
      </c>
      <c r="O176" s="85">
        <v>20</v>
      </c>
      <c r="P176" s="207">
        <v>35000</v>
      </c>
      <c r="Q176" s="85" t="s">
        <v>3054</v>
      </c>
      <c r="R176" s="6">
        <v>20</v>
      </c>
      <c r="S176" s="558" t="s">
        <v>3061</v>
      </c>
      <c r="T176" s="558" t="s">
        <v>3062</v>
      </c>
      <c r="U176" s="197">
        <v>109475915</v>
      </c>
    </row>
    <row r="177" spans="1:21" ht="63.75">
      <c r="A177" s="170">
        <v>170</v>
      </c>
      <c r="B177" s="6"/>
      <c r="C177" s="556" t="s">
        <v>3063</v>
      </c>
      <c r="D177" s="556" t="s">
        <v>3064</v>
      </c>
      <c r="E177" s="557" t="s">
        <v>3065</v>
      </c>
      <c r="F177" s="6" t="s">
        <v>2</v>
      </c>
      <c r="G177" s="556" t="s">
        <v>4</v>
      </c>
      <c r="H177" s="74" t="s">
        <v>5</v>
      </c>
      <c r="I177" s="74" t="s">
        <v>116</v>
      </c>
      <c r="J177" s="556" t="s">
        <v>3066</v>
      </c>
      <c r="K177" s="167">
        <v>70000</v>
      </c>
      <c r="L177" s="6">
        <v>44100</v>
      </c>
      <c r="M177" s="556" t="s">
        <v>3053</v>
      </c>
      <c r="N177" s="207">
        <v>49000</v>
      </c>
      <c r="O177" s="85">
        <v>20</v>
      </c>
      <c r="P177" s="207">
        <v>49000</v>
      </c>
      <c r="Q177" s="85" t="s">
        <v>3054</v>
      </c>
      <c r="R177" s="6">
        <v>20</v>
      </c>
      <c r="S177" s="558" t="s">
        <v>3067</v>
      </c>
      <c r="T177" s="558" t="s">
        <v>3068</v>
      </c>
      <c r="U177" s="197" t="s">
        <v>3069</v>
      </c>
    </row>
    <row r="178" spans="1:21" ht="51">
      <c r="A178" s="170">
        <v>171</v>
      </c>
      <c r="B178" s="6"/>
      <c r="C178" s="556" t="s">
        <v>3070</v>
      </c>
      <c r="D178" s="556" t="s">
        <v>3071</v>
      </c>
      <c r="E178" s="557" t="s">
        <v>3072</v>
      </c>
      <c r="F178" s="6" t="s">
        <v>2</v>
      </c>
      <c r="G178" s="556" t="s">
        <v>4</v>
      </c>
      <c r="H178" s="74" t="s">
        <v>75</v>
      </c>
      <c r="I178" s="74" t="s">
        <v>116</v>
      </c>
      <c r="J178" s="556" t="s">
        <v>3073</v>
      </c>
      <c r="K178" s="167">
        <v>70000</v>
      </c>
      <c r="L178" s="6">
        <v>44100</v>
      </c>
      <c r="M178" s="556" t="s">
        <v>3053</v>
      </c>
      <c r="N178" s="207">
        <v>49000</v>
      </c>
      <c r="O178" s="85">
        <v>20</v>
      </c>
      <c r="P178" s="207">
        <v>49000</v>
      </c>
      <c r="Q178" s="85" t="s">
        <v>3054</v>
      </c>
      <c r="R178" s="6">
        <v>20</v>
      </c>
      <c r="S178" s="558" t="s">
        <v>3074</v>
      </c>
      <c r="T178" s="558" t="s">
        <v>3075</v>
      </c>
      <c r="U178" s="197" t="s">
        <v>3076</v>
      </c>
    </row>
    <row r="179" spans="1:21" ht="63.75">
      <c r="A179" s="170">
        <v>172</v>
      </c>
      <c r="B179" s="6"/>
      <c r="C179" s="556" t="s">
        <v>3077</v>
      </c>
      <c r="D179" s="556" t="s">
        <v>3078</v>
      </c>
      <c r="E179" s="557" t="s">
        <v>3079</v>
      </c>
      <c r="F179" s="6" t="s">
        <v>2</v>
      </c>
      <c r="G179" s="556" t="s">
        <v>4</v>
      </c>
      <c r="H179" s="74" t="s">
        <v>75</v>
      </c>
      <c r="I179" s="74" t="s">
        <v>116</v>
      </c>
      <c r="J179" s="556" t="s">
        <v>3080</v>
      </c>
      <c r="K179" s="167">
        <v>50000</v>
      </c>
      <c r="L179" s="6">
        <v>31500</v>
      </c>
      <c r="M179" s="556" t="s">
        <v>3053</v>
      </c>
      <c r="N179" s="207">
        <v>35000</v>
      </c>
      <c r="O179" s="85">
        <v>20</v>
      </c>
      <c r="P179" s="207">
        <v>35000</v>
      </c>
      <c r="Q179" s="85" t="s">
        <v>3054</v>
      </c>
      <c r="R179" s="6">
        <v>20</v>
      </c>
      <c r="S179" s="558" t="s">
        <v>3081</v>
      </c>
      <c r="T179" s="558" t="s">
        <v>3082</v>
      </c>
      <c r="U179" s="197" t="s">
        <v>3083</v>
      </c>
    </row>
    <row r="180" spans="1:21" ht="76.5">
      <c r="A180" s="170">
        <v>173</v>
      </c>
      <c r="B180" s="6"/>
      <c r="C180" s="556" t="s">
        <v>3084</v>
      </c>
      <c r="D180" s="556" t="s">
        <v>3085</v>
      </c>
      <c r="E180" s="557" t="s">
        <v>3086</v>
      </c>
      <c r="F180" s="6" t="s">
        <v>2</v>
      </c>
      <c r="G180" s="556" t="s">
        <v>4</v>
      </c>
      <c r="H180" s="74" t="s">
        <v>5</v>
      </c>
      <c r="I180" s="74" t="s">
        <v>116</v>
      </c>
      <c r="J180" s="556" t="s">
        <v>3066</v>
      </c>
      <c r="K180" s="167">
        <v>80000</v>
      </c>
      <c r="L180" s="6">
        <v>50400</v>
      </c>
      <c r="M180" s="556" t="s">
        <v>3053</v>
      </c>
      <c r="N180" s="207">
        <v>56000</v>
      </c>
      <c r="O180" s="85">
        <v>20</v>
      </c>
      <c r="P180" s="207">
        <v>56000</v>
      </c>
      <c r="Q180" s="85" t="s">
        <v>3054</v>
      </c>
      <c r="R180" s="6">
        <v>20</v>
      </c>
      <c r="S180" s="558" t="s">
        <v>3087</v>
      </c>
      <c r="T180" s="558" t="s">
        <v>3088</v>
      </c>
      <c r="U180" s="197" t="s">
        <v>3089</v>
      </c>
    </row>
    <row r="181" spans="1:21" ht="76.5">
      <c r="A181" s="170">
        <v>174</v>
      </c>
      <c r="B181" s="6"/>
      <c r="C181" s="556" t="s">
        <v>3090</v>
      </c>
      <c r="D181" s="556" t="s">
        <v>3091</v>
      </c>
      <c r="E181" s="557" t="s">
        <v>3092</v>
      </c>
      <c r="F181" s="6" t="s">
        <v>2</v>
      </c>
      <c r="G181" s="556" t="s">
        <v>4</v>
      </c>
      <c r="H181" s="74" t="s">
        <v>5</v>
      </c>
      <c r="I181" s="74" t="s">
        <v>116</v>
      </c>
      <c r="J181" s="556" t="s">
        <v>3093</v>
      </c>
      <c r="K181" s="167">
        <v>70000</v>
      </c>
      <c r="L181" s="6">
        <v>44100</v>
      </c>
      <c r="M181" s="556" t="s">
        <v>3053</v>
      </c>
      <c r="N181" s="207">
        <v>49000</v>
      </c>
      <c r="O181" s="85">
        <v>20</v>
      </c>
      <c r="P181" s="207">
        <v>49000</v>
      </c>
      <c r="Q181" s="85" t="s">
        <v>3054</v>
      </c>
      <c r="R181" s="6">
        <v>20</v>
      </c>
      <c r="S181" s="558" t="s">
        <v>3094</v>
      </c>
      <c r="T181" s="558" t="s">
        <v>3095</v>
      </c>
      <c r="U181" s="197" t="s">
        <v>3096</v>
      </c>
    </row>
    <row r="182" spans="1:21" ht="89.25">
      <c r="A182" s="170">
        <v>175</v>
      </c>
      <c r="B182" s="6"/>
      <c r="C182" s="556" t="s">
        <v>3097</v>
      </c>
      <c r="D182" s="556" t="s">
        <v>1175</v>
      </c>
      <c r="E182" s="557" t="s">
        <v>3098</v>
      </c>
      <c r="F182" s="6" t="s">
        <v>2</v>
      </c>
      <c r="G182" s="556" t="s">
        <v>4</v>
      </c>
      <c r="H182" s="74" t="s">
        <v>5</v>
      </c>
      <c r="I182" s="94" t="s">
        <v>115</v>
      </c>
      <c r="J182" s="556" t="s">
        <v>1302</v>
      </c>
      <c r="K182" s="167">
        <v>80000</v>
      </c>
      <c r="L182" s="6">
        <v>50400</v>
      </c>
      <c r="M182" s="556" t="s">
        <v>3053</v>
      </c>
      <c r="N182" s="207">
        <v>56000</v>
      </c>
      <c r="O182" s="85">
        <v>20</v>
      </c>
      <c r="P182" s="207">
        <v>56000</v>
      </c>
      <c r="Q182" s="85" t="s">
        <v>3054</v>
      </c>
      <c r="R182" s="6">
        <v>20</v>
      </c>
      <c r="S182" s="558" t="s">
        <v>3099</v>
      </c>
      <c r="T182" s="558" t="s">
        <v>3100</v>
      </c>
      <c r="U182" s="197" t="s">
        <v>3101</v>
      </c>
    </row>
    <row r="183" spans="1:21" ht="76.5">
      <c r="A183" s="170">
        <v>176</v>
      </c>
      <c r="B183" s="6"/>
      <c r="C183" s="556" t="s">
        <v>3102</v>
      </c>
      <c r="D183" s="556" t="s">
        <v>3103</v>
      </c>
      <c r="E183" s="557" t="s">
        <v>3104</v>
      </c>
      <c r="F183" s="6" t="s">
        <v>2</v>
      </c>
      <c r="G183" s="556" t="s">
        <v>4</v>
      </c>
      <c r="H183" s="74" t="s">
        <v>5</v>
      </c>
      <c r="I183" s="74" t="s">
        <v>116</v>
      </c>
      <c r="J183" s="556" t="s">
        <v>3105</v>
      </c>
      <c r="K183" s="167">
        <v>70000</v>
      </c>
      <c r="L183" s="6">
        <v>44100</v>
      </c>
      <c r="M183" s="556" t="s">
        <v>3053</v>
      </c>
      <c r="N183" s="207">
        <v>49000</v>
      </c>
      <c r="O183" s="85">
        <v>20</v>
      </c>
      <c r="P183" s="207">
        <v>49000</v>
      </c>
      <c r="Q183" s="85" t="s">
        <v>3054</v>
      </c>
      <c r="R183" s="6">
        <v>20</v>
      </c>
      <c r="S183" s="558" t="s">
        <v>3106</v>
      </c>
      <c r="T183" s="558" t="s">
        <v>3107</v>
      </c>
      <c r="U183" s="197" t="s">
        <v>3108</v>
      </c>
    </row>
    <row r="184" spans="1:21" ht="63.75">
      <c r="A184" s="170">
        <v>177</v>
      </c>
      <c r="B184" s="6"/>
      <c r="C184" s="556" t="s">
        <v>3109</v>
      </c>
      <c r="D184" s="556" t="s">
        <v>3110</v>
      </c>
      <c r="E184" s="557" t="s">
        <v>3111</v>
      </c>
      <c r="F184" s="6" t="s">
        <v>2</v>
      </c>
      <c r="G184" s="556" t="s">
        <v>4</v>
      </c>
      <c r="H184" s="74" t="s">
        <v>5</v>
      </c>
      <c r="I184" s="74" t="s">
        <v>116</v>
      </c>
      <c r="J184" s="556"/>
      <c r="K184" s="167">
        <v>70000</v>
      </c>
      <c r="L184" s="6">
        <v>44100</v>
      </c>
      <c r="M184" s="556" t="s">
        <v>3053</v>
      </c>
      <c r="N184" s="207">
        <v>49000</v>
      </c>
      <c r="O184" s="85">
        <v>20</v>
      </c>
      <c r="P184" s="207">
        <v>49000</v>
      </c>
      <c r="Q184" s="85" t="s">
        <v>3054</v>
      </c>
      <c r="R184" s="6">
        <v>20</v>
      </c>
      <c r="S184" s="558" t="s">
        <v>3112</v>
      </c>
      <c r="T184" s="558" t="s">
        <v>3113</v>
      </c>
      <c r="U184" s="197" t="s">
        <v>3114</v>
      </c>
    </row>
    <row r="185" spans="1:21" ht="76.5">
      <c r="A185" s="170">
        <v>178</v>
      </c>
      <c r="B185" s="6"/>
      <c r="C185" s="32" t="s">
        <v>3115</v>
      </c>
      <c r="D185" s="32" t="s">
        <v>3116</v>
      </c>
      <c r="E185" s="115" t="s">
        <v>3117</v>
      </c>
      <c r="F185" s="95" t="s">
        <v>2</v>
      </c>
      <c r="G185" s="555" t="s">
        <v>4</v>
      </c>
      <c r="H185" s="74" t="s">
        <v>75</v>
      </c>
      <c r="I185" s="74" t="s">
        <v>116</v>
      </c>
      <c r="J185" s="77" t="s">
        <v>3118</v>
      </c>
      <c r="K185" s="167">
        <v>40000</v>
      </c>
      <c r="L185" s="6">
        <v>25200</v>
      </c>
      <c r="M185" s="6" t="s">
        <v>3053</v>
      </c>
      <c r="N185" s="559">
        <v>28000</v>
      </c>
      <c r="O185" s="85">
        <v>20</v>
      </c>
      <c r="P185" s="559">
        <v>28000</v>
      </c>
      <c r="Q185" s="85" t="s">
        <v>3119</v>
      </c>
      <c r="R185" s="6">
        <v>20</v>
      </c>
      <c r="S185" s="246" t="s">
        <v>3120</v>
      </c>
      <c r="T185" s="246" t="s">
        <v>3121</v>
      </c>
      <c r="U185" s="197" t="s">
        <v>3122</v>
      </c>
    </row>
    <row r="186" spans="1:21" ht="30">
      <c r="A186" s="170">
        <v>179</v>
      </c>
      <c r="B186" s="6"/>
      <c r="C186" s="32" t="s">
        <v>3123</v>
      </c>
      <c r="D186" s="32" t="s">
        <v>2909</v>
      </c>
      <c r="E186" s="115" t="s">
        <v>3124</v>
      </c>
      <c r="F186" s="95" t="s">
        <v>2</v>
      </c>
      <c r="G186" s="94" t="s">
        <v>4</v>
      </c>
      <c r="H186" s="74" t="s">
        <v>5</v>
      </c>
      <c r="I186" s="74" t="s">
        <v>116</v>
      </c>
      <c r="J186" s="77" t="s">
        <v>3118</v>
      </c>
      <c r="K186" s="167">
        <v>50000</v>
      </c>
      <c r="L186" s="6">
        <v>31500</v>
      </c>
      <c r="M186" s="6" t="s">
        <v>3053</v>
      </c>
      <c r="N186" s="559">
        <v>35000</v>
      </c>
      <c r="O186" s="85">
        <v>20</v>
      </c>
      <c r="P186" s="559">
        <v>35000</v>
      </c>
      <c r="Q186" s="85" t="s">
        <v>3119</v>
      </c>
      <c r="R186" s="6">
        <v>20</v>
      </c>
      <c r="S186" s="246" t="s">
        <v>3125</v>
      </c>
      <c r="T186" s="246" t="s">
        <v>3126</v>
      </c>
      <c r="U186" s="197">
        <v>109550417</v>
      </c>
    </row>
    <row r="187" spans="1:21" ht="76.5">
      <c r="A187" s="170">
        <v>180</v>
      </c>
      <c r="B187" s="6"/>
      <c r="C187" s="32" t="s">
        <v>3127</v>
      </c>
      <c r="D187" s="32" t="s">
        <v>3128</v>
      </c>
      <c r="E187" s="115" t="s">
        <v>3129</v>
      </c>
      <c r="F187" s="95" t="s">
        <v>2</v>
      </c>
      <c r="G187" s="94" t="s">
        <v>4</v>
      </c>
      <c r="H187" s="74" t="s">
        <v>5</v>
      </c>
      <c r="I187" s="94" t="s">
        <v>115</v>
      </c>
      <c r="J187" s="77" t="s">
        <v>3118</v>
      </c>
      <c r="K187" s="167">
        <v>50000</v>
      </c>
      <c r="L187" s="6">
        <v>31500</v>
      </c>
      <c r="M187" s="6" t="s">
        <v>3053</v>
      </c>
      <c r="N187" s="559">
        <v>35000</v>
      </c>
      <c r="O187" s="85">
        <v>20</v>
      </c>
      <c r="P187" s="559">
        <v>35000</v>
      </c>
      <c r="Q187" s="85" t="s">
        <v>3119</v>
      </c>
      <c r="R187" s="6">
        <v>20</v>
      </c>
      <c r="S187" s="246" t="s">
        <v>3130</v>
      </c>
      <c r="T187" s="246" t="s">
        <v>3131</v>
      </c>
      <c r="U187" s="197" t="s">
        <v>3132</v>
      </c>
    </row>
    <row r="188" spans="1:21" ht="45">
      <c r="A188" s="170">
        <v>181</v>
      </c>
      <c r="B188" s="6"/>
      <c r="C188" s="32" t="s">
        <v>2958</v>
      </c>
      <c r="D188" s="32" t="s">
        <v>3133</v>
      </c>
      <c r="E188" s="115" t="s">
        <v>3134</v>
      </c>
      <c r="F188" s="95" t="s">
        <v>2</v>
      </c>
      <c r="G188" s="94" t="s">
        <v>4</v>
      </c>
      <c r="H188" s="74" t="s">
        <v>5</v>
      </c>
      <c r="I188" s="74" t="s">
        <v>116</v>
      </c>
      <c r="J188" s="77" t="s">
        <v>3118</v>
      </c>
      <c r="K188" s="167">
        <v>70000</v>
      </c>
      <c r="L188" s="6">
        <v>44100</v>
      </c>
      <c r="M188" s="6" t="s">
        <v>3053</v>
      </c>
      <c r="N188" s="559">
        <v>49000</v>
      </c>
      <c r="O188" s="85">
        <v>20</v>
      </c>
      <c r="P188" s="559">
        <v>49000</v>
      </c>
      <c r="Q188" s="85" t="s">
        <v>3119</v>
      </c>
      <c r="R188" s="6">
        <v>20</v>
      </c>
      <c r="S188" s="246" t="s">
        <v>3135</v>
      </c>
      <c r="T188" s="246" t="s">
        <v>3136</v>
      </c>
      <c r="U188" s="197" t="s">
        <v>3137</v>
      </c>
    </row>
    <row r="189" spans="1:21" ht="76.5">
      <c r="A189" s="170">
        <v>182</v>
      </c>
      <c r="B189" s="6"/>
      <c r="C189" s="32" t="s">
        <v>3138</v>
      </c>
      <c r="D189" s="32" t="s">
        <v>3139</v>
      </c>
      <c r="E189" s="115" t="s">
        <v>3140</v>
      </c>
      <c r="F189" s="95" t="s">
        <v>2</v>
      </c>
      <c r="G189" s="94" t="s">
        <v>4</v>
      </c>
      <c r="H189" s="74" t="s">
        <v>5</v>
      </c>
      <c r="I189" s="74" t="s">
        <v>116</v>
      </c>
      <c r="J189" s="77" t="s">
        <v>3118</v>
      </c>
      <c r="K189" s="167">
        <v>50000</v>
      </c>
      <c r="L189" s="6">
        <v>31500</v>
      </c>
      <c r="M189" s="6" t="s">
        <v>3053</v>
      </c>
      <c r="N189" s="559">
        <v>35000</v>
      </c>
      <c r="O189" s="85">
        <v>20</v>
      </c>
      <c r="P189" s="559">
        <v>35000</v>
      </c>
      <c r="Q189" s="85" t="s">
        <v>3119</v>
      </c>
      <c r="R189" s="6">
        <v>20</v>
      </c>
      <c r="S189" s="246" t="s">
        <v>3141</v>
      </c>
      <c r="T189" s="246" t="s">
        <v>3142</v>
      </c>
      <c r="U189" s="197" t="s">
        <v>3143</v>
      </c>
    </row>
    <row r="190" spans="1:21" ht="51">
      <c r="A190" s="170">
        <v>183</v>
      </c>
      <c r="B190" s="6"/>
      <c r="C190" s="32" t="s">
        <v>3144</v>
      </c>
      <c r="D190" s="32" t="s">
        <v>3145</v>
      </c>
      <c r="E190" s="115" t="s">
        <v>3146</v>
      </c>
      <c r="F190" s="95" t="s">
        <v>2</v>
      </c>
      <c r="G190" s="94" t="s">
        <v>4</v>
      </c>
      <c r="H190" s="74" t="s">
        <v>5</v>
      </c>
      <c r="I190" s="74" t="s">
        <v>116</v>
      </c>
      <c r="J190" s="77" t="s">
        <v>3118</v>
      </c>
      <c r="K190" s="167">
        <v>200000</v>
      </c>
      <c r="L190" s="6">
        <v>126000</v>
      </c>
      <c r="M190" s="6" t="s">
        <v>3053</v>
      </c>
      <c r="N190" s="559">
        <v>140000</v>
      </c>
      <c r="O190" s="85">
        <v>20</v>
      </c>
      <c r="P190" s="559">
        <v>140000</v>
      </c>
      <c r="Q190" s="85" t="s">
        <v>3119</v>
      </c>
      <c r="R190" s="6">
        <v>20</v>
      </c>
      <c r="S190" s="246" t="s">
        <v>3147</v>
      </c>
      <c r="T190" s="246" t="s">
        <v>3148</v>
      </c>
      <c r="U190" s="197" t="s">
        <v>3149</v>
      </c>
    </row>
    <row r="191" spans="1:21" ht="38.25">
      <c r="A191" s="170">
        <v>184</v>
      </c>
      <c r="B191" s="6"/>
      <c r="C191" s="32" t="s">
        <v>2989</v>
      </c>
      <c r="D191" s="32" t="s">
        <v>2983</v>
      </c>
      <c r="E191" s="115" t="s">
        <v>3150</v>
      </c>
      <c r="F191" s="95" t="s">
        <v>2</v>
      </c>
      <c r="G191" s="94" t="s">
        <v>4</v>
      </c>
      <c r="H191" s="74" t="s">
        <v>5</v>
      </c>
      <c r="I191" s="74" t="s">
        <v>116</v>
      </c>
      <c r="J191" s="77" t="s">
        <v>3118</v>
      </c>
      <c r="K191" s="167">
        <v>70000</v>
      </c>
      <c r="L191" s="6">
        <v>44100</v>
      </c>
      <c r="M191" s="6" t="s">
        <v>3053</v>
      </c>
      <c r="N191" s="559">
        <v>49000</v>
      </c>
      <c r="O191" s="85">
        <v>20</v>
      </c>
      <c r="P191" s="559">
        <v>49000</v>
      </c>
      <c r="Q191" s="85" t="s">
        <v>3119</v>
      </c>
      <c r="R191" s="6">
        <v>20</v>
      </c>
      <c r="S191" s="246" t="s">
        <v>3151</v>
      </c>
      <c r="T191" s="246" t="s">
        <v>3152</v>
      </c>
      <c r="U191" s="197" t="s">
        <v>3153</v>
      </c>
    </row>
    <row r="192" spans="1:21" ht="51">
      <c r="A192" s="170">
        <v>185</v>
      </c>
      <c r="B192" s="6"/>
      <c r="C192" s="32" t="s">
        <v>3154</v>
      </c>
      <c r="D192" s="32" t="s">
        <v>3155</v>
      </c>
      <c r="E192" s="115" t="s">
        <v>3156</v>
      </c>
      <c r="F192" s="95" t="s">
        <v>2</v>
      </c>
      <c r="G192" s="555" t="s">
        <v>4</v>
      </c>
      <c r="H192" s="74" t="s">
        <v>75</v>
      </c>
      <c r="I192" s="74" t="s">
        <v>116</v>
      </c>
      <c r="J192" s="77" t="s">
        <v>3118</v>
      </c>
      <c r="K192" s="167">
        <v>80000</v>
      </c>
      <c r="L192" s="6">
        <v>50400</v>
      </c>
      <c r="M192" s="6" t="s">
        <v>3053</v>
      </c>
      <c r="N192" s="559">
        <v>56000</v>
      </c>
      <c r="O192" s="85">
        <v>20</v>
      </c>
      <c r="P192" s="559">
        <v>56000</v>
      </c>
      <c r="Q192" s="85" t="s">
        <v>3119</v>
      </c>
      <c r="R192" s="6">
        <v>20</v>
      </c>
      <c r="S192" s="246" t="s">
        <v>3157</v>
      </c>
      <c r="T192" s="246" t="s">
        <v>3158</v>
      </c>
      <c r="U192" s="197" t="s">
        <v>3159</v>
      </c>
    </row>
    <row r="193" spans="1:21" ht="76.5">
      <c r="A193" s="170">
        <v>186</v>
      </c>
      <c r="B193" s="6"/>
      <c r="C193" s="32" t="s">
        <v>3160</v>
      </c>
      <c r="D193" s="32" t="s">
        <v>2947</v>
      </c>
      <c r="E193" s="115" t="s">
        <v>3161</v>
      </c>
      <c r="F193" s="95" t="s">
        <v>2</v>
      </c>
      <c r="G193" s="94" t="s">
        <v>4</v>
      </c>
      <c r="H193" s="74" t="s">
        <v>5</v>
      </c>
      <c r="I193" s="94" t="s">
        <v>115</v>
      </c>
      <c r="J193" s="77" t="s">
        <v>3118</v>
      </c>
      <c r="K193" s="167">
        <v>130000</v>
      </c>
      <c r="L193" s="6">
        <v>81900</v>
      </c>
      <c r="M193" s="6" t="s">
        <v>3053</v>
      </c>
      <c r="N193" s="559">
        <v>91000</v>
      </c>
      <c r="O193" s="85">
        <v>20</v>
      </c>
      <c r="P193" s="559">
        <v>91000</v>
      </c>
      <c r="Q193" s="85" t="s">
        <v>3119</v>
      </c>
      <c r="R193" s="6">
        <v>20</v>
      </c>
      <c r="S193" s="246" t="s">
        <v>3162</v>
      </c>
      <c r="T193" s="246" t="s">
        <v>3163</v>
      </c>
      <c r="U193" s="197" t="s">
        <v>3164</v>
      </c>
    </row>
    <row r="194" spans="1:21" ht="76.5">
      <c r="A194" s="170">
        <v>187</v>
      </c>
      <c r="B194" s="6"/>
      <c r="C194" s="32" t="s">
        <v>3165</v>
      </c>
      <c r="D194" s="32" t="s">
        <v>3166</v>
      </c>
      <c r="E194" s="115" t="s">
        <v>3167</v>
      </c>
      <c r="F194" s="95" t="s">
        <v>2</v>
      </c>
      <c r="G194" s="94" t="s">
        <v>4</v>
      </c>
      <c r="H194" s="74" t="s">
        <v>5</v>
      </c>
      <c r="I194" s="94" t="s">
        <v>115</v>
      </c>
      <c r="J194" s="77" t="s">
        <v>3118</v>
      </c>
      <c r="K194" s="167">
        <v>50000</v>
      </c>
      <c r="L194" s="6">
        <v>31500</v>
      </c>
      <c r="M194" s="6" t="s">
        <v>3053</v>
      </c>
      <c r="N194" s="559">
        <v>35000</v>
      </c>
      <c r="O194" s="85">
        <v>20</v>
      </c>
      <c r="P194" s="559">
        <v>35000</v>
      </c>
      <c r="Q194" s="85" t="s">
        <v>3119</v>
      </c>
      <c r="R194" s="6">
        <v>20</v>
      </c>
      <c r="S194" s="246" t="s">
        <v>3168</v>
      </c>
      <c r="T194" s="246" t="s">
        <v>3169</v>
      </c>
      <c r="U194" s="197" t="s">
        <v>3170</v>
      </c>
    </row>
    <row r="195" spans="1:21" ht="60">
      <c r="A195" s="170">
        <v>188</v>
      </c>
      <c r="B195" s="560"/>
      <c r="C195" s="561" t="s">
        <v>2068</v>
      </c>
      <c r="D195" s="561" t="s">
        <v>1444</v>
      </c>
      <c r="E195" s="562" t="s">
        <v>3171</v>
      </c>
      <c r="F195" s="560" t="s">
        <v>2</v>
      </c>
      <c r="G195" s="560" t="s">
        <v>4</v>
      </c>
      <c r="H195" s="561" t="s">
        <v>5</v>
      </c>
      <c r="I195" s="561" t="s">
        <v>116</v>
      </c>
      <c r="J195" s="563" t="s">
        <v>3172</v>
      </c>
      <c r="K195" s="564">
        <v>150000</v>
      </c>
      <c r="L195" s="560">
        <v>94500</v>
      </c>
      <c r="M195" s="560" t="s">
        <v>1273</v>
      </c>
      <c r="N195" s="560">
        <v>105000</v>
      </c>
      <c r="O195" s="565">
        <v>20</v>
      </c>
      <c r="P195" s="560">
        <v>105000</v>
      </c>
      <c r="Q195" s="560" t="s">
        <v>3173</v>
      </c>
      <c r="R195" s="560">
        <v>20</v>
      </c>
      <c r="S195" s="566" t="s">
        <v>3174</v>
      </c>
      <c r="T195" s="566" t="s">
        <v>3175</v>
      </c>
      <c r="U195" s="566" t="s">
        <v>3176</v>
      </c>
    </row>
    <row r="196" spans="1:21" ht="38.25">
      <c r="A196" s="170">
        <v>189</v>
      </c>
      <c r="B196" s="6"/>
      <c r="C196" s="74" t="s">
        <v>1366</v>
      </c>
      <c r="D196" s="74" t="s">
        <v>1367</v>
      </c>
      <c r="E196" s="536" t="s">
        <v>3177</v>
      </c>
      <c r="F196" s="6" t="s">
        <v>2</v>
      </c>
      <c r="G196" s="80" t="s">
        <v>4</v>
      </c>
      <c r="H196" s="74" t="s">
        <v>5</v>
      </c>
      <c r="I196" s="92" t="s">
        <v>116</v>
      </c>
      <c r="J196" s="74" t="s">
        <v>3178</v>
      </c>
      <c r="K196" s="6">
        <v>0</v>
      </c>
      <c r="L196" s="6">
        <v>13500</v>
      </c>
      <c r="M196" s="6" t="s">
        <v>1273</v>
      </c>
      <c r="N196" s="547">
        <v>15000</v>
      </c>
      <c r="O196" s="6">
        <v>20</v>
      </c>
      <c r="P196" s="547">
        <v>15000</v>
      </c>
      <c r="Q196" s="6" t="s">
        <v>3179</v>
      </c>
      <c r="R196" s="547">
        <v>20</v>
      </c>
      <c r="S196" s="246" t="s">
        <v>1370</v>
      </c>
      <c r="T196" s="246" t="s">
        <v>3180</v>
      </c>
      <c r="U196" s="234" t="s">
        <v>3181</v>
      </c>
    </row>
    <row r="197" spans="1:21" ht="51">
      <c r="A197" s="170">
        <v>190</v>
      </c>
      <c r="B197" s="6"/>
      <c r="C197" s="74" t="s">
        <v>1343</v>
      </c>
      <c r="D197" s="74" t="s">
        <v>3182</v>
      </c>
      <c r="E197" s="536" t="s">
        <v>3183</v>
      </c>
      <c r="F197" s="6" t="s">
        <v>2</v>
      </c>
      <c r="G197" s="80" t="s">
        <v>4</v>
      </c>
      <c r="H197" s="74" t="s">
        <v>5</v>
      </c>
      <c r="I197" s="74" t="s">
        <v>115</v>
      </c>
      <c r="J197" s="74" t="s">
        <v>3184</v>
      </c>
      <c r="K197" s="6">
        <v>0</v>
      </c>
      <c r="L197" s="6">
        <v>13500</v>
      </c>
      <c r="M197" s="6" t="s">
        <v>1273</v>
      </c>
      <c r="N197" s="547">
        <v>15000</v>
      </c>
      <c r="O197" s="6">
        <v>20</v>
      </c>
      <c r="P197" s="547">
        <v>15000</v>
      </c>
      <c r="Q197" s="6" t="s">
        <v>3179</v>
      </c>
      <c r="R197" s="547">
        <v>20</v>
      </c>
      <c r="S197" s="246" t="s">
        <v>1347</v>
      </c>
      <c r="T197" s="246" t="s">
        <v>1348</v>
      </c>
      <c r="U197" s="246">
        <v>109410757</v>
      </c>
    </row>
    <row r="198" spans="1:21" ht="38.25">
      <c r="A198" s="170">
        <v>191</v>
      </c>
      <c r="B198" s="6"/>
      <c r="C198" s="74" t="s">
        <v>1897</v>
      </c>
      <c r="D198" s="74" t="s">
        <v>1898</v>
      </c>
      <c r="E198" s="535" t="s">
        <v>1899</v>
      </c>
      <c r="F198" s="6" t="s">
        <v>2</v>
      </c>
      <c r="G198" s="80" t="s">
        <v>4</v>
      </c>
      <c r="H198" s="74" t="s">
        <v>5</v>
      </c>
      <c r="I198" s="74" t="s">
        <v>115</v>
      </c>
      <c r="J198" s="74" t="s">
        <v>1825</v>
      </c>
      <c r="K198" s="6">
        <v>0</v>
      </c>
      <c r="L198" s="6">
        <v>13500</v>
      </c>
      <c r="M198" s="6" t="s">
        <v>1273</v>
      </c>
      <c r="N198" s="547">
        <v>15000</v>
      </c>
      <c r="O198" s="6">
        <v>20</v>
      </c>
      <c r="P198" s="547">
        <v>15000</v>
      </c>
      <c r="Q198" s="6" t="s">
        <v>3179</v>
      </c>
      <c r="R198" s="547">
        <v>20</v>
      </c>
      <c r="S198" s="545" t="s">
        <v>1900</v>
      </c>
      <c r="T198" s="246" t="s">
        <v>1901</v>
      </c>
      <c r="U198" s="246">
        <v>109408867</v>
      </c>
    </row>
    <row r="199" spans="1:21" ht="63.75">
      <c r="A199" s="170">
        <v>192</v>
      </c>
      <c r="B199" s="6"/>
      <c r="C199" s="74" t="s">
        <v>1976</v>
      </c>
      <c r="D199" s="74" t="s">
        <v>1703</v>
      </c>
      <c r="E199" s="535" t="s">
        <v>1977</v>
      </c>
      <c r="F199" s="6" t="s">
        <v>2</v>
      </c>
      <c r="G199" s="80" t="s">
        <v>4</v>
      </c>
      <c r="H199" s="77" t="s">
        <v>75</v>
      </c>
      <c r="I199" s="74" t="s">
        <v>115</v>
      </c>
      <c r="J199" s="74" t="s">
        <v>1058</v>
      </c>
      <c r="K199" s="6">
        <v>0</v>
      </c>
      <c r="L199" s="6">
        <v>18900</v>
      </c>
      <c r="M199" s="6" t="s">
        <v>1273</v>
      </c>
      <c r="N199" s="547">
        <v>21000</v>
      </c>
      <c r="O199" s="6">
        <v>20</v>
      </c>
      <c r="P199" s="547">
        <v>21000</v>
      </c>
      <c r="Q199" s="6" t="s">
        <v>3179</v>
      </c>
      <c r="R199" s="547">
        <v>20</v>
      </c>
      <c r="S199" s="545" t="s">
        <v>1978</v>
      </c>
      <c r="T199" s="246" t="s">
        <v>1979</v>
      </c>
      <c r="U199" s="246">
        <v>109421963</v>
      </c>
    </row>
    <row r="200" spans="1:21" ht="63.75">
      <c r="A200" s="170">
        <v>193</v>
      </c>
      <c r="B200" s="6"/>
      <c r="C200" s="74" t="s">
        <v>1987</v>
      </c>
      <c r="D200" s="74" t="s">
        <v>1988</v>
      </c>
      <c r="E200" s="535" t="s">
        <v>1989</v>
      </c>
      <c r="F200" s="6" t="s">
        <v>2</v>
      </c>
      <c r="G200" s="80" t="s">
        <v>4</v>
      </c>
      <c r="H200" s="74" t="s">
        <v>5</v>
      </c>
      <c r="I200" s="74" t="s">
        <v>115</v>
      </c>
      <c r="J200" s="74" t="s">
        <v>1825</v>
      </c>
      <c r="K200" s="6">
        <v>0</v>
      </c>
      <c r="L200" s="6">
        <v>13500</v>
      </c>
      <c r="M200" s="6" t="s">
        <v>1273</v>
      </c>
      <c r="N200" s="547">
        <v>15000</v>
      </c>
      <c r="O200" s="6">
        <v>20</v>
      </c>
      <c r="P200" s="547">
        <v>15000</v>
      </c>
      <c r="Q200" s="6" t="s">
        <v>3179</v>
      </c>
      <c r="R200" s="547">
        <v>20</v>
      </c>
      <c r="S200" s="545" t="s">
        <v>1990</v>
      </c>
      <c r="T200" s="246" t="s">
        <v>1991</v>
      </c>
      <c r="U200" s="246">
        <v>109421964</v>
      </c>
    </row>
    <row r="201" spans="1:21" ht="38.25">
      <c r="A201" s="170">
        <v>194</v>
      </c>
      <c r="B201" s="6"/>
      <c r="C201" s="74" t="s">
        <v>2007</v>
      </c>
      <c r="D201" s="74" t="s">
        <v>2008</v>
      </c>
      <c r="E201" s="115" t="s">
        <v>2009</v>
      </c>
      <c r="F201" s="6" t="s">
        <v>2</v>
      </c>
      <c r="G201" s="32" t="s">
        <v>4</v>
      </c>
      <c r="H201" s="74" t="s">
        <v>5</v>
      </c>
      <c r="I201" s="92" t="s">
        <v>116</v>
      </c>
      <c r="J201" s="74" t="s">
        <v>3185</v>
      </c>
      <c r="K201" s="6">
        <v>0</v>
      </c>
      <c r="L201" s="6">
        <v>13500</v>
      </c>
      <c r="M201" s="6" t="s">
        <v>1273</v>
      </c>
      <c r="N201" s="547">
        <v>15000</v>
      </c>
      <c r="O201" s="6">
        <v>20</v>
      </c>
      <c r="P201" s="547">
        <v>15000</v>
      </c>
      <c r="Q201" s="6" t="s">
        <v>3179</v>
      </c>
      <c r="R201" s="547">
        <v>20</v>
      </c>
      <c r="S201" s="549" t="s">
        <v>3186</v>
      </c>
      <c r="T201" s="246" t="s">
        <v>2012</v>
      </c>
      <c r="U201" s="246">
        <v>109409372</v>
      </c>
    </row>
    <row r="202" spans="1:21" ht="51">
      <c r="A202" s="170">
        <v>195</v>
      </c>
      <c r="B202" s="6"/>
      <c r="C202" s="74" t="s">
        <v>2018</v>
      </c>
      <c r="D202" s="74" t="s">
        <v>1166</v>
      </c>
      <c r="E202" s="115" t="s">
        <v>2019</v>
      </c>
      <c r="F202" s="6" t="s">
        <v>2</v>
      </c>
      <c r="G202" s="32" t="s">
        <v>4</v>
      </c>
      <c r="H202" s="74" t="s">
        <v>5</v>
      </c>
      <c r="I202" s="92" t="s">
        <v>116</v>
      </c>
      <c r="J202" s="32" t="s">
        <v>2020</v>
      </c>
      <c r="K202" s="6">
        <v>0</v>
      </c>
      <c r="L202" s="6">
        <v>13500</v>
      </c>
      <c r="M202" s="6" t="s">
        <v>1273</v>
      </c>
      <c r="N202" s="547">
        <v>15000</v>
      </c>
      <c r="O202" s="6">
        <v>20</v>
      </c>
      <c r="P202" s="547">
        <v>15000</v>
      </c>
      <c r="Q202" s="6" t="s">
        <v>3179</v>
      </c>
      <c r="R202" s="547">
        <v>20</v>
      </c>
      <c r="S202" s="545" t="s">
        <v>2021</v>
      </c>
      <c r="T202" s="246" t="s">
        <v>2022</v>
      </c>
      <c r="U202" s="246">
        <v>109325094</v>
      </c>
    </row>
    <row r="203" spans="1:21" ht="45">
      <c r="A203" s="170">
        <v>196</v>
      </c>
      <c r="B203" s="6"/>
      <c r="C203" s="74" t="s">
        <v>2093</v>
      </c>
      <c r="D203" s="74" t="s">
        <v>2094</v>
      </c>
      <c r="E203" s="115" t="s">
        <v>2095</v>
      </c>
      <c r="F203" s="6" t="s">
        <v>2</v>
      </c>
      <c r="G203" s="32" t="s">
        <v>4</v>
      </c>
      <c r="H203" s="74" t="s">
        <v>5</v>
      </c>
      <c r="I203" s="74" t="s">
        <v>115</v>
      </c>
      <c r="J203" s="32" t="s">
        <v>1058</v>
      </c>
      <c r="K203" s="6">
        <v>0</v>
      </c>
      <c r="L203" s="6">
        <v>13500</v>
      </c>
      <c r="M203" s="6" t="s">
        <v>1273</v>
      </c>
      <c r="N203" s="547">
        <v>15000</v>
      </c>
      <c r="O203" s="6">
        <v>20</v>
      </c>
      <c r="P203" s="547">
        <v>15000</v>
      </c>
      <c r="Q203" s="6" t="s">
        <v>3179</v>
      </c>
      <c r="R203" s="547">
        <v>20</v>
      </c>
      <c r="S203" s="246" t="s">
        <v>2096</v>
      </c>
      <c r="T203" s="246" t="s">
        <v>2097</v>
      </c>
      <c r="U203" s="246">
        <v>109408973</v>
      </c>
    </row>
    <row r="204" spans="1:21" ht="63.75">
      <c r="A204" s="170">
        <v>197</v>
      </c>
      <c r="B204" s="6"/>
      <c r="C204" s="74" t="s">
        <v>2078</v>
      </c>
      <c r="D204" s="74" t="s">
        <v>2079</v>
      </c>
      <c r="E204" s="115" t="s">
        <v>2080</v>
      </c>
      <c r="F204" s="6" t="s">
        <v>2</v>
      </c>
      <c r="G204" s="32" t="s">
        <v>4</v>
      </c>
      <c r="H204" s="74" t="s">
        <v>5</v>
      </c>
      <c r="I204" s="92" t="s">
        <v>116</v>
      </c>
      <c r="J204" s="32" t="s">
        <v>1058</v>
      </c>
      <c r="K204" s="6">
        <v>0</v>
      </c>
      <c r="L204" s="6">
        <v>13500</v>
      </c>
      <c r="M204" s="6" t="s">
        <v>1273</v>
      </c>
      <c r="N204" s="547">
        <v>15000</v>
      </c>
      <c r="O204" s="6">
        <v>20</v>
      </c>
      <c r="P204" s="547">
        <v>15000</v>
      </c>
      <c r="Q204" s="6" t="s">
        <v>3179</v>
      </c>
      <c r="R204" s="547">
        <v>20</v>
      </c>
      <c r="S204" s="246" t="s">
        <v>2081</v>
      </c>
      <c r="T204" s="246" t="s">
        <v>2082</v>
      </c>
      <c r="U204" s="246">
        <v>109409060</v>
      </c>
    </row>
    <row r="205" spans="1:21" ht="38.25">
      <c r="A205" s="170">
        <v>198</v>
      </c>
      <c r="B205" s="6"/>
      <c r="C205" s="74" t="s">
        <v>3187</v>
      </c>
      <c r="D205" s="74" t="s">
        <v>3188</v>
      </c>
      <c r="E205" s="536" t="s">
        <v>3189</v>
      </c>
      <c r="F205" s="6" t="s">
        <v>2</v>
      </c>
      <c r="G205" s="32" t="s">
        <v>4</v>
      </c>
      <c r="H205" s="74" t="s">
        <v>5</v>
      </c>
      <c r="I205" s="92" t="s">
        <v>116</v>
      </c>
      <c r="J205" s="32" t="s">
        <v>1058</v>
      </c>
      <c r="K205" s="6">
        <v>0</v>
      </c>
      <c r="L205" s="6">
        <v>13500</v>
      </c>
      <c r="M205" s="6" t="s">
        <v>1273</v>
      </c>
      <c r="N205" s="547">
        <v>15000</v>
      </c>
      <c r="O205" s="6">
        <v>20</v>
      </c>
      <c r="P205" s="547">
        <v>15000</v>
      </c>
      <c r="Q205" s="6" t="s">
        <v>3179</v>
      </c>
      <c r="R205" s="547">
        <v>20</v>
      </c>
      <c r="S205" s="246" t="s">
        <v>2648</v>
      </c>
      <c r="T205" s="246" t="s">
        <v>2649</v>
      </c>
      <c r="U205" s="246">
        <v>109410041</v>
      </c>
    </row>
    <row r="206" spans="1:21" ht="51">
      <c r="A206" s="170">
        <v>199</v>
      </c>
      <c r="B206" s="6"/>
      <c r="C206" s="195" t="s">
        <v>2677</v>
      </c>
      <c r="D206" s="547" t="s">
        <v>2678</v>
      </c>
      <c r="E206" s="542" t="s">
        <v>2679</v>
      </c>
      <c r="F206" s="6" t="s">
        <v>2</v>
      </c>
      <c r="G206" s="195" t="s">
        <v>4</v>
      </c>
      <c r="H206" s="74" t="s">
        <v>1272</v>
      </c>
      <c r="I206" s="92" t="s">
        <v>116</v>
      </c>
      <c r="J206" s="547" t="s">
        <v>2680</v>
      </c>
      <c r="K206" s="6">
        <v>0</v>
      </c>
      <c r="L206" s="6">
        <v>13500</v>
      </c>
      <c r="M206" s="6" t="s">
        <v>1273</v>
      </c>
      <c r="N206" s="547">
        <v>15000</v>
      </c>
      <c r="O206" s="6">
        <v>20</v>
      </c>
      <c r="P206" s="547">
        <v>15000</v>
      </c>
      <c r="Q206" s="6" t="s">
        <v>3179</v>
      </c>
      <c r="R206" s="547">
        <v>20</v>
      </c>
      <c r="S206" s="234" t="s">
        <v>2681</v>
      </c>
      <c r="T206" s="234" t="s">
        <v>2682</v>
      </c>
      <c r="U206" s="234">
        <v>109411369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9"/>
  <sheetViews>
    <sheetView topLeftCell="A16" workbookViewId="0">
      <selection activeCell="P8" sqref="P8:P19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107"/>
      <c r="T1" s="107"/>
      <c r="U1" s="107"/>
    </row>
    <row r="2" spans="1:21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107"/>
      <c r="T2" s="107"/>
      <c r="U2" s="107"/>
    </row>
    <row r="3" spans="1:21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07"/>
      <c r="T3" s="107"/>
      <c r="U3" s="107"/>
    </row>
    <row r="4" spans="1:21" ht="18.75">
      <c r="A4" s="698" t="s">
        <v>588</v>
      </c>
      <c r="B4" s="698"/>
      <c r="C4" s="698"/>
      <c r="D4" s="698"/>
      <c r="E4" s="698"/>
      <c r="F4" s="698"/>
      <c r="G4" s="698"/>
      <c r="H4" s="59"/>
      <c r="I4" s="59"/>
      <c r="J4" s="59"/>
      <c r="K4" s="59"/>
      <c r="L4" s="58"/>
      <c r="M4" s="59"/>
      <c r="N4" s="103"/>
      <c r="O4" s="59"/>
      <c r="P4" s="147"/>
      <c r="Q4" s="148"/>
      <c r="R4" s="149" t="s">
        <v>589</v>
      </c>
      <c r="S4" s="107"/>
      <c r="T4" s="107"/>
      <c r="U4" s="214"/>
    </row>
    <row r="5" spans="1:21">
      <c r="A5" s="156"/>
      <c r="B5" s="243"/>
      <c r="C5" s="151"/>
      <c r="D5" s="156"/>
      <c r="E5" s="156"/>
      <c r="F5" s="152"/>
      <c r="G5" s="152"/>
      <c r="H5" s="152"/>
      <c r="I5" s="152"/>
      <c r="J5" s="156"/>
      <c r="K5" s="156"/>
      <c r="L5" s="156"/>
      <c r="M5" s="156"/>
      <c r="N5" s="110"/>
      <c r="O5" s="152"/>
      <c r="P5" s="110"/>
      <c r="Q5" s="701" t="s">
        <v>912</v>
      </c>
      <c r="R5" s="701"/>
      <c r="S5" s="107"/>
      <c r="T5" s="107"/>
      <c r="U5" s="215"/>
    </row>
    <row r="6" spans="1:21">
      <c r="A6" s="699" t="s">
        <v>591</v>
      </c>
      <c r="B6" s="699"/>
      <c r="C6" s="151"/>
      <c r="D6" s="156"/>
      <c r="E6" s="156"/>
      <c r="F6" s="152"/>
      <c r="G6" s="152"/>
      <c r="H6" s="152"/>
      <c r="I6" s="152"/>
      <c r="J6" s="156"/>
      <c r="K6" s="156"/>
      <c r="L6" s="156"/>
      <c r="M6" s="156"/>
      <c r="N6" s="110"/>
      <c r="O6" s="152"/>
      <c r="P6" s="110"/>
      <c r="Q6" s="152"/>
      <c r="R6" s="156"/>
      <c r="S6" s="107"/>
      <c r="T6" s="107"/>
      <c r="U6" s="215"/>
    </row>
    <row r="7" spans="1:21" ht="63">
      <c r="A7" s="125" t="s">
        <v>378</v>
      </c>
      <c r="B7" s="125" t="s">
        <v>379</v>
      </c>
      <c r="C7" s="170" t="s">
        <v>380</v>
      </c>
      <c r="D7" s="125" t="s">
        <v>381</v>
      </c>
      <c r="E7" s="125" t="s">
        <v>382</v>
      </c>
      <c r="F7" s="125" t="s">
        <v>119</v>
      </c>
      <c r="G7" s="125" t="s">
        <v>383</v>
      </c>
      <c r="H7" s="125" t="s">
        <v>384</v>
      </c>
      <c r="I7" s="125" t="s">
        <v>385</v>
      </c>
      <c r="J7" s="172" t="s">
        <v>484</v>
      </c>
      <c r="K7" s="172" t="s">
        <v>485</v>
      </c>
      <c r="L7" s="172" t="s">
        <v>486</v>
      </c>
      <c r="M7" s="172" t="s">
        <v>487</v>
      </c>
      <c r="N7" s="216" t="s">
        <v>488</v>
      </c>
      <c r="O7" s="172" t="s">
        <v>489</v>
      </c>
      <c r="P7" s="216" t="s">
        <v>390</v>
      </c>
      <c r="Q7" s="172" t="s">
        <v>389</v>
      </c>
      <c r="R7" s="172" t="s">
        <v>391</v>
      </c>
      <c r="S7" s="157" t="s">
        <v>1692</v>
      </c>
      <c r="T7" s="217" t="s">
        <v>1693</v>
      </c>
      <c r="U7" s="218" t="s">
        <v>387</v>
      </c>
    </row>
    <row r="8" spans="1:21" ht="110.25">
      <c r="A8" s="143">
        <v>1</v>
      </c>
      <c r="B8" s="143"/>
      <c r="C8" s="247" t="s">
        <v>1566</v>
      </c>
      <c r="D8" s="220" t="s">
        <v>1719</v>
      </c>
      <c r="E8" s="221" t="s">
        <v>2098</v>
      </c>
      <c r="F8" s="143" t="s">
        <v>2</v>
      </c>
      <c r="G8" s="221" t="s">
        <v>4</v>
      </c>
      <c r="H8" s="170" t="s">
        <v>5</v>
      </c>
      <c r="I8" s="125" t="s">
        <v>116</v>
      </c>
      <c r="J8" s="143" t="s">
        <v>2099</v>
      </c>
      <c r="K8" s="143" t="s">
        <v>2100</v>
      </c>
      <c r="L8" s="143" t="s">
        <v>2101</v>
      </c>
      <c r="M8" s="143" t="s">
        <v>1698</v>
      </c>
      <c r="N8" s="143">
        <v>56000</v>
      </c>
      <c r="O8" s="115" t="s">
        <v>1723</v>
      </c>
      <c r="P8" s="213">
        <v>28000</v>
      </c>
      <c r="Q8" s="115" t="s">
        <v>2102</v>
      </c>
      <c r="R8" s="143" t="s">
        <v>920</v>
      </c>
      <c r="S8" s="191" t="s">
        <v>2103</v>
      </c>
      <c r="T8" s="191" t="s">
        <v>2104</v>
      </c>
      <c r="U8" s="178"/>
    </row>
    <row r="9" spans="1:21" ht="120">
      <c r="A9" s="125">
        <v>2</v>
      </c>
      <c r="B9" s="6"/>
      <c r="C9" s="74" t="s">
        <v>2105</v>
      </c>
      <c r="D9" s="74" t="s">
        <v>1361</v>
      </c>
      <c r="E9" s="74" t="s">
        <v>2106</v>
      </c>
      <c r="F9" s="92" t="s">
        <v>2</v>
      </c>
      <c r="G9" s="80" t="s">
        <v>4</v>
      </c>
      <c r="H9" s="74" t="s">
        <v>5</v>
      </c>
      <c r="I9" s="74" t="s">
        <v>116</v>
      </c>
      <c r="J9" s="74" t="s">
        <v>2107</v>
      </c>
      <c r="K9" s="74" t="s">
        <v>2108</v>
      </c>
      <c r="L9" s="80" t="s">
        <v>2109</v>
      </c>
      <c r="M9" s="74" t="s">
        <v>2110</v>
      </c>
      <c r="N9" s="6">
        <v>141600</v>
      </c>
      <c r="O9" s="115" t="s">
        <v>1707</v>
      </c>
      <c r="P9" s="80">
        <v>47200</v>
      </c>
      <c r="Q9" s="182" t="s">
        <v>2111</v>
      </c>
      <c r="R9" s="6" t="s">
        <v>920</v>
      </c>
      <c r="S9" s="246" t="s">
        <v>2112</v>
      </c>
      <c r="T9" s="246" t="s">
        <v>2113</v>
      </c>
      <c r="U9" s="246" t="s">
        <v>2114</v>
      </c>
    </row>
    <row r="10" spans="1:21" ht="75">
      <c r="A10" s="143">
        <v>3</v>
      </c>
      <c r="B10" s="6"/>
      <c r="C10" s="32" t="s">
        <v>2115</v>
      </c>
      <c r="D10" s="32" t="s">
        <v>2116</v>
      </c>
      <c r="E10" s="32" t="s">
        <v>2117</v>
      </c>
      <c r="F10" s="92" t="s">
        <v>2</v>
      </c>
      <c r="G10" s="80" t="s">
        <v>4</v>
      </c>
      <c r="H10" s="74" t="s">
        <v>5</v>
      </c>
      <c r="I10" s="74" t="s">
        <v>116</v>
      </c>
      <c r="J10" s="74" t="s">
        <v>2118</v>
      </c>
      <c r="K10" s="74" t="s">
        <v>2119</v>
      </c>
      <c r="L10" s="74" t="s">
        <v>2120</v>
      </c>
      <c r="M10" s="74" t="s">
        <v>2121</v>
      </c>
      <c r="N10" s="6">
        <v>100000</v>
      </c>
      <c r="O10" s="115" t="s">
        <v>2122</v>
      </c>
      <c r="P10" s="80">
        <v>50000</v>
      </c>
      <c r="Q10" s="182" t="s">
        <v>2111</v>
      </c>
      <c r="R10" s="6" t="s">
        <v>1709</v>
      </c>
      <c r="S10" s="246" t="s">
        <v>2123</v>
      </c>
      <c r="T10" s="248" t="s">
        <v>2124</v>
      </c>
      <c r="U10" s="248" t="s">
        <v>2125</v>
      </c>
    </row>
    <row r="11" spans="1:21" ht="76.5">
      <c r="A11" s="125">
        <v>4</v>
      </c>
      <c r="B11" s="182"/>
      <c r="C11" s="535" t="s">
        <v>1703</v>
      </c>
      <c r="D11" s="535" t="s">
        <v>1704</v>
      </c>
      <c r="E11" s="535" t="s">
        <v>2609</v>
      </c>
      <c r="F11" s="538" t="s">
        <v>2</v>
      </c>
      <c r="G11" s="539" t="s">
        <v>4</v>
      </c>
      <c r="H11" s="539" t="s">
        <v>5</v>
      </c>
      <c r="I11" s="539" t="s">
        <v>115</v>
      </c>
      <c r="J11" s="535" t="s">
        <v>2610</v>
      </c>
      <c r="K11" s="535" t="s">
        <v>2119</v>
      </c>
      <c r="L11" s="539" t="s">
        <v>1797</v>
      </c>
      <c r="M11" s="535" t="s">
        <v>2110</v>
      </c>
      <c r="N11" s="182">
        <v>180000</v>
      </c>
      <c r="O11" s="538" t="s">
        <v>2611</v>
      </c>
      <c r="P11" s="539">
        <v>60000</v>
      </c>
      <c r="Q11" s="182" t="s">
        <v>2612</v>
      </c>
      <c r="R11" s="182" t="s">
        <v>920</v>
      </c>
      <c r="S11" s="540" t="s">
        <v>2613</v>
      </c>
      <c r="T11" s="540" t="s">
        <v>2614</v>
      </c>
      <c r="U11" s="540" t="s">
        <v>2615</v>
      </c>
    </row>
    <row r="12" spans="1:21" ht="76.5">
      <c r="A12" s="143">
        <v>5</v>
      </c>
      <c r="B12" s="182"/>
      <c r="C12" s="535" t="s">
        <v>2616</v>
      </c>
      <c r="D12" s="535" t="s">
        <v>1141</v>
      </c>
      <c r="E12" s="535" t="s">
        <v>2617</v>
      </c>
      <c r="F12" s="538" t="s">
        <v>2</v>
      </c>
      <c r="G12" s="539" t="s">
        <v>4</v>
      </c>
      <c r="H12" s="539" t="s">
        <v>5</v>
      </c>
      <c r="I12" s="539" t="s">
        <v>115</v>
      </c>
      <c r="J12" s="535" t="s">
        <v>2618</v>
      </c>
      <c r="K12" s="535" t="s">
        <v>2619</v>
      </c>
      <c r="L12" s="535" t="s">
        <v>558</v>
      </c>
      <c r="M12" s="535" t="s">
        <v>2121</v>
      </c>
      <c r="N12" s="182">
        <v>150000</v>
      </c>
      <c r="O12" s="538" t="s">
        <v>2611</v>
      </c>
      <c r="P12" s="539">
        <v>50000</v>
      </c>
      <c r="Q12" s="182" t="s">
        <v>2612</v>
      </c>
      <c r="R12" s="182" t="s">
        <v>920</v>
      </c>
      <c r="S12" s="540" t="s">
        <v>2620</v>
      </c>
      <c r="T12" s="540" t="s">
        <v>2621</v>
      </c>
      <c r="U12" s="540" t="s">
        <v>2622</v>
      </c>
    </row>
    <row r="13" spans="1:21" ht="51">
      <c r="A13" s="125">
        <v>6</v>
      </c>
      <c r="B13" s="182"/>
      <c r="C13" s="535" t="s">
        <v>2623</v>
      </c>
      <c r="D13" s="535" t="s">
        <v>1751</v>
      </c>
      <c r="E13" s="535" t="s">
        <v>2624</v>
      </c>
      <c r="F13" s="538" t="s">
        <v>2</v>
      </c>
      <c r="G13" s="539" t="s">
        <v>4</v>
      </c>
      <c r="H13" s="539" t="s">
        <v>5</v>
      </c>
      <c r="I13" s="539" t="s">
        <v>115</v>
      </c>
      <c r="J13" s="535" t="s">
        <v>1753</v>
      </c>
      <c r="K13" s="535" t="s">
        <v>2619</v>
      </c>
      <c r="L13" s="535" t="s">
        <v>558</v>
      </c>
      <c r="M13" s="535" t="s">
        <v>2121</v>
      </c>
      <c r="N13" s="182">
        <v>150000</v>
      </c>
      <c r="O13" s="538" t="s">
        <v>2611</v>
      </c>
      <c r="P13" s="539">
        <v>50000</v>
      </c>
      <c r="Q13" s="182" t="s">
        <v>2612</v>
      </c>
      <c r="R13" s="182" t="s">
        <v>920</v>
      </c>
      <c r="S13" s="540" t="s">
        <v>2625</v>
      </c>
      <c r="T13" s="540" t="s">
        <v>2626</v>
      </c>
      <c r="U13" s="540">
        <v>109423670</v>
      </c>
    </row>
    <row r="14" spans="1:21" ht="102">
      <c r="A14" s="143">
        <v>7</v>
      </c>
      <c r="B14" s="182"/>
      <c r="C14" s="535" t="s">
        <v>2627</v>
      </c>
      <c r="D14" s="535" t="s">
        <v>2628</v>
      </c>
      <c r="E14" s="535" t="s">
        <v>2629</v>
      </c>
      <c r="F14" s="538" t="s">
        <v>2</v>
      </c>
      <c r="G14" s="539" t="s">
        <v>4</v>
      </c>
      <c r="H14" s="539" t="s">
        <v>5</v>
      </c>
      <c r="I14" s="539" t="s">
        <v>116</v>
      </c>
      <c r="J14" s="535" t="s">
        <v>2630</v>
      </c>
      <c r="K14" s="535" t="s">
        <v>2119</v>
      </c>
      <c r="L14" s="539" t="s">
        <v>2631</v>
      </c>
      <c r="M14" s="535" t="s">
        <v>2632</v>
      </c>
      <c r="N14" s="182">
        <v>92400</v>
      </c>
      <c r="O14" s="538" t="s">
        <v>2633</v>
      </c>
      <c r="P14" s="539">
        <v>46200</v>
      </c>
      <c r="Q14" s="182" t="s">
        <v>2634</v>
      </c>
      <c r="R14" s="182" t="s">
        <v>1729</v>
      </c>
      <c r="S14" s="540" t="s">
        <v>2635</v>
      </c>
      <c r="T14" s="540" t="s">
        <v>2636</v>
      </c>
      <c r="U14" s="540" t="s">
        <v>2637</v>
      </c>
    </row>
    <row r="15" spans="1:21" ht="90">
      <c r="A15" s="125">
        <v>8</v>
      </c>
      <c r="B15" s="6"/>
      <c r="C15" s="74" t="s">
        <v>1771</v>
      </c>
      <c r="D15" s="74" t="s">
        <v>1772</v>
      </c>
      <c r="E15" s="74" t="s">
        <v>2713</v>
      </c>
      <c r="F15" s="92" t="s">
        <v>2</v>
      </c>
      <c r="G15" s="80" t="s">
        <v>4</v>
      </c>
      <c r="H15" s="199" t="s">
        <v>5</v>
      </c>
      <c r="I15" s="550" t="s">
        <v>116</v>
      </c>
      <c r="J15" s="74" t="s">
        <v>2714</v>
      </c>
      <c r="K15" s="74" t="s">
        <v>2715</v>
      </c>
      <c r="L15" s="80" t="s">
        <v>1797</v>
      </c>
      <c r="M15" s="74" t="s">
        <v>2110</v>
      </c>
      <c r="N15" s="6">
        <v>406000</v>
      </c>
      <c r="O15" s="92" t="s">
        <v>1776</v>
      </c>
      <c r="P15" s="80">
        <v>116000</v>
      </c>
      <c r="Q15" s="6" t="s">
        <v>2716</v>
      </c>
      <c r="R15" s="6" t="s">
        <v>1709</v>
      </c>
      <c r="S15" s="246" t="s">
        <v>2717</v>
      </c>
      <c r="T15" s="246" t="s">
        <v>2718</v>
      </c>
      <c r="U15" s="246" t="s">
        <v>2719</v>
      </c>
    </row>
    <row r="16" spans="1:21" ht="90">
      <c r="A16" s="143">
        <v>9</v>
      </c>
      <c r="B16" s="6"/>
      <c r="C16" s="74" t="s">
        <v>2720</v>
      </c>
      <c r="D16" s="74" t="s">
        <v>1762</v>
      </c>
      <c r="E16" s="74" t="s">
        <v>2721</v>
      </c>
      <c r="F16" s="92" t="s">
        <v>2</v>
      </c>
      <c r="G16" s="80" t="s">
        <v>4</v>
      </c>
      <c r="H16" s="199" t="s">
        <v>5</v>
      </c>
      <c r="I16" s="550" t="s">
        <v>116</v>
      </c>
      <c r="J16" s="74" t="s">
        <v>2722</v>
      </c>
      <c r="K16" s="80" t="s">
        <v>2723</v>
      </c>
      <c r="L16" s="74" t="s">
        <v>587</v>
      </c>
      <c r="M16" s="74" t="s">
        <v>2110</v>
      </c>
      <c r="N16" s="6">
        <v>200000</v>
      </c>
      <c r="O16" s="92" t="s">
        <v>1716</v>
      </c>
      <c r="P16" s="80">
        <v>50000</v>
      </c>
      <c r="Q16" s="6" t="s">
        <v>2708</v>
      </c>
      <c r="R16" s="6" t="s">
        <v>1709</v>
      </c>
      <c r="S16" s="246" t="s">
        <v>2724</v>
      </c>
      <c r="T16" s="246" t="s">
        <v>2725</v>
      </c>
      <c r="U16" s="246" t="s">
        <v>2726</v>
      </c>
    </row>
    <row r="17" spans="1:21" ht="75">
      <c r="A17" s="125">
        <v>10</v>
      </c>
      <c r="B17" s="6"/>
      <c r="C17" s="74" t="s">
        <v>2727</v>
      </c>
      <c r="D17" s="74" t="s">
        <v>2728</v>
      </c>
      <c r="E17" s="74" t="s">
        <v>2729</v>
      </c>
      <c r="F17" s="92" t="s">
        <v>2</v>
      </c>
      <c r="G17" s="80" t="s">
        <v>4</v>
      </c>
      <c r="H17" s="546" t="s">
        <v>75</v>
      </c>
      <c r="I17" s="550" t="s">
        <v>116</v>
      </c>
      <c r="J17" s="74" t="s">
        <v>2730</v>
      </c>
      <c r="K17" s="74" t="s">
        <v>2731</v>
      </c>
      <c r="L17" s="80" t="s">
        <v>2732</v>
      </c>
      <c r="M17" s="74" t="s">
        <v>2121</v>
      </c>
      <c r="N17" s="6">
        <v>150000</v>
      </c>
      <c r="O17" s="92" t="s">
        <v>2633</v>
      </c>
      <c r="P17" s="80">
        <v>50000</v>
      </c>
      <c r="Q17" s="6" t="s">
        <v>2708</v>
      </c>
      <c r="R17" s="6" t="s">
        <v>1729</v>
      </c>
      <c r="S17" s="246" t="s">
        <v>2733</v>
      </c>
      <c r="T17" s="246" t="s">
        <v>2734</v>
      </c>
      <c r="U17" s="246" t="s">
        <v>2735</v>
      </c>
    </row>
    <row r="18" spans="1:21" ht="90">
      <c r="A18" s="143">
        <v>11</v>
      </c>
      <c r="B18" s="6"/>
      <c r="C18" s="74" t="s">
        <v>2736</v>
      </c>
      <c r="D18" s="74" t="s">
        <v>2084</v>
      </c>
      <c r="E18" s="74" t="s">
        <v>2737</v>
      </c>
      <c r="F18" s="92" t="s">
        <v>2</v>
      </c>
      <c r="G18" s="80" t="s">
        <v>4</v>
      </c>
      <c r="H18" s="199" t="s">
        <v>5</v>
      </c>
      <c r="I18" s="550" t="s">
        <v>116</v>
      </c>
      <c r="J18" s="74" t="s">
        <v>2738</v>
      </c>
      <c r="K18" s="80" t="s">
        <v>2723</v>
      </c>
      <c r="L18" s="80" t="s">
        <v>2732</v>
      </c>
      <c r="M18" s="74" t="s">
        <v>2121</v>
      </c>
      <c r="N18" s="6"/>
      <c r="O18" s="92" t="s">
        <v>2633</v>
      </c>
      <c r="P18" s="80">
        <v>38000</v>
      </c>
      <c r="Q18" s="6" t="s">
        <v>2708</v>
      </c>
      <c r="R18" s="6" t="s">
        <v>920</v>
      </c>
      <c r="S18" s="246" t="s">
        <v>2739</v>
      </c>
      <c r="T18" s="246" t="s">
        <v>2740</v>
      </c>
      <c r="U18" s="246" t="s">
        <v>2741</v>
      </c>
    </row>
    <row r="19" spans="1:21" ht="75">
      <c r="A19" s="125">
        <v>12</v>
      </c>
      <c r="B19" s="6"/>
      <c r="C19" s="74" t="s">
        <v>1735</v>
      </c>
      <c r="D19" s="74" t="s">
        <v>1736</v>
      </c>
      <c r="E19" s="74" t="s">
        <v>2788</v>
      </c>
      <c r="F19" s="92" t="s">
        <v>2</v>
      </c>
      <c r="G19" s="80" t="s">
        <v>4</v>
      </c>
      <c r="H19" s="74" t="s">
        <v>5</v>
      </c>
      <c r="I19" s="74" t="s">
        <v>116</v>
      </c>
      <c r="J19" s="74" t="s">
        <v>2789</v>
      </c>
      <c r="K19" s="74" t="s">
        <v>2723</v>
      </c>
      <c r="L19" s="74" t="s">
        <v>587</v>
      </c>
      <c r="M19" s="74" t="s">
        <v>2110</v>
      </c>
      <c r="N19" s="6">
        <v>200000</v>
      </c>
      <c r="O19" s="92" t="s">
        <v>2790</v>
      </c>
      <c r="P19" s="6">
        <v>50000</v>
      </c>
      <c r="Q19" s="6" t="s">
        <v>2790</v>
      </c>
      <c r="R19" s="6" t="s">
        <v>1709</v>
      </c>
      <c r="S19" s="246" t="s">
        <v>2791</v>
      </c>
      <c r="T19" s="246" t="s">
        <v>2792</v>
      </c>
      <c r="U19" s="545" t="s">
        <v>2793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2"/>
  <sheetViews>
    <sheetView topLeftCell="A33" workbookViewId="0">
      <selection activeCell="A8" sqref="A8:A34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</row>
    <row r="2" spans="1:21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</row>
    <row r="3" spans="1:21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</row>
    <row r="4" spans="1:21" ht="18.75">
      <c r="A4" s="698" t="s">
        <v>1691</v>
      </c>
      <c r="B4" s="698"/>
      <c r="C4" s="698"/>
      <c r="D4" s="698"/>
      <c r="E4" s="698"/>
      <c r="F4" s="698"/>
      <c r="G4" s="698"/>
      <c r="H4" s="209"/>
      <c r="I4" s="209"/>
      <c r="J4" s="239"/>
      <c r="K4" s="103"/>
      <c r="L4" s="104"/>
      <c r="M4" s="240"/>
      <c r="N4" s="103"/>
      <c r="O4" s="531"/>
      <c r="P4" s="210"/>
      <c r="Q4" s="241"/>
      <c r="R4" s="149" t="s">
        <v>589</v>
      </c>
      <c r="S4" s="238"/>
      <c r="T4" s="238"/>
    </row>
    <row r="5" spans="1:21" ht="15.75">
      <c r="A5" s="110"/>
      <c r="B5" s="107"/>
      <c r="C5" s="107"/>
      <c r="D5" s="107"/>
      <c r="E5" s="22"/>
      <c r="F5" s="211"/>
      <c r="G5" s="211"/>
      <c r="H5" s="211"/>
      <c r="I5" s="211"/>
      <c r="J5" s="22"/>
      <c r="K5" s="110"/>
      <c r="L5" s="110"/>
      <c r="M5" s="242"/>
      <c r="N5" s="110"/>
      <c r="O5" s="107"/>
      <c r="P5" s="107"/>
      <c r="Q5" s="703" t="s">
        <v>590</v>
      </c>
      <c r="R5" s="703"/>
      <c r="S5" s="238"/>
      <c r="T5" s="238"/>
    </row>
    <row r="6" spans="1:21" ht="15.75">
      <c r="A6" s="699" t="s">
        <v>591</v>
      </c>
      <c r="B6" s="699"/>
      <c r="C6" s="699"/>
      <c r="D6" s="107"/>
      <c r="E6" s="22"/>
      <c r="F6" s="211"/>
      <c r="G6" s="211"/>
      <c r="H6" s="211"/>
      <c r="I6" s="211"/>
      <c r="J6" s="22"/>
      <c r="K6" s="110"/>
      <c r="L6" s="110"/>
      <c r="M6" s="242"/>
      <c r="N6" s="110"/>
      <c r="O6" s="107"/>
      <c r="P6" s="702" t="s">
        <v>592</v>
      </c>
      <c r="Q6" s="702"/>
      <c r="R6" s="702"/>
      <c r="S6" s="238"/>
      <c r="T6" s="238"/>
    </row>
    <row r="7" spans="1:21" ht="63">
      <c r="A7" s="229" t="s">
        <v>378</v>
      </c>
      <c r="B7" s="230" t="s">
        <v>379</v>
      </c>
      <c r="C7" s="230" t="s">
        <v>380</v>
      </c>
      <c r="D7" s="230" t="s">
        <v>381</v>
      </c>
      <c r="E7" s="230" t="s">
        <v>382</v>
      </c>
      <c r="F7" s="230" t="s">
        <v>119</v>
      </c>
      <c r="G7" s="230" t="s">
        <v>383</v>
      </c>
      <c r="H7" s="230" t="s">
        <v>384</v>
      </c>
      <c r="I7" s="230" t="s">
        <v>385</v>
      </c>
      <c r="J7" s="230" t="s">
        <v>386</v>
      </c>
      <c r="K7" s="230" t="s">
        <v>387</v>
      </c>
      <c r="L7" s="218" t="s">
        <v>1993</v>
      </c>
      <c r="M7" s="230" t="s">
        <v>389</v>
      </c>
      <c r="N7" s="230" t="s">
        <v>390</v>
      </c>
      <c r="O7" s="230" t="s">
        <v>391</v>
      </c>
      <c r="P7" s="230" t="s">
        <v>390</v>
      </c>
      <c r="Q7" s="230" t="s">
        <v>389</v>
      </c>
      <c r="R7" s="230" t="s">
        <v>391</v>
      </c>
      <c r="S7" s="244" t="s">
        <v>1692</v>
      </c>
      <c r="T7" s="244" t="s">
        <v>1693</v>
      </c>
      <c r="U7" s="245" t="s">
        <v>1994</v>
      </c>
    </row>
    <row r="8" spans="1:21" ht="60">
      <c r="A8" s="6">
        <v>1</v>
      </c>
      <c r="B8" s="568"/>
      <c r="C8" s="569" t="s">
        <v>3221</v>
      </c>
      <c r="D8" s="569" t="s">
        <v>3222</v>
      </c>
      <c r="E8" s="569" t="s">
        <v>3223</v>
      </c>
      <c r="F8" s="568" t="s">
        <v>2</v>
      </c>
      <c r="G8" s="568" t="s">
        <v>4</v>
      </c>
      <c r="H8" s="92" t="s">
        <v>5</v>
      </c>
      <c r="I8" s="92" t="s">
        <v>116</v>
      </c>
      <c r="J8" s="569" t="s">
        <v>3224</v>
      </c>
      <c r="K8" s="568">
        <v>130000</v>
      </c>
      <c r="L8" s="568">
        <v>81900</v>
      </c>
      <c r="M8" s="568" t="s">
        <v>3225</v>
      </c>
      <c r="N8" s="568">
        <v>91000</v>
      </c>
      <c r="O8" s="568">
        <v>20</v>
      </c>
      <c r="P8" s="568">
        <v>91000</v>
      </c>
      <c r="Q8" s="568" t="s">
        <v>3226</v>
      </c>
      <c r="R8" s="568">
        <v>20</v>
      </c>
      <c r="S8" s="570" t="s">
        <v>3227</v>
      </c>
      <c r="T8" s="570" t="s">
        <v>3228</v>
      </c>
      <c r="U8" s="570" t="s">
        <v>3229</v>
      </c>
    </row>
    <row r="9" spans="1:21" ht="60">
      <c r="A9" s="6">
        <v>2</v>
      </c>
      <c r="B9" s="6"/>
      <c r="C9" s="74" t="s">
        <v>3230</v>
      </c>
      <c r="D9" s="74" t="s">
        <v>3231</v>
      </c>
      <c r="E9" s="74" t="s">
        <v>3232</v>
      </c>
      <c r="F9" s="92" t="s">
        <v>2</v>
      </c>
      <c r="G9" s="546" t="s">
        <v>4</v>
      </c>
      <c r="H9" s="575" t="s">
        <v>5</v>
      </c>
      <c r="I9" s="576" t="s">
        <v>115</v>
      </c>
      <c r="J9" s="92" t="s">
        <v>3233</v>
      </c>
      <c r="K9" s="6">
        <v>120000</v>
      </c>
      <c r="L9" s="6">
        <v>75600</v>
      </c>
      <c r="M9" s="6" t="s">
        <v>3053</v>
      </c>
      <c r="N9" s="80">
        <v>84000</v>
      </c>
      <c r="O9" s="6">
        <v>20</v>
      </c>
      <c r="P9" s="80">
        <v>84000</v>
      </c>
      <c r="Q9" s="6" t="s">
        <v>3234</v>
      </c>
      <c r="R9" s="6">
        <v>20</v>
      </c>
      <c r="S9" s="246" t="s">
        <v>3235</v>
      </c>
      <c r="T9" s="246" t="s">
        <v>3236</v>
      </c>
      <c r="U9" s="246" t="s">
        <v>3237</v>
      </c>
    </row>
    <row r="10" spans="1:21" ht="75">
      <c r="A10" s="6">
        <v>3</v>
      </c>
      <c r="B10" s="6"/>
      <c r="C10" s="74" t="s">
        <v>3238</v>
      </c>
      <c r="D10" s="74" t="s">
        <v>3239</v>
      </c>
      <c r="E10" s="199" t="s">
        <v>3240</v>
      </c>
      <c r="F10" s="92" t="s">
        <v>2</v>
      </c>
      <c r="G10" s="546" t="s">
        <v>4</v>
      </c>
      <c r="H10" s="575" t="s">
        <v>5</v>
      </c>
      <c r="I10" s="576" t="s">
        <v>115</v>
      </c>
      <c r="J10" s="92" t="s">
        <v>3241</v>
      </c>
      <c r="K10" s="6">
        <v>50000</v>
      </c>
      <c r="L10" s="6">
        <v>31500</v>
      </c>
      <c r="M10" s="6" t="s">
        <v>3053</v>
      </c>
      <c r="N10" s="547">
        <v>35000</v>
      </c>
      <c r="O10" s="6">
        <v>20</v>
      </c>
      <c r="P10" s="547">
        <v>35000</v>
      </c>
      <c r="Q10" s="6" t="s">
        <v>3234</v>
      </c>
      <c r="R10" s="6">
        <v>20</v>
      </c>
      <c r="S10" s="577" t="s">
        <v>3242</v>
      </c>
      <c r="T10" s="549" t="s">
        <v>3243</v>
      </c>
      <c r="U10" s="246" t="s">
        <v>3244</v>
      </c>
    </row>
    <row r="11" spans="1:21" ht="45">
      <c r="A11" s="6">
        <v>4</v>
      </c>
      <c r="B11" s="6"/>
      <c r="C11" s="74" t="s">
        <v>3245</v>
      </c>
      <c r="D11" s="74" t="s">
        <v>3246</v>
      </c>
      <c r="E11" s="199" t="s">
        <v>3247</v>
      </c>
      <c r="F11" s="92" t="s">
        <v>2</v>
      </c>
      <c r="G11" s="546" t="s">
        <v>4</v>
      </c>
      <c r="H11" s="575" t="s">
        <v>5</v>
      </c>
      <c r="I11" s="576" t="s">
        <v>115</v>
      </c>
      <c r="J11" s="92" t="s">
        <v>3248</v>
      </c>
      <c r="K11" s="6">
        <v>50000</v>
      </c>
      <c r="L11" s="6">
        <v>31500</v>
      </c>
      <c r="M11" s="6" t="s">
        <v>3053</v>
      </c>
      <c r="N11" s="80">
        <v>35000</v>
      </c>
      <c r="O11" s="6">
        <v>20</v>
      </c>
      <c r="P11" s="80">
        <v>35000</v>
      </c>
      <c r="Q11" s="6" t="s">
        <v>3234</v>
      </c>
      <c r="R11" s="6">
        <v>20</v>
      </c>
      <c r="S11" s="577" t="s">
        <v>3249</v>
      </c>
      <c r="T11" s="549" t="s">
        <v>3250</v>
      </c>
      <c r="U11" s="246" t="s">
        <v>3251</v>
      </c>
    </row>
    <row r="12" spans="1:21" ht="60">
      <c r="A12" s="6">
        <v>5</v>
      </c>
      <c r="B12" s="6"/>
      <c r="C12" s="32" t="s">
        <v>3252</v>
      </c>
      <c r="D12" s="74" t="s">
        <v>3253</v>
      </c>
      <c r="E12" s="32" t="s">
        <v>3254</v>
      </c>
      <c r="F12" s="92" t="s">
        <v>2</v>
      </c>
      <c r="G12" s="546" t="s">
        <v>4</v>
      </c>
      <c r="H12" s="575" t="s">
        <v>5</v>
      </c>
      <c r="I12" s="576" t="s">
        <v>115</v>
      </c>
      <c r="J12" s="74" t="s">
        <v>3255</v>
      </c>
      <c r="K12" s="6">
        <v>120000</v>
      </c>
      <c r="L12" s="6">
        <v>75600</v>
      </c>
      <c r="M12" s="6" t="s">
        <v>3053</v>
      </c>
      <c r="N12" s="547">
        <v>84000</v>
      </c>
      <c r="O12" s="6">
        <v>20</v>
      </c>
      <c r="P12" s="547">
        <v>84000</v>
      </c>
      <c r="Q12" s="6" t="s">
        <v>3234</v>
      </c>
      <c r="R12" s="6">
        <v>20</v>
      </c>
      <c r="S12" s="246" t="s">
        <v>3256</v>
      </c>
      <c r="T12" s="578" t="s">
        <v>3257</v>
      </c>
      <c r="U12" s="545" t="s">
        <v>3258</v>
      </c>
    </row>
    <row r="13" spans="1:21" ht="60">
      <c r="A13" s="6">
        <v>6</v>
      </c>
      <c r="B13" s="6"/>
      <c r="C13" s="32" t="s">
        <v>3259</v>
      </c>
      <c r="D13" s="74" t="s">
        <v>3260</v>
      </c>
      <c r="E13" s="32" t="s">
        <v>3261</v>
      </c>
      <c r="F13" s="92" t="s">
        <v>2</v>
      </c>
      <c r="G13" s="546" t="s">
        <v>4</v>
      </c>
      <c r="H13" s="575" t="s">
        <v>5</v>
      </c>
      <c r="I13" s="576" t="s">
        <v>115</v>
      </c>
      <c r="J13" s="74" t="s">
        <v>3262</v>
      </c>
      <c r="K13" s="6">
        <v>70000</v>
      </c>
      <c r="L13" s="6">
        <v>44100</v>
      </c>
      <c r="M13" s="6" t="s">
        <v>3053</v>
      </c>
      <c r="N13" s="547">
        <v>49000</v>
      </c>
      <c r="O13" s="6">
        <v>20</v>
      </c>
      <c r="P13" s="547">
        <v>49000</v>
      </c>
      <c r="Q13" s="6" t="s">
        <v>3234</v>
      </c>
      <c r="R13" s="6">
        <v>20</v>
      </c>
      <c r="S13" s="246" t="s">
        <v>3263</v>
      </c>
      <c r="T13" s="578" t="s">
        <v>3264</v>
      </c>
      <c r="U13" s="545" t="s">
        <v>3265</v>
      </c>
    </row>
    <row r="14" spans="1:21" ht="60">
      <c r="A14" s="6">
        <v>7</v>
      </c>
      <c r="B14" s="6"/>
      <c r="C14" s="32" t="s">
        <v>3266</v>
      </c>
      <c r="D14" s="74" t="s">
        <v>3267</v>
      </c>
      <c r="E14" s="32" t="s">
        <v>3268</v>
      </c>
      <c r="F14" s="92" t="s">
        <v>2</v>
      </c>
      <c r="G14" s="546" t="s">
        <v>4</v>
      </c>
      <c r="H14" s="575" t="s">
        <v>5</v>
      </c>
      <c r="I14" s="575" t="s">
        <v>116</v>
      </c>
      <c r="J14" s="74" t="s">
        <v>3269</v>
      </c>
      <c r="K14" s="6">
        <v>80000</v>
      </c>
      <c r="L14" s="6">
        <v>50400</v>
      </c>
      <c r="M14" s="6" t="s">
        <v>3053</v>
      </c>
      <c r="N14" s="80">
        <v>56000</v>
      </c>
      <c r="O14" s="6">
        <v>20</v>
      </c>
      <c r="P14" s="80">
        <v>56000</v>
      </c>
      <c r="Q14" s="6" t="s">
        <v>3234</v>
      </c>
      <c r="R14" s="6">
        <v>20</v>
      </c>
      <c r="S14" s="246" t="s">
        <v>3270</v>
      </c>
      <c r="T14" s="578" t="s">
        <v>3271</v>
      </c>
      <c r="U14" s="545" t="s">
        <v>3272</v>
      </c>
    </row>
    <row r="15" spans="1:21" ht="105">
      <c r="A15" s="6">
        <v>8</v>
      </c>
      <c r="B15" s="6"/>
      <c r="C15" s="74" t="s">
        <v>3273</v>
      </c>
      <c r="D15" s="74" t="s">
        <v>3274</v>
      </c>
      <c r="E15" s="32" t="s">
        <v>3275</v>
      </c>
      <c r="F15" s="92" t="s">
        <v>2</v>
      </c>
      <c r="G15" s="546" t="s">
        <v>4</v>
      </c>
      <c r="H15" s="575" t="s">
        <v>5</v>
      </c>
      <c r="I15" s="576" t="s">
        <v>115</v>
      </c>
      <c r="J15" s="80" t="s">
        <v>3233</v>
      </c>
      <c r="K15" s="6">
        <v>120000</v>
      </c>
      <c r="L15" s="6">
        <v>75600</v>
      </c>
      <c r="M15" s="6" t="s">
        <v>3053</v>
      </c>
      <c r="N15" s="547">
        <v>84000</v>
      </c>
      <c r="O15" s="6">
        <v>20</v>
      </c>
      <c r="P15" s="547">
        <v>84000</v>
      </c>
      <c r="Q15" s="6" t="s">
        <v>3234</v>
      </c>
      <c r="R15" s="6">
        <v>20</v>
      </c>
      <c r="S15" s="246" t="s">
        <v>3276</v>
      </c>
      <c r="T15" s="578" t="s">
        <v>3277</v>
      </c>
      <c r="U15" s="545" t="s">
        <v>3278</v>
      </c>
    </row>
    <row r="16" spans="1:21" ht="75">
      <c r="A16" s="6">
        <v>9</v>
      </c>
      <c r="B16" s="6"/>
      <c r="C16" s="74" t="s">
        <v>3279</v>
      </c>
      <c r="D16" s="74" t="s">
        <v>2947</v>
      </c>
      <c r="E16" s="74" t="s">
        <v>3280</v>
      </c>
      <c r="F16" s="92" t="s">
        <v>2</v>
      </c>
      <c r="G16" s="575" t="s">
        <v>4</v>
      </c>
      <c r="H16" s="575" t="s">
        <v>5</v>
      </c>
      <c r="I16" s="575" t="s">
        <v>116</v>
      </c>
      <c r="J16" s="74" t="s">
        <v>3281</v>
      </c>
      <c r="K16" s="6">
        <v>150000</v>
      </c>
      <c r="L16" s="6">
        <v>94500</v>
      </c>
      <c r="M16" s="32" t="s">
        <v>3282</v>
      </c>
      <c r="N16" s="6">
        <v>105000</v>
      </c>
      <c r="O16" s="6">
        <v>20</v>
      </c>
      <c r="P16" s="6">
        <v>105000</v>
      </c>
      <c r="Q16" s="6" t="s">
        <v>3283</v>
      </c>
      <c r="R16" s="6">
        <v>20</v>
      </c>
      <c r="S16" s="545" t="s">
        <v>3284</v>
      </c>
      <c r="T16" s="246" t="s">
        <v>3285</v>
      </c>
      <c r="U16" s="545" t="s">
        <v>3286</v>
      </c>
    </row>
    <row r="17" spans="1:21" ht="60">
      <c r="A17" s="6">
        <v>10</v>
      </c>
      <c r="B17" s="6"/>
      <c r="C17" s="74" t="s">
        <v>3287</v>
      </c>
      <c r="D17" s="74" t="s">
        <v>3288</v>
      </c>
      <c r="E17" s="74" t="s">
        <v>3289</v>
      </c>
      <c r="F17" s="92" t="s">
        <v>2</v>
      </c>
      <c r="G17" s="575" t="s">
        <v>4</v>
      </c>
      <c r="H17" s="575" t="s">
        <v>5</v>
      </c>
      <c r="I17" s="575" t="s">
        <v>116</v>
      </c>
      <c r="J17" s="74" t="s">
        <v>3290</v>
      </c>
      <c r="K17" s="6">
        <v>50000</v>
      </c>
      <c r="L17" s="6">
        <v>31500</v>
      </c>
      <c r="M17" s="32" t="s">
        <v>3282</v>
      </c>
      <c r="N17" s="6">
        <v>35000</v>
      </c>
      <c r="O17" s="6">
        <v>20</v>
      </c>
      <c r="P17" s="6">
        <v>35000</v>
      </c>
      <c r="Q17" s="6" t="s">
        <v>3283</v>
      </c>
      <c r="R17" s="6">
        <v>20</v>
      </c>
      <c r="S17" s="545" t="s">
        <v>3291</v>
      </c>
      <c r="T17" s="246" t="s">
        <v>3292</v>
      </c>
      <c r="U17" s="246" t="s">
        <v>3293</v>
      </c>
    </row>
    <row r="18" spans="1:21" ht="75">
      <c r="A18" s="6">
        <v>11</v>
      </c>
      <c r="B18" s="6"/>
      <c r="C18" s="74" t="s">
        <v>3294</v>
      </c>
      <c r="D18" s="74" t="s">
        <v>3295</v>
      </c>
      <c r="E18" s="74" t="s">
        <v>3296</v>
      </c>
      <c r="F18" s="92" t="s">
        <v>2</v>
      </c>
      <c r="G18" s="575" t="s">
        <v>4</v>
      </c>
      <c r="H18" s="546" t="s">
        <v>5</v>
      </c>
      <c r="I18" s="579" t="s">
        <v>115</v>
      </c>
      <c r="J18" s="74" t="s">
        <v>3297</v>
      </c>
      <c r="K18" s="6">
        <v>50000</v>
      </c>
      <c r="L18" s="6">
        <v>31500</v>
      </c>
      <c r="M18" s="32" t="s">
        <v>3282</v>
      </c>
      <c r="N18" s="6">
        <v>35000</v>
      </c>
      <c r="O18" s="6">
        <v>20</v>
      </c>
      <c r="P18" s="6">
        <v>35000</v>
      </c>
      <c r="Q18" s="6" t="s">
        <v>3283</v>
      </c>
      <c r="R18" s="6">
        <v>20</v>
      </c>
      <c r="S18" s="545" t="s">
        <v>3298</v>
      </c>
      <c r="T18" s="246" t="s">
        <v>3299</v>
      </c>
      <c r="U18" s="246" t="s">
        <v>3300</v>
      </c>
    </row>
    <row r="19" spans="1:21" ht="60">
      <c r="A19" s="6">
        <v>12</v>
      </c>
      <c r="B19" s="6"/>
      <c r="C19" s="32" t="s">
        <v>3301</v>
      </c>
      <c r="D19" s="32" t="s">
        <v>3302</v>
      </c>
      <c r="E19" s="32" t="s">
        <v>3303</v>
      </c>
      <c r="F19" s="95" t="s">
        <v>2</v>
      </c>
      <c r="G19" s="580" t="s">
        <v>4</v>
      </c>
      <c r="H19" s="545" t="s">
        <v>5</v>
      </c>
      <c r="I19" s="581" t="s">
        <v>116</v>
      </c>
      <c r="J19" s="77" t="s">
        <v>3304</v>
      </c>
      <c r="K19" s="6">
        <v>0</v>
      </c>
      <c r="L19" s="6">
        <v>13500</v>
      </c>
      <c r="M19" s="6"/>
      <c r="N19" s="77">
        <v>15000</v>
      </c>
      <c r="O19" s="6">
        <v>20</v>
      </c>
      <c r="P19" s="77">
        <v>15000</v>
      </c>
      <c r="Q19" s="6" t="s">
        <v>3305</v>
      </c>
      <c r="R19" s="6">
        <v>20</v>
      </c>
      <c r="S19" s="246">
        <v>61263237129</v>
      </c>
      <c r="T19" s="246" t="s">
        <v>2800</v>
      </c>
      <c r="U19" s="234">
        <v>109550213</v>
      </c>
    </row>
    <row r="20" spans="1:21" ht="90">
      <c r="A20" s="6">
        <v>13</v>
      </c>
      <c r="B20" s="6"/>
      <c r="C20" s="32" t="s">
        <v>2900</v>
      </c>
      <c r="D20" s="32" t="s">
        <v>3306</v>
      </c>
      <c r="E20" s="32" t="s">
        <v>3307</v>
      </c>
      <c r="F20" s="95" t="s">
        <v>2</v>
      </c>
      <c r="G20" s="580" t="s">
        <v>4</v>
      </c>
      <c r="H20" s="545" t="s">
        <v>5</v>
      </c>
      <c r="I20" s="581" t="s">
        <v>116</v>
      </c>
      <c r="J20" s="77" t="s">
        <v>3304</v>
      </c>
      <c r="K20" s="6">
        <v>0</v>
      </c>
      <c r="L20" s="6">
        <v>18900</v>
      </c>
      <c r="M20" s="6"/>
      <c r="N20" s="77">
        <v>21000</v>
      </c>
      <c r="O20" s="6">
        <v>20</v>
      </c>
      <c r="P20" s="77">
        <v>21000</v>
      </c>
      <c r="Q20" s="6" t="s">
        <v>3305</v>
      </c>
      <c r="R20" s="6">
        <v>20</v>
      </c>
      <c r="S20" s="246" t="s">
        <v>2902</v>
      </c>
      <c r="T20" s="246" t="s">
        <v>2903</v>
      </c>
      <c r="U20" s="234" t="s">
        <v>3308</v>
      </c>
    </row>
    <row r="21" spans="1:21" ht="60">
      <c r="A21" s="6">
        <v>14</v>
      </c>
      <c r="B21" s="6"/>
      <c r="C21" s="32" t="s">
        <v>3309</v>
      </c>
      <c r="D21" s="32" t="s">
        <v>3310</v>
      </c>
      <c r="E21" s="32" t="s">
        <v>3311</v>
      </c>
      <c r="F21" s="95" t="s">
        <v>2</v>
      </c>
      <c r="G21" s="580" t="s">
        <v>4</v>
      </c>
      <c r="H21" s="545" t="s">
        <v>5</v>
      </c>
      <c r="I21" s="581" t="s">
        <v>116</v>
      </c>
      <c r="J21" s="77" t="s">
        <v>3304</v>
      </c>
      <c r="K21" s="6">
        <v>0</v>
      </c>
      <c r="L21" s="6">
        <v>13500</v>
      </c>
      <c r="M21" s="6"/>
      <c r="N21" s="77">
        <v>15000</v>
      </c>
      <c r="O21" s="6">
        <v>20</v>
      </c>
      <c r="P21" s="77">
        <v>15000</v>
      </c>
      <c r="Q21" s="6" t="s">
        <v>3305</v>
      </c>
      <c r="R21" s="6">
        <v>20</v>
      </c>
      <c r="S21" s="246">
        <v>61072971087</v>
      </c>
      <c r="T21" s="246" t="s">
        <v>2821</v>
      </c>
      <c r="U21" s="234" t="s">
        <v>3312</v>
      </c>
    </row>
    <row r="22" spans="1:21" ht="60">
      <c r="A22" s="6">
        <v>15</v>
      </c>
      <c r="B22" s="6"/>
      <c r="C22" s="32" t="s">
        <v>2908</v>
      </c>
      <c r="D22" s="32" t="s">
        <v>2909</v>
      </c>
      <c r="E22" s="32" t="s">
        <v>3313</v>
      </c>
      <c r="F22" s="95" t="s">
        <v>2</v>
      </c>
      <c r="G22" s="580" t="s">
        <v>4</v>
      </c>
      <c r="H22" s="545" t="s">
        <v>5</v>
      </c>
      <c r="I22" s="581" t="s">
        <v>116</v>
      </c>
      <c r="J22" s="77" t="s">
        <v>3304</v>
      </c>
      <c r="K22" s="6">
        <v>0</v>
      </c>
      <c r="L22" s="6">
        <v>35100</v>
      </c>
      <c r="M22" s="6"/>
      <c r="N22" s="77">
        <v>39000</v>
      </c>
      <c r="O22" s="6">
        <v>20</v>
      </c>
      <c r="P22" s="77">
        <v>39000</v>
      </c>
      <c r="Q22" s="6" t="s">
        <v>3305</v>
      </c>
      <c r="R22" s="6">
        <v>20</v>
      </c>
      <c r="S22" s="234" t="s">
        <v>2910</v>
      </c>
      <c r="T22" s="246" t="s">
        <v>2911</v>
      </c>
      <c r="U22" s="234" t="s">
        <v>3314</v>
      </c>
    </row>
    <row r="23" spans="1:21" ht="45">
      <c r="A23" s="6">
        <v>16</v>
      </c>
      <c r="B23" s="6"/>
      <c r="C23" s="32" t="s">
        <v>3315</v>
      </c>
      <c r="D23" s="32" t="s">
        <v>2913</v>
      </c>
      <c r="E23" s="32" t="s">
        <v>2914</v>
      </c>
      <c r="F23" s="95" t="s">
        <v>2</v>
      </c>
      <c r="G23" s="580" t="s">
        <v>4</v>
      </c>
      <c r="H23" s="545" t="s">
        <v>5</v>
      </c>
      <c r="I23" s="581" t="s">
        <v>116</v>
      </c>
      <c r="J23" s="77" t="s">
        <v>3304</v>
      </c>
      <c r="K23" s="6">
        <v>0</v>
      </c>
      <c r="L23" s="6">
        <v>54000</v>
      </c>
      <c r="M23" s="6"/>
      <c r="N23" s="77">
        <v>60000</v>
      </c>
      <c r="O23" s="6">
        <v>20</v>
      </c>
      <c r="P23" s="77">
        <v>60000</v>
      </c>
      <c r="Q23" s="6" t="s">
        <v>3305</v>
      </c>
      <c r="R23" s="6">
        <v>20</v>
      </c>
      <c r="S23" s="246">
        <v>61156567206</v>
      </c>
      <c r="T23" s="246" t="s">
        <v>2916</v>
      </c>
      <c r="U23" s="545" t="s">
        <v>3316</v>
      </c>
    </row>
    <row r="24" spans="1:21" ht="90">
      <c r="A24" s="6">
        <v>17</v>
      </c>
      <c r="B24" s="6"/>
      <c r="C24" s="32" t="s">
        <v>2917</v>
      </c>
      <c r="D24" s="32" t="s">
        <v>2918</v>
      </c>
      <c r="E24" s="32" t="s">
        <v>2919</v>
      </c>
      <c r="F24" s="95" t="s">
        <v>2</v>
      </c>
      <c r="G24" s="580" t="s">
        <v>4</v>
      </c>
      <c r="H24" s="545" t="s">
        <v>5</v>
      </c>
      <c r="I24" s="534" t="s">
        <v>115</v>
      </c>
      <c r="J24" s="77" t="s">
        <v>3304</v>
      </c>
      <c r="K24" s="6">
        <v>0</v>
      </c>
      <c r="L24" s="6">
        <v>13500</v>
      </c>
      <c r="M24" s="6"/>
      <c r="N24" s="77">
        <v>15000</v>
      </c>
      <c r="O24" s="6">
        <v>20</v>
      </c>
      <c r="P24" s="77">
        <v>15000</v>
      </c>
      <c r="Q24" s="6" t="s">
        <v>3305</v>
      </c>
      <c r="R24" s="6">
        <v>20</v>
      </c>
      <c r="S24" s="246" t="s">
        <v>2921</v>
      </c>
      <c r="T24" s="246" t="s">
        <v>2922</v>
      </c>
      <c r="U24" s="545" t="s">
        <v>3317</v>
      </c>
    </row>
    <row r="25" spans="1:21" ht="60">
      <c r="A25" s="6">
        <v>18</v>
      </c>
      <c r="B25" s="6"/>
      <c r="C25" s="32" t="s">
        <v>2967</v>
      </c>
      <c r="D25" s="32" t="s">
        <v>3318</v>
      </c>
      <c r="E25" s="32" t="s">
        <v>3319</v>
      </c>
      <c r="F25" s="95" t="s">
        <v>2</v>
      </c>
      <c r="G25" s="580" t="s">
        <v>4</v>
      </c>
      <c r="H25" s="545" t="s">
        <v>5</v>
      </c>
      <c r="I25" s="581" t="s">
        <v>116</v>
      </c>
      <c r="J25" s="77" t="s">
        <v>3304</v>
      </c>
      <c r="K25" s="6">
        <v>0</v>
      </c>
      <c r="L25" s="6">
        <v>13500</v>
      </c>
      <c r="M25" s="6"/>
      <c r="N25" s="77">
        <v>15000</v>
      </c>
      <c r="O25" s="6">
        <v>20</v>
      </c>
      <c r="P25" s="77">
        <v>15000</v>
      </c>
      <c r="Q25" s="6" t="s">
        <v>3305</v>
      </c>
      <c r="R25" s="6">
        <v>20</v>
      </c>
      <c r="S25" s="246" t="s">
        <v>2829</v>
      </c>
      <c r="T25" s="246" t="s">
        <v>2830</v>
      </c>
      <c r="U25" s="545" t="s">
        <v>3320</v>
      </c>
    </row>
    <row r="26" spans="1:21" ht="45">
      <c r="A26" s="6">
        <v>19</v>
      </c>
      <c r="B26" s="6"/>
      <c r="C26" s="32" t="s">
        <v>2958</v>
      </c>
      <c r="D26" s="32" t="s">
        <v>3133</v>
      </c>
      <c r="E26" s="32" t="s">
        <v>3134</v>
      </c>
      <c r="F26" s="95" t="s">
        <v>2</v>
      </c>
      <c r="G26" s="580" t="s">
        <v>4</v>
      </c>
      <c r="H26" s="545" t="s">
        <v>5</v>
      </c>
      <c r="I26" s="581" t="s">
        <v>116</v>
      </c>
      <c r="J26" s="77" t="s">
        <v>3304</v>
      </c>
      <c r="K26" s="6">
        <v>0</v>
      </c>
      <c r="L26" s="6">
        <v>18900</v>
      </c>
      <c r="M26" s="6"/>
      <c r="N26" s="77">
        <v>21000</v>
      </c>
      <c r="O26" s="6">
        <v>20</v>
      </c>
      <c r="P26" s="77">
        <v>21000</v>
      </c>
      <c r="Q26" s="6" t="s">
        <v>3305</v>
      </c>
      <c r="R26" s="6">
        <v>20</v>
      </c>
      <c r="S26" s="545" t="s">
        <v>3135</v>
      </c>
      <c r="T26" s="246" t="s">
        <v>3136</v>
      </c>
      <c r="U26" s="234" t="s">
        <v>3137</v>
      </c>
    </row>
    <row r="27" spans="1:21" ht="60">
      <c r="A27" s="6">
        <v>20</v>
      </c>
      <c r="B27" s="6"/>
      <c r="C27" s="32" t="s">
        <v>3321</v>
      </c>
      <c r="D27" s="32" t="s">
        <v>3322</v>
      </c>
      <c r="E27" s="32" t="s">
        <v>3268</v>
      </c>
      <c r="F27" s="95" t="s">
        <v>2</v>
      </c>
      <c r="G27" s="580" t="s">
        <v>4</v>
      </c>
      <c r="H27" s="545" t="s">
        <v>5</v>
      </c>
      <c r="I27" s="581" t="s">
        <v>116</v>
      </c>
      <c r="J27" s="77" t="s">
        <v>3304</v>
      </c>
      <c r="K27" s="6">
        <v>0</v>
      </c>
      <c r="L27" s="6">
        <v>21600</v>
      </c>
      <c r="M27" s="6"/>
      <c r="N27" s="77">
        <v>24000</v>
      </c>
      <c r="O27" s="6">
        <v>20</v>
      </c>
      <c r="P27" s="77">
        <v>24000</v>
      </c>
      <c r="Q27" s="6" t="s">
        <v>3305</v>
      </c>
      <c r="R27" s="6">
        <v>20</v>
      </c>
      <c r="S27" s="545" t="s">
        <v>3270</v>
      </c>
      <c r="T27" s="246" t="s">
        <v>3323</v>
      </c>
      <c r="U27" s="234" t="s">
        <v>3272</v>
      </c>
    </row>
    <row r="28" spans="1:21" ht="60">
      <c r="A28" s="6">
        <v>21</v>
      </c>
      <c r="B28" s="6"/>
      <c r="C28" s="32" t="s">
        <v>3324</v>
      </c>
      <c r="D28" s="32" t="s">
        <v>3325</v>
      </c>
      <c r="E28" s="32" t="s">
        <v>3326</v>
      </c>
      <c r="F28" s="95" t="s">
        <v>2</v>
      </c>
      <c r="G28" s="580" t="s">
        <v>4</v>
      </c>
      <c r="H28" s="545" t="s">
        <v>5</v>
      </c>
      <c r="I28" s="534" t="s">
        <v>115</v>
      </c>
      <c r="J28" s="77" t="s">
        <v>3304</v>
      </c>
      <c r="K28" s="6">
        <v>0</v>
      </c>
      <c r="L28" s="6">
        <v>32400</v>
      </c>
      <c r="M28" s="6"/>
      <c r="N28" s="77">
        <v>36000</v>
      </c>
      <c r="O28" s="6">
        <v>20</v>
      </c>
      <c r="P28" s="77">
        <v>36000</v>
      </c>
      <c r="Q28" s="6" t="s">
        <v>3305</v>
      </c>
      <c r="R28" s="6">
        <v>20</v>
      </c>
      <c r="S28" s="545" t="s">
        <v>3276</v>
      </c>
      <c r="T28" s="246" t="s">
        <v>3327</v>
      </c>
      <c r="U28" s="234" t="s">
        <v>3328</v>
      </c>
    </row>
    <row r="29" spans="1:21" ht="75">
      <c r="A29" s="6">
        <v>22</v>
      </c>
      <c r="B29" s="6"/>
      <c r="C29" s="32" t="s">
        <v>2947</v>
      </c>
      <c r="D29" s="32" t="s">
        <v>3329</v>
      </c>
      <c r="E29" s="32" t="s">
        <v>3330</v>
      </c>
      <c r="F29" s="95" t="s">
        <v>2</v>
      </c>
      <c r="G29" s="580" t="s">
        <v>4</v>
      </c>
      <c r="H29" s="545" t="s">
        <v>5</v>
      </c>
      <c r="I29" s="534" t="s">
        <v>115</v>
      </c>
      <c r="J29" s="77" t="s">
        <v>3304</v>
      </c>
      <c r="K29" s="6">
        <v>0</v>
      </c>
      <c r="L29" s="6">
        <v>21600</v>
      </c>
      <c r="M29" s="6"/>
      <c r="N29" s="77">
        <v>24000</v>
      </c>
      <c r="O29" s="6">
        <v>20</v>
      </c>
      <c r="P29" s="77">
        <v>24000</v>
      </c>
      <c r="Q29" s="6" t="s">
        <v>3305</v>
      </c>
      <c r="R29" s="6">
        <v>20</v>
      </c>
      <c r="S29" s="246" t="s">
        <v>2833</v>
      </c>
      <c r="T29" s="246" t="s">
        <v>2834</v>
      </c>
      <c r="U29" s="545" t="s">
        <v>3331</v>
      </c>
    </row>
    <row r="30" spans="1:21" ht="90">
      <c r="A30" s="6">
        <v>23</v>
      </c>
      <c r="B30" s="6"/>
      <c r="C30" s="32" t="s">
        <v>3332</v>
      </c>
      <c r="D30" s="32" t="s">
        <v>3333</v>
      </c>
      <c r="E30" s="32" t="s">
        <v>3334</v>
      </c>
      <c r="F30" s="95" t="s">
        <v>2</v>
      </c>
      <c r="G30" s="580" t="s">
        <v>4</v>
      </c>
      <c r="H30" s="545" t="s">
        <v>5</v>
      </c>
      <c r="I30" s="581" t="s">
        <v>116</v>
      </c>
      <c r="J30" s="77" t="s">
        <v>3304</v>
      </c>
      <c r="K30" s="6">
        <v>0</v>
      </c>
      <c r="L30" s="6">
        <v>40500</v>
      </c>
      <c r="M30" s="6"/>
      <c r="N30" s="77">
        <v>45000</v>
      </c>
      <c r="O30" s="6">
        <v>20</v>
      </c>
      <c r="P30" s="77">
        <v>45000</v>
      </c>
      <c r="Q30" s="6" t="s">
        <v>3305</v>
      </c>
      <c r="R30" s="6">
        <v>20</v>
      </c>
      <c r="S30" s="246" t="s">
        <v>2839</v>
      </c>
      <c r="T30" s="246" t="s">
        <v>2840</v>
      </c>
      <c r="U30" s="246" t="s">
        <v>2841</v>
      </c>
    </row>
    <row r="31" spans="1:21" ht="60">
      <c r="A31" s="6">
        <v>24</v>
      </c>
      <c r="B31" s="6"/>
      <c r="C31" s="32" t="s">
        <v>3165</v>
      </c>
      <c r="D31" s="32" t="s">
        <v>3145</v>
      </c>
      <c r="E31" s="32" t="s">
        <v>3146</v>
      </c>
      <c r="F31" s="95" t="s">
        <v>2</v>
      </c>
      <c r="G31" s="580" t="s">
        <v>4</v>
      </c>
      <c r="H31" s="545" t="s">
        <v>5</v>
      </c>
      <c r="I31" s="581" t="s">
        <v>116</v>
      </c>
      <c r="J31" s="77" t="s">
        <v>3118</v>
      </c>
      <c r="K31" s="6">
        <v>0</v>
      </c>
      <c r="L31" s="6">
        <v>54000</v>
      </c>
      <c r="M31" s="6"/>
      <c r="N31" s="77">
        <v>60000</v>
      </c>
      <c r="O31" s="6">
        <v>20</v>
      </c>
      <c r="P31" s="77">
        <v>60000</v>
      </c>
      <c r="Q31" s="6" t="s">
        <v>3305</v>
      </c>
      <c r="R31" s="6">
        <v>20</v>
      </c>
      <c r="S31" s="246" t="s">
        <v>3147</v>
      </c>
      <c r="T31" s="246" t="s">
        <v>3148</v>
      </c>
      <c r="U31" s="234" t="s">
        <v>3149</v>
      </c>
    </row>
    <row r="32" spans="1:21" ht="120">
      <c r="A32" s="6">
        <v>25</v>
      </c>
      <c r="B32" s="6"/>
      <c r="C32" s="32" t="s">
        <v>3335</v>
      </c>
      <c r="D32" s="32" t="s">
        <v>3336</v>
      </c>
      <c r="E32" s="32" t="s">
        <v>3337</v>
      </c>
      <c r="F32" s="95" t="s">
        <v>2</v>
      </c>
      <c r="G32" s="580" t="s">
        <v>4</v>
      </c>
      <c r="H32" s="545" t="s">
        <v>5</v>
      </c>
      <c r="I32" s="534" t="s">
        <v>115</v>
      </c>
      <c r="J32" s="77" t="s">
        <v>3304</v>
      </c>
      <c r="K32" s="6">
        <v>0</v>
      </c>
      <c r="L32" s="6">
        <v>13500</v>
      </c>
      <c r="M32" s="6"/>
      <c r="N32" s="77">
        <v>15000</v>
      </c>
      <c r="O32" s="6">
        <v>20</v>
      </c>
      <c r="P32" s="77">
        <v>15000</v>
      </c>
      <c r="Q32" s="6" t="s">
        <v>3305</v>
      </c>
      <c r="R32" s="6">
        <v>20</v>
      </c>
      <c r="S32" s="234" t="s">
        <v>2852</v>
      </c>
      <c r="T32" s="246" t="s">
        <v>2853</v>
      </c>
      <c r="U32" s="234" t="s">
        <v>3338</v>
      </c>
    </row>
    <row r="33" spans="1:21" ht="75">
      <c r="A33" s="6">
        <v>26</v>
      </c>
      <c r="B33" s="6"/>
      <c r="C33" s="32" t="s">
        <v>3339</v>
      </c>
      <c r="D33" s="32" t="s">
        <v>3340</v>
      </c>
      <c r="E33" s="32" t="s">
        <v>3341</v>
      </c>
      <c r="F33" s="95" t="s">
        <v>2</v>
      </c>
      <c r="G33" s="580" t="s">
        <v>4</v>
      </c>
      <c r="H33" s="545" t="s">
        <v>5</v>
      </c>
      <c r="I33" s="534" t="s">
        <v>115</v>
      </c>
      <c r="J33" s="77" t="s">
        <v>3304</v>
      </c>
      <c r="K33" s="6">
        <v>0</v>
      </c>
      <c r="L33" s="6">
        <v>18900</v>
      </c>
      <c r="M33" s="6"/>
      <c r="N33" s="77">
        <v>21000</v>
      </c>
      <c r="O33" s="6">
        <v>20</v>
      </c>
      <c r="P33" s="77">
        <v>21000</v>
      </c>
      <c r="Q33" s="6" t="s">
        <v>3305</v>
      </c>
      <c r="R33" s="6">
        <v>20</v>
      </c>
      <c r="S33" s="246" t="s">
        <v>3067</v>
      </c>
      <c r="T33" s="246" t="s">
        <v>3068</v>
      </c>
      <c r="U33" s="234" t="s">
        <v>3342</v>
      </c>
    </row>
    <row r="34" spans="1:21" ht="90">
      <c r="A34" s="6">
        <v>27</v>
      </c>
      <c r="B34" s="6"/>
      <c r="C34" s="32" t="s">
        <v>2946</v>
      </c>
      <c r="D34" s="32" t="s">
        <v>2947</v>
      </c>
      <c r="E34" s="32" t="s">
        <v>2948</v>
      </c>
      <c r="F34" s="95" t="s">
        <v>2</v>
      </c>
      <c r="G34" s="580" t="s">
        <v>4</v>
      </c>
      <c r="H34" s="545" t="s">
        <v>5</v>
      </c>
      <c r="I34" s="581" t="s">
        <v>116</v>
      </c>
      <c r="J34" s="77" t="s">
        <v>3304</v>
      </c>
      <c r="K34" s="6">
        <v>0</v>
      </c>
      <c r="L34" s="6">
        <v>13500</v>
      </c>
      <c r="M34" s="6"/>
      <c r="N34" s="77">
        <v>15000</v>
      </c>
      <c r="O34" s="6">
        <v>20</v>
      </c>
      <c r="P34" s="77">
        <v>15000</v>
      </c>
      <c r="Q34" s="6" t="s">
        <v>3305</v>
      </c>
      <c r="R34" s="6">
        <v>20</v>
      </c>
      <c r="S34" s="545" t="s">
        <v>2949</v>
      </c>
      <c r="T34" s="246" t="s">
        <v>2950</v>
      </c>
      <c r="U34" s="234" t="s">
        <v>3343</v>
      </c>
    </row>
    <row r="35" spans="1:21" ht="75">
      <c r="A35" s="6">
        <v>28</v>
      </c>
      <c r="B35" s="6"/>
      <c r="C35" s="32" t="s">
        <v>3344</v>
      </c>
      <c r="D35" s="32" t="s">
        <v>2952</v>
      </c>
      <c r="E35" s="32" t="s">
        <v>2953</v>
      </c>
      <c r="F35" s="95" t="s">
        <v>2</v>
      </c>
      <c r="G35" s="580" t="s">
        <v>4</v>
      </c>
      <c r="H35" s="545" t="s">
        <v>5</v>
      </c>
      <c r="I35" s="581" t="s">
        <v>116</v>
      </c>
      <c r="J35" s="77" t="s">
        <v>3304</v>
      </c>
      <c r="K35" s="6">
        <v>0</v>
      </c>
      <c r="L35" s="6">
        <v>21600</v>
      </c>
      <c r="M35" s="6"/>
      <c r="N35" s="77">
        <v>24000</v>
      </c>
      <c r="O35" s="6">
        <v>20</v>
      </c>
      <c r="P35" s="77">
        <v>24000</v>
      </c>
      <c r="Q35" s="6" t="s">
        <v>3305</v>
      </c>
      <c r="R35" s="6">
        <v>20</v>
      </c>
      <c r="S35" s="545" t="s">
        <v>2955</v>
      </c>
      <c r="T35" s="246" t="s">
        <v>2956</v>
      </c>
      <c r="U35" s="234" t="s">
        <v>3345</v>
      </c>
    </row>
    <row r="36" spans="1:21" ht="75">
      <c r="A36" s="6">
        <v>29</v>
      </c>
      <c r="B36" s="6"/>
      <c r="C36" s="32" t="s">
        <v>2989</v>
      </c>
      <c r="D36" s="32" t="s">
        <v>3309</v>
      </c>
      <c r="E36" s="32" t="s">
        <v>3346</v>
      </c>
      <c r="F36" s="95" t="s">
        <v>2</v>
      </c>
      <c r="G36" s="580" t="s">
        <v>4</v>
      </c>
      <c r="H36" s="545" t="s">
        <v>5</v>
      </c>
      <c r="I36" s="581" t="s">
        <v>116</v>
      </c>
      <c r="J36" s="77" t="s">
        <v>3304</v>
      </c>
      <c r="K36" s="6">
        <v>0</v>
      </c>
      <c r="L36" s="6">
        <v>18900</v>
      </c>
      <c r="M36" s="6"/>
      <c r="N36" s="77">
        <v>21000</v>
      </c>
      <c r="O36" s="6">
        <v>20</v>
      </c>
      <c r="P36" s="77">
        <v>21000</v>
      </c>
      <c r="Q36" s="6" t="s">
        <v>3305</v>
      </c>
      <c r="R36" s="6">
        <v>20</v>
      </c>
      <c r="S36" s="234" t="s">
        <v>2865</v>
      </c>
      <c r="T36" s="246" t="s">
        <v>2866</v>
      </c>
      <c r="U36" s="234" t="s">
        <v>3347</v>
      </c>
    </row>
    <row r="37" spans="1:21" ht="90">
      <c r="A37" s="6">
        <v>30</v>
      </c>
      <c r="B37" s="6"/>
      <c r="C37" s="32" t="s">
        <v>3348</v>
      </c>
      <c r="D37" s="32" t="s">
        <v>2974</v>
      </c>
      <c r="E37" s="32" t="s">
        <v>2975</v>
      </c>
      <c r="F37" s="95" t="s">
        <v>2</v>
      </c>
      <c r="G37" s="580" t="s">
        <v>4</v>
      </c>
      <c r="H37" s="545" t="s">
        <v>5</v>
      </c>
      <c r="I37" s="534" t="s">
        <v>115</v>
      </c>
      <c r="J37" s="77" t="s">
        <v>3304</v>
      </c>
      <c r="K37" s="6">
        <v>0</v>
      </c>
      <c r="L37" s="6">
        <v>18900</v>
      </c>
      <c r="M37" s="6"/>
      <c r="N37" s="77">
        <v>21000</v>
      </c>
      <c r="O37" s="6">
        <v>20</v>
      </c>
      <c r="P37" s="77">
        <v>21000</v>
      </c>
      <c r="Q37" s="6" t="s">
        <v>3305</v>
      </c>
      <c r="R37" s="6">
        <v>20</v>
      </c>
      <c r="S37" s="246" t="s">
        <v>2977</v>
      </c>
      <c r="T37" s="246" t="s">
        <v>2978</v>
      </c>
      <c r="U37" s="234" t="s">
        <v>3349</v>
      </c>
    </row>
    <row r="38" spans="1:21" ht="45">
      <c r="A38" s="6">
        <v>31</v>
      </c>
      <c r="B38" s="6"/>
      <c r="C38" s="32" t="s">
        <v>2979</v>
      </c>
      <c r="D38" s="32" t="s">
        <v>2913</v>
      </c>
      <c r="E38" s="32" t="s">
        <v>2980</v>
      </c>
      <c r="F38" s="95" t="s">
        <v>2</v>
      </c>
      <c r="G38" s="580" t="s">
        <v>4</v>
      </c>
      <c r="H38" s="545" t="s">
        <v>5</v>
      </c>
      <c r="I38" s="581" t="s">
        <v>116</v>
      </c>
      <c r="J38" s="77" t="s">
        <v>3304</v>
      </c>
      <c r="K38" s="6">
        <v>0</v>
      </c>
      <c r="L38" s="6">
        <v>18900</v>
      </c>
      <c r="M38" s="6"/>
      <c r="N38" s="77">
        <v>21000</v>
      </c>
      <c r="O38" s="6">
        <v>20</v>
      </c>
      <c r="P38" s="77">
        <v>21000</v>
      </c>
      <c r="Q38" s="6" t="s">
        <v>3305</v>
      </c>
      <c r="R38" s="6">
        <v>20</v>
      </c>
      <c r="S38" s="246" t="s">
        <v>2981</v>
      </c>
      <c r="T38" s="246" t="s">
        <v>2982</v>
      </c>
      <c r="U38" s="234" t="s">
        <v>3350</v>
      </c>
    </row>
    <row r="39" spans="1:21" ht="90">
      <c r="A39" s="6">
        <v>32</v>
      </c>
      <c r="B39" s="6"/>
      <c r="C39" s="32" t="s">
        <v>2983</v>
      </c>
      <c r="D39" s="32" t="s">
        <v>3351</v>
      </c>
      <c r="E39" s="32" t="s">
        <v>2985</v>
      </c>
      <c r="F39" s="95" t="s">
        <v>2</v>
      </c>
      <c r="G39" s="580" t="s">
        <v>4</v>
      </c>
      <c r="H39" s="545" t="s">
        <v>5</v>
      </c>
      <c r="I39" s="581" t="s">
        <v>116</v>
      </c>
      <c r="J39" s="77" t="s">
        <v>3304</v>
      </c>
      <c r="K39" s="6">
        <v>0</v>
      </c>
      <c r="L39" s="6">
        <v>13500</v>
      </c>
      <c r="M39" s="6"/>
      <c r="N39" s="77">
        <v>15000</v>
      </c>
      <c r="O39" s="6">
        <v>20</v>
      </c>
      <c r="P39" s="77">
        <v>15000</v>
      </c>
      <c r="Q39" s="6" t="s">
        <v>3305</v>
      </c>
      <c r="R39" s="6">
        <v>20</v>
      </c>
      <c r="S39" s="246" t="s">
        <v>2986</v>
      </c>
      <c r="T39" s="246" t="s">
        <v>2987</v>
      </c>
      <c r="U39" s="234" t="s">
        <v>3352</v>
      </c>
    </row>
    <row r="40" spans="1:21" ht="60">
      <c r="A40" s="6">
        <v>33</v>
      </c>
      <c r="B40" s="6"/>
      <c r="C40" s="32" t="s">
        <v>3353</v>
      </c>
      <c r="D40" s="32" t="s">
        <v>2891</v>
      </c>
      <c r="E40" s="32" t="s">
        <v>2995</v>
      </c>
      <c r="F40" s="95" t="s">
        <v>2</v>
      </c>
      <c r="G40" s="580" t="s">
        <v>4</v>
      </c>
      <c r="H40" s="545" t="s">
        <v>5</v>
      </c>
      <c r="I40" s="581" t="s">
        <v>116</v>
      </c>
      <c r="J40" s="77" t="s">
        <v>3304</v>
      </c>
      <c r="K40" s="6">
        <v>0</v>
      </c>
      <c r="L40" s="6">
        <v>21600</v>
      </c>
      <c r="M40" s="6"/>
      <c r="N40" s="77">
        <v>24000</v>
      </c>
      <c r="O40" s="6">
        <v>20</v>
      </c>
      <c r="P40" s="77">
        <v>24000</v>
      </c>
      <c r="Q40" s="6" t="s">
        <v>3305</v>
      </c>
      <c r="R40" s="6">
        <v>20</v>
      </c>
      <c r="S40" s="246" t="s">
        <v>2997</v>
      </c>
      <c r="T40" s="246" t="s">
        <v>2998</v>
      </c>
      <c r="U40" s="234" t="s">
        <v>3354</v>
      </c>
    </row>
    <row r="41" spans="1:21" ht="60">
      <c r="A41" s="6">
        <v>34</v>
      </c>
      <c r="B41" s="6"/>
      <c r="C41" s="32" t="s">
        <v>3355</v>
      </c>
      <c r="D41" s="32" t="s">
        <v>2909</v>
      </c>
      <c r="E41" s="32" t="s">
        <v>3356</v>
      </c>
      <c r="F41" s="95" t="s">
        <v>2</v>
      </c>
      <c r="G41" s="580" t="s">
        <v>4</v>
      </c>
      <c r="H41" s="545" t="s">
        <v>5</v>
      </c>
      <c r="I41" s="581" t="s">
        <v>116</v>
      </c>
      <c r="J41" s="77" t="s">
        <v>3304</v>
      </c>
      <c r="K41" s="6">
        <v>0</v>
      </c>
      <c r="L41" s="6">
        <v>18900</v>
      </c>
      <c r="M41" s="6"/>
      <c r="N41" s="77">
        <v>21000</v>
      </c>
      <c r="O41" s="6">
        <v>20</v>
      </c>
      <c r="P41" s="77">
        <v>21000</v>
      </c>
      <c r="Q41" s="6" t="s">
        <v>3305</v>
      </c>
      <c r="R41" s="6">
        <v>20</v>
      </c>
      <c r="S41" s="234" t="s">
        <v>2869</v>
      </c>
      <c r="T41" s="246" t="s">
        <v>2870</v>
      </c>
      <c r="U41" s="234" t="s">
        <v>3357</v>
      </c>
    </row>
    <row r="42" spans="1:21" ht="60">
      <c r="A42" s="6">
        <v>35</v>
      </c>
      <c r="B42" s="6"/>
      <c r="C42" s="32" t="s">
        <v>3358</v>
      </c>
      <c r="D42" s="32" t="s">
        <v>3155</v>
      </c>
      <c r="E42" s="32" t="s">
        <v>3156</v>
      </c>
      <c r="F42" s="95" t="s">
        <v>2</v>
      </c>
      <c r="G42" s="135" t="s">
        <v>4</v>
      </c>
      <c r="H42" s="582" t="s">
        <v>75</v>
      </c>
      <c r="I42" s="581" t="s">
        <v>116</v>
      </c>
      <c r="J42" s="77" t="s">
        <v>3118</v>
      </c>
      <c r="K42" s="6">
        <v>0</v>
      </c>
      <c r="L42" s="6">
        <v>21600</v>
      </c>
      <c r="M42" s="6"/>
      <c r="N42" s="77">
        <v>24000</v>
      </c>
      <c r="O42" s="6">
        <v>20</v>
      </c>
      <c r="P42" s="77">
        <v>24000</v>
      </c>
      <c r="Q42" s="6" t="s">
        <v>3305</v>
      </c>
      <c r="R42" s="6">
        <v>20</v>
      </c>
      <c r="S42" s="545" t="s">
        <v>3157</v>
      </c>
      <c r="T42" s="246" t="s">
        <v>3158</v>
      </c>
      <c r="U42" s="234" t="s">
        <v>3159</v>
      </c>
    </row>
    <row r="43" spans="1:21" ht="120">
      <c r="A43" s="6">
        <v>36</v>
      </c>
      <c r="B43" s="6"/>
      <c r="C43" s="32" t="s">
        <v>3359</v>
      </c>
      <c r="D43" s="32" t="s">
        <v>3000</v>
      </c>
      <c r="E43" s="32" t="s">
        <v>3001</v>
      </c>
      <c r="F43" s="95" t="s">
        <v>2</v>
      </c>
      <c r="G43" s="135" t="s">
        <v>4</v>
      </c>
      <c r="H43" s="582" t="s">
        <v>75</v>
      </c>
      <c r="I43" s="581" t="s">
        <v>116</v>
      </c>
      <c r="J43" s="77" t="s">
        <v>3304</v>
      </c>
      <c r="K43" s="6">
        <v>0</v>
      </c>
      <c r="L43" s="6">
        <v>21600</v>
      </c>
      <c r="M43" s="6"/>
      <c r="N43" s="77">
        <v>24000</v>
      </c>
      <c r="O43" s="6">
        <v>20</v>
      </c>
      <c r="P43" s="77">
        <v>24000</v>
      </c>
      <c r="Q43" s="6" t="s">
        <v>3305</v>
      </c>
      <c r="R43" s="6">
        <v>20</v>
      </c>
      <c r="S43" s="246" t="s">
        <v>3002</v>
      </c>
      <c r="T43" s="246" t="s">
        <v>3003</v>
      </c>
      <c r="U43" s="234" t="s">
        <v>3360</v>
      </c>
    </row>
    <row r="44" spans="1:21" ht="75">
      <c r="A44" s="6">
        <v>37</v>
      </c>
      <c r="B44" s="6"/>
      <c r="C44" s="32" t="s">
        <v>3353</v>
      </c>
      <c r="D44" s="32" t="s">
        <v>3361</v>
      </c>
      <c r="E44" s="32" t="s">
        <v>3362</v>
      </c>
      <c r="F44" s="95" t="s">
        <v>2</v>
      </c>
      <c r="G44" s="580" t="s">
        <v>4</v>
      </c>
      <c r="H44" s="545" t="s">
        <v>5</v>
      </c>
      <c r="I44" s="581" t="s">
        <v>116</v>
      </c>
      <c r="J44" s="77" t="s">
        <v>3304</v>
      </c>
      <c r="K44" s="6">
        <v>0</v>
      </c>
      <c r="L44" s="6">
        <v>18900</v>
      </c>
      <c r="M44" s="6"/>
      <c r="N44" s="77">
        <v>21000</v>
      </c>
      <c r="O44" s="6">
        <v>20</v>
      </c>
      <c r="P44" s="77">
        <v>21000</v>
      </c>
      <c r="Q44" s="6" t="s">
        <v>3305</v>
      </c>
      <c r="R44" s="6">
        <v>20</v>
      </c>
      <c r="S44" s="234" t="s">
        <v>2874</v>
      </c>
      <c r="T44" s="246" t="s">
        <v>2875</v>
      </c>
      <c r="U44" s="234" t="s">
        <v>3363</v>
      </c>
    </row>
    <row r="45" spans="1:21" ht="75">
      <c r="A45" s="6">
        <v>38</v>
      </c>
      <c r="B45" s="6"/>
      <c r="C45" s="32" t="s">
        <v>3364</v>
      </c>
      <c r="D45" s="32" t="s">
        <v>3005</v>
      </c>
      <c r="E45" s="32" t="s">
        <v>3006</v>
      </c>
      <c r="F45" s="95" t="s">
        <v>2</v>
      </c>
      <c r="G45" s="580" t="s">
        <v>4</v>
      </c>
      <c r="H45" s="545" t="s">
        <v>5</v>
      </c>
      <c r="I45" s="534" t="s">
        <v>115</v>
      </c>
      <c r="J45" s="77" t="s">
        <v>3304</v>
      </c>
      <c r="K45" s="6">
        <v>0</v>
      </c>
      <c r="L45" s="6">
        <v>18900</v>
      </c>
      <c r="M45" s="6"/>
      <c r="N45" s="77">
        <v>21000</v>
      </c>
      <c r="O45" s="6">
        <v>20</v>
      </c>
      <c r="P45" s="77">
        <v>21000</v>
      </c>
      <c r="Q45" s="6" t="s">
        <v>3305</v>
      </c>
      <c r="R45" s="6">
        <v>20</v>
      </c>
      <c r="S45" s="246" t="s">
        <v>3007</v>
      </c>
      <c r="T45" s="246" t="s">
        <v>3008</v>
      </c>
      <c r="U45" s="234" t="s">
        <v>3365</v>
      </c>
    </row>
    <row r="46" spans="1:21" ht="45">
      <c r="A46" s="6">
        <v>39</v>
      </c>
      <c r="B46" s="6"/>
      <c r="C46" s="32" t="s">
        <v>3015</v>
      </c>
      <c r="D46" s="32" t="s">
        <v>3016</v>
      </c>
      <c r="E46" s="32" t="s">
        <v>3017</v>
      </c>
      <c r="F46" s="95" t="s">
        <v>2</v>
      </c>
      <c r="G46" s="580" t="s">
        <v>4</v>
      </c>
      <c r="H46" s="545" t="s">
        <v>5</v>
      </c>
      <c r="I46" s="534" t="s">
        <v>115</v>
      </c>
      <c r="J46" s="77" t="s">
        <v>3304</v>
      </c>
      <c r="K46" s="6">
        <v>0</v>
      </c>
      <c r="L46" s="6">
        <v>18900</v>
      </c>
      <c r="M46" s="6"/>
      <c r="N46" s="77">
        <v>21000</v>
      </c>
      <c r="O46" s="6">
        <v>20</v>
      </c>
      <c r="P46" s="77">
        <v>21000</v>
      </c>
      <c r="Q46" s="6" t="s">
        <v>3305</v>
      </c>
      <c r="R46" s="6">
        <v>20</v>
      </c>
      <c r="S46" s="246" t="s">
        <v>3019</v>
      </c>
      <c r="T46" s="246" t="s">
        <v>3020</v>
      </c>
      <c r="U46" s="234" t="s">
        <v>3366</v>
      </c>
    </row>
    <row r="47" spans="1:21" ht="63.75">
      <c r="A47" s="6">
        <v>40</v>
      </c>
      <c r="B47" s="6"/>
      <c r="C47" s="32" t="s">
        <v>3367</v>
      </c>
      <c r="D47" s="32" t="s">
        <v>3368</v>
      </c>
      <c r="E47" s="115" t="s">
        <v>3369</v>
      </c>
      <c r="F47" s="95" t="s">
        <v>2</v>
      </c>
      <c r="G47" s="580" t="s">
        <v>4</v>
      </c>
      <c r="H47" s="545" t="s">
        <v>5</v>
      </c>
      <c r="I47" s="581" t="s">
        <v>116</v>
      </c>
      <c r="J47" s="77" t="s">
        <v>3304</v>
      </c>
      <c r="K47" s="6">
        <v>0</v>
      </c>
      <c r="L47" s="6">
        <v>21600</v>
      </c>
      <c r="M47" s="6"/>
      <c r="N47" s="77">
        <v>24000</v>
      </c>
      <c r="O47" s="6">
        <v>20</v>
      </c>
      <c r="P47" s="77">
        <v>24000</v>
      </c>
      <c r="Q47" s="6" t="s">
        <v>3305</v>
      </c>
      <c r="R47" s="6">
        <v>20</v>
      </c>
      <c r="S47" s="234" t="s">
        <v>2884</v>
      </c>
      <c r="T47" s="246" t="s">
        <v>2885</v>
      </c>
      <c r="U47" s="234" t="s">
        <v>3370</v>
      </c>
    </row>
    <row r="48" spans="1:21" ht="76.5">
      <c r="A48" s="6">
        <v>41</v>
      </c>
      <c r="B48" s="6"/>
      <c r="C48" s="32" t="s">
        <v>3165</v>
      </c>
      <c r="D48" s="32" t="s">
        <v>3166</v>
      </c>
      <c r="E48" s="115" t="s">
        <v>3167</v>
      </c>
      <c r="F48" s="95" t="s">
        <v>2</v>
      </c>
      <c r="G48" s="580" t="s">
        <v>4</v>
      </c>
      <c r="H48" s="545" t="s">
        <v>5</v>
      </c>
      <c r="I48" s="534" t="s">
        <v>115</v>
      </c>
      <c r="J48" s="77" t="s">
        <v>3118</v>
      </c>
      <c r="K48" s="6">
        <v>0</v>
      </c>
      <c r="L48" s="6">
        <v>13500</v>
      </c>
      <c r="M48" s="6"/>
      <c r="N48" s="77">
        <v>15000</v>
      </c>
      <c r="O48" s="6">
        <v>20</v>
      </c>
      <c r="P48" s="77">
        <v>15000</v>
      </c>
      <c r="Q48" s="6" t="s">
        <v>3305</v>
      </c>
      <c r="R48" s="6">
        <v>20</v>
      </c>
      <c r="S48" s="246" t="s">
        <v>3168</v>
      </c>
      <c r="T48" s="246" t="s">
        <v>3169</v>
      </c>
      <c r="U48" s="234" t="s">
        <v>3170</v>
      </c>
    </row>
    <row r="49" spans="1:21" ht="105">
      <c r="A49" s="6">
        <v>42</v>
      </c>
      <c r="B49" s="6"/>
      <c r="C49" s="32" t="s">
        <v>3021</v>
      </c>
      <c r="D49" s="32" t="s">
        <v>3022</v>
      </c>
      <c r="E49" s="32" t="s">
        <v>3023</v>
      </c>
      <c r="F49" s="95" t="s">
        <v>2</v>
      </c>
      <c r="G49" s="580" t="s">
        <v>4</v>
      </c>
      <c r="H49" s="545" t="s">
        <v>5</v>
      </c>
      <c r="I49" s="581" t="s">
        <v>116</v>
      </c>
      <c r="J49" s="77" t="s">
        <v>3304</v>
      </c>
      <c r="K49" s="6">
        <v>0</v>
      </c>
      <c r="L49" s="6">
        <v>21600</v>
      </c>
      <c r="M49" s="6"/>
      <c r="N49" s="77">
        <v>24000</v>
      </c>
      <c r="O49" s="6">
        <v>20</v>
      </c>
      <c r="P49" s="77">
        <v>24000</v>
      </c>
      <c r="Q49" s="6" t="s">
        <v>3305</v>
      </c>
      <c r="R49" s="6">
        <v>20</v>
      </c>
      <c r="S49" s="246" t="s">
        <v>3025</v>
      </c>
      <c r="T49" s="246" t="s">
        <v>3026</v>
      </c>
      <c r="U49" s="234" t="s">
        <v>3371</v>
      </c>
    </row>
    <row r="50" spans="1:21" ht="90">
      <c r="A50" s="6">
        <v>43</v>
      </c>
      <c r="B50" s="6"/>
      <c r="C50" s="32" t="s">
        <v>3372</v>
      </c>
      <c r="D50" s="32" t="s">
        <v>3373</v>
      </c>
      <c r="E50" s="32" t="s">
        <v>3029</v>
      </c>
      <c r="F50" s="95" t="s">
        <v>2</v>
      </c>
      <c r="G50" s="580" t="s">
        <v>1301</v>
      </c>
      <c r="H50" s="582" t="s">
        <v>5</v>
      </c>
      <c r="I50" s="581" t="s">
        <v>116</v>
      </c>
      <c r="J50" s="77" t="s">
        <v>3304</v>
      </c>
      <c r="K50" s="6">
        <v>0</v>
      </c>
      <c r="L50" s="6">
        <v>21600</v>
      </c>
      <c r="M50" s="6"/>
      <c r="N50" s="77">
        <v>24000</v>
      </c>
      <c r="O50" s="6">
        <v>20</v>
      </c>
      <c r="P50" s="77">
        <v>24000</v>
      </c>
      <c r="Q50" s="6" t="s">
        <v>3305</v>
      </c>
      <c r="R50" s="6">
        <v>20</v>
      </c>
      <c r="S50" s="246" t="s">
        <v>3031</v>
      </c>
      <c r="T50" s="246" t="s">
        <v>3032</v>
      </c>
      <c r="U50" s="234" t="s">
        <v>3374</v>
      </c>
    </row>
    <row r="51" spans="1:21" ht="105">
      <c r="A51" s="6">
        <v>44</v>
      </c>
      <c r="B51" s="6"/>
      <c r="C51" s="32" t="s">
        <v>3033</v>
      </c>
      <c r="D51" s="32" t="s">
        <v>2947</v>
      </c>
      <c r="E51" s="32" t="s">
        <v>3035</v>
      </c>
      <c r="F51" s="95" t="s">
        <v>2</v>
      </c>
      <c r="G51" s="580" t="s">
        <v>4</v>
      </c>
      <c r="H51" s="545" t="s">
        <v>5</v>
      </c>
      <c r="I51" s="581" t="s">
        <v>116</v>
      </c>
      <c r="J51" s="77" t="s">
        <v>3304</v>
      </c>
      <c r="K51" s="6">
        <v>0</v>
      </c>
      <c r="L51" s="6">
        <v>13500</v>
      </c>
      <c r="M51" s="6"/>
      <c r="N51" s="77">
        <v>15000</v>
      </c>
      <c r="O51" s="6">
        <v>20</v>
      </c>
      <c r="P51" s="77">
        <v>15000</v>
      </c>
      <c r="Q51" s="6" t="s">
        <v>3305</v>
      </c>
      <c r="R51" s="6">
        <v>20</v>
      </c>
      <c r="S51" s="246" t="s">
        <v>3036</v>
      </c>
      <c r="T51" s="246" t="s">
        <v>3037</v>
      </c>
      <c r="U51" s="234" t="s">
        <v>3375</v>
      </c>
    </row>
    <row r="52" spans="1:21" ht="75">
      <c r="A52" s="6">
        <v>45</v>
      </c>
      <c r="B52" s="6"/>
      <c r="C52" s="32" t="s">
        <v>2979</v>
      </c>
      <c r="D52" s="32" t="s">
        <v>3376</v>
      </c>
      <c r="E52" s="32" t="s">
        <v>3045</v>
      </c>
      <c r="F52" s="95" t="s">
        <v>2</v>
      </c>
      <c r="G52" s="580" t="s">
        <v>4</v>
      </c>
      <c r="H52" s="545" t="s">
        <v>5</v>
      </c>
      <c r="I52" s="581" t="s">
        <v>116</v>
      </c>
      <c r="J52" s="77" t="s">
        <v>3304</v>
      </c>
      <c r="K52" s="6">
        <v>0</v>
      </c>
      <c r="L52" s="6">
        <v>18900</v>
      </c>
      <c r="M52" s="6"/>
      <c r="N52" s="77">
        <v>21000</v>
      </c>
      <c r="O52" s="6">
        <v>20</v>
      </c>
      <c r="P52" s="77">
        <v>21000</v>
      </c>
      <c r="Q52" s="6" t="s">
        <v>3305</v>
      </c>
      <c r="R52" s="6">
        <v>20</v>
      </c>
      <c r="S52" s="246" t="s">
        <v>3047</v>
      </c>
      <c r="T52" s="246" t="s">
        <v>3048</v>
      </c>
      <c r="U52" s="545" t="s">
        <v>3377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5"/>
  <sheetViews>
    <sheetView workbookViewId="0">
      <selection activeCell="E16" sqref="E16"/>
    </sheetView>
  </sheetViews>
  <sheetFormatPr defaultRowHeight="15"/>
  <sheetData>
    <row r="1" spans="1:130" ht="26.25">
      <c r="A1" s="615"/>
      <c r="B1" s="615"/>
      <c r="C1" s="615"/>
      <c r="D1" s="615"/>
      <c r="E1" s="615"/>
      <c r="F1" s="615"/>
      <c r="G1" s="615"/>
      <c r="H1" s="615"/>
      <c r="I1" s="282"/>
      <c r="J1" s="282"/>
      <c r="K1" s="282"/>
      <c r="L1" s="282"/>
      <c r="M1" s="282"/>
      <c r="N1" s="282"/>
      <c r="O1" s="283"/>
      <c r="P1" s="282"/>
      <c r="Q1" s="282"/>
      <c r="R1" s="282"/>
      <c r="S1" s="282"/>
      <c r="T1" s="284"/>
      <c r="U1" s="284"/>
      <c r="V1" s="284"/>
      <c r="W1" s="284"/>
      <c r="X1" s="284"/>
      <c r="Y1" s="284"/>
      <c r="Z1" s="284"/>
      <c r="AA1" s="284"/>
      <c r="AB1" s="284"/>
      <c r="AC1" s="285"/>
      <c r="AD1" s="284"/>
      <c r="AE1" s="284"/>
      <c r="AF1" s="284"/>
      <c r="AG1" s="284"/>
      <c r="AH1" s="284"/>
      <c r="AI1" s="284"/>
      <c r="AJ1" s="284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616" t="s">
        <v>2127</v>
      </c>
      <c r="CX1" s="617"/>
      <c r="CY1" s="603"/>
      <c r="CZ1" s="603"/>
      <c r="DA1" s="603"/>
      <c r="DB1" s="603"/>
      <c r="DC1" s="603"/>
      <c r="DD1" s="603"/>
      <c r="DE1" s="603"/>
      <c r="DF1" s="603"/>
      <c r="DG1" s="603"/>
      <c r="DH1" s="603"/>
      <c r="DI1" s="603"/>
      <c r="DJ1" s="603"/>
      <c r="DK1" s="603"/>
      <c r="DL1" s="260"/>
      <c r="DM1" s="260"/>
      <c r="DN1" s="260"/>
      <c r="DO1" s="260"/>
      <c r="DP1" s="260"/>
      <c r="DQ1" s="260"/>
      <c r="DR1" s="261"/>
      <c r="DS1" s="260"/>
      <c r="DT1" s="286"/>
      <c r="DU1" s="261"/>
      <c r="DV1" s="260"/>
      <c r="DW1" s="260"/>
      <c r="DX1" s="260"/>
      <c r="DY1" s="260"/>
      <c r="DZ1" s="260"/>
    </row>
    <row r="2" spans="1:130" ht="19.5" thickBot="1">
      <c r="A2" s="604"/>
      <c r="B2" s="604"/>
      <c r="C2" s="604"/>
      <c r="D2" s="604"/>
      <c r="E2" s="604"/>
      <c r="F2" s="604"/>
      <c r="G2" s="604"/>
      <c r="H2" s="604"/>
      <c r="I2" s="287"/>
      <c r="J2" s="287"/>
      <c r="K2" s="287"/>
      <c r="L2" s="287"/>
      <c r="M2" s="287"/>
      <c r="N2" s="287"/>
      <c r="O2" s="288"/>
      <c r="P2" s="287"/>
      <c r="Q2" s="287"/>
      <c r="R2" s="287"/>
      <c r="S2" s="287"/>
      <c r="T2" s="289"/>
      <c r="U2" s="289"/>
      <c r="V2" s="289"/>
      <c r="W2" s="289"/>
      <c r="X2" s="289"/>
      <c r="Y2" s="289"/>
      <c r="Z2" s="289"/>
      <c r="AA2" s="289"/>
      <c r="AB2" s="289"/>
      <c r="AC2" s="252"/>
      <c r="AD2" s="289"/>
      <c r="AE2" s="289"/>
      <c r="AF2" s="289"/>
      <c r="AG2" s="289"/>
      <c r="AH2" s="289"/>
      <c r="AI2" s="289"/>
      <c r="AJ2" s="289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90"/>
      <c r="CX2" s="291"/>
      <c r="CY2" s="253"/>
      <c r="CZ2" s="253"/>
      <c r="DA2" s="292" t="s">
        <v>2168</v>
      </c>
      <c r="DB2" s="292"/>
      <c r="DC2" s="253"/>
      <c r="DD2" s="253"/>
      <c r="DE2" s="253"/>
      <c r="DF2" s="253"/>
      <c r="DG2" s="253"/>
      <c r="DH2" s="253"/>
      <c r="DI2" s="253"/>
      <c r="DJ2" s="253"/>
      <c r="DK2" s="253"/>
      <c r="DL2" s="260"/>
      <c r="DM2" s="260"/>
      <c r="DN2" s="260"/>
      <c r="DO2" s="260"/>
      <c r="DP2" s="260"/>
      <c r="DQ2" s="260"/>
      <c r="DR2" s="261"/>
      <c r="DS2" s="260"/>
      <c r="DT2" s="286"/>
      <c r="DU2" s="261"/>
      <c r="DV2" s="260"/>
      <c r="DW2" s="260"/>
      <c r="DX2" s="260"/>
      <c r="DY2" s="260"/>
      <c r="DZ2" s="260"/>
    </row>
    <row r="3" spans="1:130" ht="16.5" thickBot="1">
      <c r="A3" s="618" t="s">
        <v>2129</v>
      </c>
      <c r="B3" s="607" t="s">
        <v>2169</v>
      </c>
      <c r="C3" s="591" t="s">
        <v>2130</v>
      </c>
      <c r="D3" s="607" t="s">
        <v>2131</v>
      </c>
      <c r="E3" s="607" t="s">
        <v>2170</v>
      </c>
      <c r="F3" s="607" t="s">
        <v>2135</v>
      </c>
      <c r="G3" s="621" t="s">
        <v>2171</v>
      </c>
      <c r="H3" s="621" t="s">
        <v>2172</v>
      </c>
      <c r="I3" s="621" t="s">
        <v>2173</v>
      </c>
      <c r="J3" s="607" t="s">
        <v>2174</v>
      </c>
      <c r="K3" s="623" t="s">
        <v>2134</v>
      </c>
      <c r="L3" s="612" t="s">
        <v>2135</v>
      </c>
      <c r="M3" s="591" t="s">
        <v>2175</v>
      </c>
      <c r="N3" s="591" t="s">
        <v>2137</v>
      </c>
      <c r="O3" s="594" t="s">
        <v>2176</v>
      </c>
      <c r="P3" s="597" t="s">
        <v>2139</v>
      </c>
      <c r="Q3" s="598"/>
      <c r="R3" s="599"/>
      <c r="S3" s="591" t="s">
        <v>2140</v>
      </c>
      <c r="T3" s="589" t="s">
        <v>2141</v>
      </c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90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93"/>
      <c r="CX3" s="263"/>
      <c r="DR3" s="263"/>
      <c r="DT3" s="293"/>
      <c r="DU3" s="263"/>
    </row>
    <row r="4" spans="1:130" ht="26.25" thickBot="1">
      <c r="A4" s="619"/>
      <c r="B4" s="620"/>
      <c r="C4" s="592"/>
      <c r="D4" s="620"/>
      <c r="E4" s="620"/>
      <c r="F4" s="620"/>
      <c r="G4" s="622"/>
      <c r="H4" s="622"/>
      <c r="I4" s="622"/>
      <c r="J4" s="620"/>
      <c r="K4" s="624"/>
      <c r="L4" s="613"/>
      <c r="M4" s="592"/>
      <c r="N4" s="592"/>
      <c r="O4" s="595"/>
      <c r="P4" s="600"/>
      <c r="Q4" s="601"/>
      <c r="R4" s="602"/>
      <c r="S4" s="592"/>
      <c r="T4" s="584" t="s">
        <v>574</v>
      </c>
      <c r="U4" s="584"/>
      <c r="V4" s="584"/>
      <c r="W4" s="584"/>
      <c r="X4" s="584"/>
      <c r="Y4" s="584" t="s">
        <v>940</v>
      </c>
      <c r="Z4" s="584"/>
      <c r="AA4" s="584"/>
      <c r="AB4" s="584"/>
      <c r="AC4" s="584" t="s">
        <v>928</v>
      </c>
      <c r="AD4" s="584"/>
      <c r="AE4" s="584"/>
      <c r="AF4" s="584"/>
      <c r="AG4" s="584" t="s">
        <v>2142</v>
      </c>
      <c r="AH4" s="584"/>
      <c r="AI4" s="584"/>
      <c r="AJ4" s="585"/>
      <c r="AK4" s="584" t="s">
        <v>2143</v>
      </c>
      <c r="AL4" s="584"/>
      <c r="AM4" s="584"/>
      <c r="AN4" s="585"/>
      <c r="AO4" s="584" t="s">
        <v>2144</v>
      </c>
      <c r="AP4" s="584"/>
      <c r="AQ4" s="584"/>
      <c r="AR4" s="585"/>
      <c r="AS4" s="584" t="s">
        <v>2145</v>
      </c>
      <c r="AT4" s="584"/>
      <c r="AU4" s="584"/>
      <c r="AV4" s="585"/>
      <c r="AW4" s="584" t="s">
        <v>2146</v>
      </c>
      <c r="AX4" s="584"/>
      <c r="AY4" s="584"/>
      <c r="AZ4" s="585"/>
      <c r="BA4" s="584" t="s">
        <v>2147</v>
      </c>
      <c r="BB4" s="584"/>
      <c r="BC4" s="584"/>
      <c r="BD4" s="585"/>
      <c r="BE4" s="584" t="s">
        <v>2148</v>
      </c>
      <c r="BF4" s="584"/>
      <c r="BG4" s="584"/>
      <c r="BH4" s="585"/>
      <c r="BI4" s="584" t="s">
        <v>2149</v>
      </c>
      <c r="BJ4" s="584"/>
      <c r="BK4" s="584"/>
      <c r="BL4" s="585"/>
      <c r="BM4" s="584" t="s">
        <v>2150</v>
      </c>
      <c r="BN4" s="584"/>
      <c r="BO4" s="584"/>
      <c r="BP4" s="585"/>
      <c r="BQ4" s="584" t="s">
        <v>2151</v>
      </c>
      <c r="BR4" s="584"/>
      <c r="BS4" s="584"/>
      <c r="BT4" s="585"/>
      <c r="BU4" s="584" t="s">
        <v>2152</v>
      </c>
      <c r="BV4" s="584"/>
      <c r="BW4" s="584"/>
      <c r="BX4" s="585"/>
      <c r="BY4" s="584" t="s">
        <v>2153</v>
      </c>
      <c r="BZ4" s="584"/>
      <c r="CA4" s="584"/>
      <c r="CB4" s="585"/>
      <c r="CC4" s="584" t="s">
        <v>2154</v>
      </c>
      <c r="CD4" s="584"/>
      <c r="CE4" s="584"/>
      <c r="CF4" s="585"/>
      <c r="CG4" s="584" t="s">
        <v>2155</v>
      </c>
      <c r="CH4" s="584"/>
      <c r="CI4" s="584"/>
      <c r="CJ4" s="585"/>
      <c r="CK4" s="584" t="s">
        <v>2156</v>
      </c>
      <c r="CL4" s="584"/>
      <c r="CM4" s="584"/>
      <c r="CN4" s="585"/>
      <c r="CO4" s="584" t="s">
        <v>2157</v>
      </c>
      <c r="CP4" s="584"/>
      <c r="CQ4" s="584"/>
      <c r="CR4" s="585"/>
      <c r="CS4" s="584" t="s">
        <v>2158</v>
      </c>
      <c r="CT4" s="584"/>
      <c r="CU4" s="584"/>
      <c r="CV4" s="585"/>
      <c r="CW4" s="586" t="s">
        <v>2159</v>
      </c>
      <c r="CX4" s="587"/>
      <c r="CY4" s="587"/>
      <c r="CZ4" s="588"/>
      <c r="DA4" s="626" t="s">
        <v>2177</v>
      </c>
      <c r="DB4" s="587"/>
      <c r="DC4" s="587"/>
      <c r="DD4" s="587"/>
      <c r="DE4" s="587"/>
      <c r="DF4" s="587"/>
      <c r="DG4" s="587"/>
      <c r="DH4" s="587"/>
      <c r="DI4" s="587"/>
      <c r="DJ4" s="587"/>
      <c r="DK4" s="587"/>
      <c r="DL4" s="627"/>
      <c r="DM4" s="294"/>
      <c r="DN4" s="294"/>
      <c r="DO4" s="625" t="s">
        <v>2178</v>
      </c>
      <c r="DP4" s="625"/>
      <c r="DQ4" s="625"/>
      <c r="DR4" s="295"/>
      <c r="DS4" s="294"/>
      <c r="DT4" s="296" t="s">
        <v>2179</v>
      </c>
      <c r="DU4" s="297"/>
      <c r="DV4" s="297"/>
      <c r="DW4" s="297"/>
      <c r="DX4" s="297"/>
      <c r="DY4" s="297"/>
      <c r="DZ4" s="297"/>
    </row>
    <row r="5" spans="1:130" ht="26.25" thickBot="1">
      <c r="A5" s="619"/>
      <c r="B5" s="620"/>
      <c r="C5" s="593"/>
      <c r="D5" s="620"/>
      <c r="E5" s="620"/>
      <c r="F5" s="620"/>
      <c r="G5" s="622"/>
      <c r="H5" s="622"/>
      <c r="I5" s="622"/>
      <c r="J5" s="620"/>
      <c r="K5" s="624"/>
      <c r="L5" s="614"/>
      <c r="M5" s="593"/>
      <c r="N5" s="593"/>
      <c r="O5" s="596"/>
      <c r="P5" s="266" t="s">
        <v>2160</v>
      </c>
      <c r="Q5" s="267" t="s">
        <v>2161</v>
      </c>
      <c r="R5" s="267" t="s">
        <v>2162</v>
      </c>
      <c r="S5" s="593"/>
      <c r="T5" s="268" t="s">
        <v>2163</v>
      </c>
      <c r="U5" s="268" t="s">
        <v>2164</v>
      </c>
      <c r="V5" s="269" t="s">
        <v>2161</v>
      </c>
      <c r="W5" s="269" t="s">
        <v>2162</v>
      </c>
      <c r="X5" s="267" t="s">
        <v>2160</v>
      </c>
      <c r="Y5" s="268" t="s">
        <v>2164</v>
      </c>
      <c r="Z5" s="269" t="s">
        <v>2165</v>
      </c>
      <c r="AA5" s="269" t="s">
        <v>2162</v>
      </c>
      <c r="AB5" s="267" t="s">
        <v>2160</v>
      </c>
      <c r="AC5" s="268" t="s">
        <v>2164</v>
      </c>
      <c r="AD5" s="269" t="s">
        <v>2165</v>
      </c>
      <c r="AE5" s="269" t="s">
        <v>2162</v>
      </c>
      <c r="AF5" s="267" t="s">
        <v>2160</v>
      </c>
      <c r="AG5" s="268" t="s">
        <v>2164</v>
      </c>
      <c r="AH5" s="269" t="s">
        <v>2165</v>
      </c>
      <c r="AI5" s="269" t="s">
        <v>2162</v>
      </c>
      <c r="AJ5" s="270" t="s">
        <v>2160</v>
      </c>
      <c r="AK5" s="268" t="s">
        <v>2164</v>
      </c>
      <c r="AL5" s="269" t="s">
        <v>2165</v>
      </c>
      <c r="AM5" s="269" t="s">
        <v>2162</v>
      </c>
      <c r="AN5" s="270" t="s">
        <v>2160</v>
      </c>
      <c r="AO5" s="268" t="s">
        <v>2164</v>
      </c>
      <c r="AP5" s="269" t="s">
        <v>2165</v>
      </c>
      <c r="AQ5" s="269" t="s">
        <v>2162</v>
      </c>
      <c r="AR5" s="270" t="s">
        <v>2160</v>
      </c>
      <c r="AS5" s="268" t="s">
        <v>2164</v>
      </c>
      <c r="AT5" s="269" t="s">
        <v>2165</v>
      </c>
      <c r="AU5" s="269" t="s">
        <v>2162</v>
      </c>
      <c r="AV5" s="270" t="s">
        <v>2160</v>
      </c>
      <c r="AW5" s="268" t="s">
        <v>2164</v>
      </c>
      <c r="AX5" s="269" t="s">
        <v>2165</v>
      </c>
      <c r="AY5" s="269" t="s">
        <v>2162</v>
      </c>
      <c r="AZ5" s="270" t="s">
        <v>2160</v>
      </c>
      <c r="BA5" s="268" t="s">
        <v>2164</v>
      </c>
      <c r="BB5" s="269" t="s">
        <v>2165</v>
      </c>
      <c r="BC5" s="269" t="s">
        <v>2162</v>
      </c>
      <c r="BD5" s="270" t="s">
        <v>2160</v>
      </c>
      <c r="BE5" s="268" t="s">
        <v>2164</v>
      </c>
      <c r="BF5" s="269" t="s">
        <v>2165</v>
      </c>
      <c r="BG5" s="269" t="s">
        <v>2162</v>
      </c>
      <c r="BH5" s="270" t="s">
        <v>2160</v>
      </c>
      <c r="BI5" s="268" t="s">
        <v>2164</v>
      </c>
      <c r="BJ5" s="269" t="s">
        <v>2165</v>
      </c>
      <c r="BK5" s="269" t="s">
        <v>2162</v>
      </c>
      <c r="BL5" s="270" t="s">
        <v>2160</v>
      </c>
      <c r="BM5" s="268" t="s">
        <v>2164</v>
      </c>
      <c r="BN5" s="269" t="s">
        <v>2165</v>
      </c>
      <c r="BO5" s="269" t="s">
        <v>2162</v>
      </c>
      <c r="BP5" s="270" t="s">
        <v>2160</v>
      </c>
      <c r="BQ5" s="268" t="s">
        <v>2164</v>
      </c>
      <c r="BR5" s="269" t="s">
        <v>2165</v>
      </c>
      <c r="BS5" s="269" t="s">
        <v>2162</v>
      </c>
      <c r="BT5" s="270" t="s">
        <v>2160</v>
      </c>
      <c r="BU5" s="268" t="s">
        <v>2164</v>
      </c>
      <c r="BV5" s="269" t="s">
        <v>2165</v>
      </c>
      <c r="BW5" s="269" t="s">
        <v>2162</v>
      </c>
      <c r="BX5" s="270" t="s">
        <v>2160</v>
      </c>
      <c r="BY5" s="268" t="s">
        <v>2164</v>
      </c>
      <c r="BZ5" s="269" t="s">
        <v>2165</v>
      </c>
      <c r="CA5" s="269" t="s">
        <v>2162</v>
      </c>
      <c r="CB5" s="270" t="s">
        <v>2160</v>
      </c>
      <c r="CC5" s="268" t="s">
        <v>2164</v>
      </c>
      <c r="CD5" s="269" t="s">
        <v>2165</v>
      </c>
      <c r="CE5" s="269" t="s">
        <v>2162</v>
      </c>
      <c r="CF5" s="270" t="s">
        <v>2160</v>
      </c>
      <c r="CG5" s="268" t="s">
        <v>2164</v>
      </c>
      <c r="CH5" s="269" t="s">
        <v>2165</v>
      </c>
      <c r="CI5" s="269" t="s">
        <v>2162</v>
      </c>
      <c r="CJ5" s="270" t="s">
        <v>2160</v>
      </c>
      <c r="CK5" s="268" t="s">
        <v>2164</v>
      </c>
      <c r="CL5" s="269" t="s">
        <v>2165</v>
      </c>
      <c r="CM5" s="269" t="s">
        <v>2162</v>
      </c>
      <c r="CN5" s="270" t="s">
        <v>2160</v>
      </c>
      <c r="CO5" s="268" t="s">
        <v>2164</v>
      </c>
      <c r="CP5" s="269" t="s">
        <v>2165</v>
      </c>
      <c r="CQ5" s="269" t="s">
        <v>2162</v>
      </c>
      <c r="CR5" s="270" t="s">
        <v>2160</v>
      </c>
      <c r="CS5" s="268" t="s">
        <v>2164</v>
      </c>
      <c r="CT5" s="269" t="s">
        <v>2165</v>
      </c>
      <c r="CU5" s="269" t="s">
        <v>2162</v>
      </c>
      <c r="CV5" s="271" t="s">
        <v>2160</v>
      </c>
      <c r="CW5" s="298" t="s">
        <v>5</v>
      </c>
      <c r="CX5" s="274" t="s">
        <v>2166</v>
      </c>
      <c r="CY5" s="274" t="s">
        <v>75</v>
      </c>
      <c r="CZ5" s="274" t="s">
        <v>2166</v>
      </c>
      <c r="DA5" s="299" t="s">
        <v>2180</v>
      </c>
      <c r="DB5" s="274" t="s">
        <v>2166</v>
      </c>
      <c r="DC5" s="299" t="s">
        <v>2181</v>
      </c>
      <c r="DD5" s="274" t="s">
        <v>2166</v>
      </c>
      <c r="DE5" s="299" t="s">
        <v>2182</v>
      </c>
      <c r="DF5" s="274" t="s">
        <v>2166</v>
      </c>
      <c r="DG5" s="299" t="s">
        <v>2183</v>
      </c>
      <c r="DH5" s="274" t="s">
        <v>2166</v>
      </c>
      <c r="DI5" s="299" t="s">
        <v>2184</v>
      </c>
      <c r="DJ5" s="274" t="s">
        <v>2166</v>
      </c>
      <c r="DK5" s="299" t="s">
        <v>2185</v>
      </c>
      <c r="DL5" s="300" t="s">
        <v>2166</v>
      </c>
      <c r="DM5" s="301" t="s">
        <v>2186</v>
      </c>
      <c r="DN5" s="301" t="s">
        <v>2186</v>
      </c>
      <c r="DO5" s="107" t="s">
        <v>2187</v>
      </c>
      <c r="DP5" s="107"/>
      <c r="DQ5" s="107" t="s">
        <v>2188</v>
      </c>
      <c r="DR5" s="302"/>
      <c r="DS5" s="107"/>
      <c r="DT5" s="303" t="s">
        <v>4</v>
      </c>
      <c r="DU5" s="304" t="s">
        <v>2189</v>
      </c>
      <c r="DV5" s="304" t="s">
        <v>2190</v>
      </c>
      <c r="DW5" s="304" t="s">
        <v>2189</v>
      </c>
      <c r="DX5" s="304" t="s">
        <v>2191</v>
      </c>
      <c r="DY5" s="304" t="s">
        <v>2192</v>
      </c>
      <c r="DZ5" s="304" t="s">
        <v>2193</v>
      </c>
    </row>
    <row r="6" spans="1:130">
      <c r="A6" s="305">
        <v>1</v>
      </c>
      <c r="B6" s="306">
        <v>2</v>
      </c>
      <c r="C6" s="306"/>
      <c r="D6" s="306">
        <v>3</v>
      </c>
      <c r="E6" s="307">
        <v>4</v>
      </c>
      <c r="F6" s="307">
        <v>5</v>
      </c>
      <c r="G6" s="307">
        <v>6</v>
      </c>
      <c r="H6" s="307">
        <v>7</v>
      </c>
      <c r="I6" s="307">
        <v>8</v>
      </c>
      <c r="J6" s="307">
        <v>9</v>
      </c>
      <c r="K6" s="308">
        <v>10</v>
      </c>
      <c r="L6" s="309">
        <v>7</v>
      </c>
      <c r="M6" s="307">
        <v>8</v>
      </c>
      <c r="N6" s="307"/>
      <c r="O6" s="310">
        <v>9</v>
      </c>
      <c r="P6" s="307">
        <v>10</v>
      </c>
      <c r="Q6" s="307"/>
      <c r="R6" s="307"/>
      <c r="S6" s="307">
        <v>11</v>
      </c>
      <c r="T6" s="307">
        <v>6</v>
      </c>
      <c r="U6" s="307">
        <v>7</v>
      </c>
      <c r="V6" s="307">
        <v>8</v>
      </c>
      <c r="W6" s="307">
        <v>9</v>
      </c>
      <c r="X6" s="307">
        <v>10</v>
      </c>
      <c r="Y6" s="307">
        <v>11</v>
      </c>
      <c r="Z6" s="307">
        <v>12</v>
      </c>
      <c r="AA6" s="307">
        <v>13</v>
      </c>
      <c r="AB6" s="307">
        <v>14</v>
      </c>
      <c r="AC6" s="307">
        <v>15</v>
      </c>
      <c r="AD6" s="307">
        <v>16</v>
      </c>
      <c r="AE6" s="307">
        <v>17</v>
      </c>
      <c r="AF6" s="307">
        <v>18</v>
      </c>
      <c r="AG6" s="307">
        <v>19</v>
      </c>
      <c r="AH6" s="307">
        <v>20</v>
      </c>
      <c r="AI6" s="307">
        <v>21</v>
      </c>
      <c r="AJ6" s="308">
        <v>22</v>
      </c>
      <c r="AK6" s="307">
        <v>19</v>
      </c>
      <c r="AL6" s="307">
        <v>20</v>
      </c>
      <c r="AM6" s="307">
        <v>21</v>
      </c>
      <c r="AN6" s="308">
        <v>22</v>
      </c>
      <c r="AO6" s="307">
        <v>19</v>
      </c>
      <c r="AP6" s="307">
        <v>20</v>
      </c>
      <c r="AQ6" s="307">
        <v>21</v>
      </c>
      <c r="AR6" s="308">
        <v>22</v>
      </c>
      <c r="AS6" s="307">
        <v>19</v>
      </c>
      <c r="AT6" s="307">
        <v>20</v>
      </c>
      <c r="AU6" s="307">
        <v>21</v>
      </c>
      <c r="AV6" s="308">
        <v>22</v>
      </c>
      <c r="AW6" s="307">
        <v>19</v>
      </c>
      <c r="AX6" s="307">
        <v>20</v>
      </c>
      <c r="AY6" s="307">
        <v>21</v>
      </c>
      <c r="AZ6" s="308">
        <v>22</v>
      </c>
      <c r="BA6" s="307">
        <v>19</v>
      </c>
      <c r="BB6" s="307">
        <v>20</v>
      </c>
      <c r="BC6" s="307">
        <v>21</v>
      </c>
      <c r="BD6" s="308">
        <v>22</v>
      </c>
      <c r="BE6" s="307">
        <v>19</v>
      </c>
      <c r="BF6" s="307">
        <v>20</v>
      </c>
      <c r="BG6" s="307">
        <v>21</v>
      </c>
      <c r="BH6" s="308">
        <v>22</v>
      </c>
      <c r="BI6" s="307">
        <v>19</v>
      </c>
      <c r="BJ6" s="307">
        <v>20</v>
      </c>
      <c r="BK6" s="307">
        <v>21</v>
      </c>
      <c r="BL6" s="308">
        <v>22</v>
      </c>
      <c r="BM6" s="307">
        <v>19</v>
      </c>
      <c r="BN6" s="307">
        <v>20</v>
      </c>
      <c r="BO6" s="307">
        <v>21</v>
      </c>
      <c r="BP6" s="308">
        <v>22</v>
      </c>
      <c r="BQ6" s="307">
        <v>19</v>
      </c>
      <c r="BR6" s="307">
        <v>20</v>
      </c>
      <c r="BS6" s="307">
        <v>21</v>
      </c>
      <c r="BT6" s="308">
        <v>22</v>
      </c>
      <c r="BU6" s="307">
        <v>19</v>
      </c>
      <c r="BV6" s="307">
        <v>20</v>
      </c>
      <c r="BW6" s="307">
        <v>21</v>
      </c>
      <c r="BX6" s="308">
        <v>22</v>
      </c>
      <c r="BY6" s="307">
        <v>19</v>
      </c>
      <c r="BZ6" s="307">
        <v>20</v>
      </c>
      <c r="CA6" s="307">
        <v>21</v>
      </c>
      <c r="CB6" s="308">
        <v>22</v>
      </c>
      <c r="CC6" s="307">
        <v>19</v>
      </c>
      <c r="CD6" s="307">
        <v>20</v>
      </c>
      <c r="CE6" s="307">
        <v>21</v>
      </c>
      <c r="CF6" s="308">
        <v>22</v>
      </c>
      <c r="CG6" s="307">
        <v>19</v>
      </c>
      <c r="CH6" s="307">
        <v>20</v>
      </c>
      <c r="CI6" s="307">
        <v>21</v>
      </c>
      <c r="CJ6" s="308">
        <v>22</v>
      </c>
      <c r="CK6" s="307">
        <v>19</v>
      </c>
      <c r="CL6" s="307">
        <v>20</v>
      </c>
      <c r="CM6" s="307">
        <v>21</v>
      </c>
      <c r="CN6" s="308">
        <v>22</v>
      </c>
      <c r="CO6" s="307">
        <v>19</v>
      </c>
      <c r="CP6" s="307">
        <v>20</v>
      </c>
      <c r="CQ6" s="307">
        <v>21</v>
      </c>
      <c r="CR6" s="308">
        <v>22</v>
      </c>
      <c r="CS6" s="307">
        <v>19</v>
      </c>
      <c r="CT6" s="307">
        <v>20</v>
      </c>
      <c r="CU6" s="307">
        <v>21</v>
      </c>
      <c r="CV6" s="311">
        <v>22</v>
      </c>
      <c r="CW6" s="312">
        <v>8</v>
      </c>
      <c r="CX6" s="313">
        <v>9</v>
      </c>
      <c r="CY6" s="313">
        <v>10</v>
      </c>
      <c r="CZ6" s="313">
        <v>11</v>
      </c>
      <c r="DA6" s="313">
        <v>12</v>
      </c>
      <c r="DB6" s="313">
        <v>13</v>
      </c>
      <c r="DC6" s="313">
        <v>14</v>
      </c>
      <c r="DD6" s="313">
        <v>15</v>
      </c>
      <c r="DE6" s="313">
        <v>16</v>
      </c>
      <c r="DF6" s="313">
        <v>17</v>
      </c>
      <c r="DG6" s="313">
        <v>18</v>
      </c>
      <c r="DH6" s="313">
        <v>19</v>
      </c>
      <c r="DI6" s="313">
        <v>20</v>
      </c>
      <c r="DJ6" s="313">
        <v>21</v>
      </c>
      <c r="DK6" s="313">
        <v>22</v>
      </c>
      <c r="DL6" s="314">
        <v>23</v>
      </c>
      <c r="DR6" s="263"/>
      <c r="DT6" s="293"/>
      <c r="DU6" s="263"/>
    </row>
    <row r="7" spans="1:130" ht="25.5">
      <c r="A7" s="315"/>
      <c r="B7" s="316" t="s">
        <v>2194</v>
      </c>
      <c r="C7" s="316"/>
      <c r="D7" s="317"/>
      <c r="E7" s="318"/>
      <c r="F7" s="318"/>
      <c r="G7" s="319"/>
      <c r="H7" s="320"/>
      <c r="I7" s="319"/>
      <c r="J7" s="318"/>
      <c r="K7" s="321"/>
      <c r="L7" s="322"/>
      <c r="M7" s="318"/>
      <c r="N7" s="318"/>
      <c r="O7" s="323" t="s">
        <v>2195</v>
      </c>
      <c r="P7" s="320"/>
      <c r="Q7" s="320"/>
      <c r="R7" s="320"/>
      <c r="S7" s="319" t="s">
        <v>2195</v>
      </c>
      <c r="T7" s="318"/>
      <c r="U7" s="318"/>
      <c r="V7" s="318"/>
      <c r="W7" s="318"/>
      <c r="X7" s="324"/>
      <c r="Y7" s="318"/>
      <c r="Z7" s="318"/>
      <c r="AA7" s="318"/>
      <c r="AB7" s="324"/>
      <c r="AC7" s="318"/>
      <c r="AD7" s="318"/>
      <c r="AE7" s="318"/>
      <c r="AF7" s="324"/>
      <c r="AG7" s="318"/>
      <c r="AH7" s="318"/>
      <c r="AI7" s="318"/>
      <c r="AJ7" s="325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7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28"/>
      <c r="DM7" s="326"/>
      <c r="DN7" s="326"/>
      <c r="DR7" s="263"/>
      <c r="DT7" s="293"/>
      <c r="DU7" s="263"/>
    </row>
    <row r="8" spans="1:130" ht="63.75">
      <c r="A8" s="329">
        <v>1</v>
      </c>
      <c r="B8" s="330" t="s">
        <v>2196</v>
      </c>
      <c r="C8" s="330" t="s">
        <v>2197</v>
      </c>
      <c r="D8" s="330" t="s">
        <v>278</v>
      </c>
      <c r="E8" s="320">
        <v>29750</v>
      </c>
      <c r="F8" s="320" t="s">
        <v>2198</v>
      </c>
      <c r="G8" s="319">
        <f t="shared" ref="G8:G9" si="0">SUM(100/85*E8)-E8</f>
        <v>5250</v>
      </c>
      <c r="H8" s="320">
        <v>5</v>
      </c>
      <c r="I8" s="319">
        <f>SUM((K8-E8/20))</f>
        <v>234.28125</v>
      </c>
      <c r="J8" s="320">
        <v>20</v>
      </c>
      <c r="K8" s="321">
        <f>SUM((E8*6*21)/(8*20*100))+(E8/20)</f>
        <v>1721.78125</v>
      </c>
      <c r="L8" s="331" t="s">
        <v>2198</v>
      </c>
      <c r="M8" s="320">
        <v>20</v>
      </c>
      <c r="N8" s="319">
        <f>SUM(M8*I8)</f>
        <v>4685.625</v>
      </c>
      <c r="O8" s="323">
        <f>SUM(M8*K8)</f>
        <v>34435.625</v>
      </c>
      <c r="P8" s="320">
        <f>SUM(Q8:R8)</f>
        <v>22288</v>
      </c>
      <c r="Q8" s="320">
        <f>SUM(V8,Z8,AD8,AH8,AL8,AP8,AT8,AX8,BB8,BF8,BJ8,BN8,BR8,BV8,BZ8,CD8,CH8,CL8,CP8,CT8)</f>
        <v>19344</v>
      </c>
      <c r="R8" s="320">
        <f>SUM(W8,AA8,AE8,AI8,AM8,AQ8,AU8,AY8,BC8,BG8,BK8,BO8,BS8,BW8,CA8,CE8,CI8,CM8,CQ8,CU8)</f>
        <v>2944</v>
      </c>
      <c r="S8" s="319">
        <f>SUM(O8-P8)</f>
        <v>12147.625</v>
      </c>
      <c r="T8" s="320" t="s">
        <v>2199</v>
      </c>
      <c r="U8" s="332" t="s">
        <v>2200</v>
      </c>
      <c r="V8" s="320">
        <v>1488</v>
      </c>
      <c r="W8" s="320">
        <v>234</v>
      </c>
      <c r="X8" s="333">
        <f>SUM(V8:W8)</f>
        <v>1722</v>
      </c>
      <c r="Y8" s="332" t="s">
        <v>2200</v>
      </c>
      <c r="Z8" s="320">
        <v>1488</v>
      </c>
      <c r="AA8" s="320">
        <v>234</v>
      </c>
      <c r="AB8" s="333">
        <f>SUM(Z8:AA8)</f>
        <v>1722</v>
      </c>
      <c r="AC8" s="332" t="s">
        <v>2200</v>
      </c>
      <c r="AD8" s="320">
        <v>1488</v>
      </c>
      <c r="AE8" s="320">
        <v>234</v>
      </c>
      <c r="AF8" s="333">
        <f>SUM(AD8:AE8)</f>
        <v>1722</v>
      </c>
      <c r="AG8" s="332" t="s">
        <v>2200</v>
      </c>
      <c r="AH8" s="320">
        <v>1488</v>
      </c>
      <c r="AI8" s="320">
        <v>234</v>
      </c>
      <c r="AJ8" s="333">
        <f>SUM(AH8:AI8)</f>
        <v>1722</v>
      </c>
      <c r="AK8" s="334" t="s">
        <v>2201</v>
      </c>
      <c r="AL8" s="334">
        <v>1488</v>
      </c>
      <c r="AM8" s="334">
        <v>232</v>
      </c>
      <c r="AN8" s="335">
        <f>SUM(AL8:AM8)</f>
        <v>1720</v>
      </c>
      <c r="AO8" s="334" t="s">
        <v>2202</v>
      </c>
      <c r="AP8" s="334">
        <v>1488</v>
      </c>
      <c r="AQ8" s="334">
        <v>232</v>
      </c>
      <c r="AR8" s="336">
        <f>SUM(AP8:AQ8)</f>
        <v>1720</v>
      </c>
      <c r="AS8" s="337" t="s">
        <v>2203</v>
      </c>
      <c r="AT8" s="334">
        <v>1488</v>
      </c>
      <c r="AU8" s="334">
        <v>232</v>
      </c>
      <c r="AV8" s="336">
        <f>SUM(AT8:AU8)</f>
        <v>1720</v>
      </c>
      <c r="AW8" s="337" t="s">
        <v>2204</v>
      </c>
      <c r="AX8" s="334">
        <v>2976</v>
      </c>
      <c r="AY8" s="334">
        <v>464</v>
      </c>
      <c r="AZ8" s="336">
        <f>SUM(AX8:AY8)</f>
        <v>3440</v>
      </c>
      <c r="BA8" s="334" t="s">
        <v>2205</v>
      </c>
      <c r="BB8" s="334">
        <v>2976</v>
      </c>
      <c r="BC8" s="334">
        <v>424</v>
      </c>
      <c r="BD8" s="336">
        <f>SUM(BB8:BC8)</f>
        <v>3400</v>
      </c>
      <c r="BE8" s="334" t="s">
        <v>2206</v>
      </c>
      <c r="BF8" s="334">
        <v>1488</v>
      </c>
      <c r="BG8" s="334">
        <v>212</v>
      </c>
      <c r="BH8" s="336">
        <f>SUM(BF8:BG8)</f>
        <v>1700</v>
      </c>
      <c r="BI8" s="338">
        <v>40217</v>
      </c>
      <c r="BJ8" s="334">
        <v>1488</v>
      </c>
      <c r="BK8" s="334">
        <v>212</v>
      </c>
      <c r="BL8" s="336">
        <f>SUM(BJ8:BK8)</f>
        <v>1700</v>
      </c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9" t="s">
        <v>2195</v>
      </c>
      <c r="CX8" s="320"/>
      <c r="CY8" s="320">
        <v>1</v>
      </c>
      <c r="CZ8" s="320">
        <v>29750</v>
      </c>
      <c r="DA8" s="320"/>
      <c r="DB8" s="320"/>
      <c r="DC8" s="320">
        <v>1</v>
      </c>
      <c r="DD8" s="320">
        <v>29750</v>
      </c>
      <c r="DE8" s="320"/>
      <c r="DF8" s="320"/>
      <c r="DG8" s="320"/>
      <c r="DH8" s="320"/>
      <c r="DI8" s="320"/>
      <c r="DJ8" s="320"/>
      <c r="DK8" s="320"/>
      <c r="DL8" s="340"/>
      <c r="DM8" s="341">
        <f t="shared" ref="DM8:DN10" si="1">SUM(DK8,DI8,DG8,DE8,DC8,DA8)</f>
        <v>1</v>
      </c>
      <c r="DN8" s="341">
        <f t="shared" si="1"/>
        <v>29750</v>
      </c>
      <c r="DO8" s="342">
        <v>1</v>
      </c>
      <c r="DP8" s="342">
        <v>29750</v>
      </c>
      <c r="DQ8" s="342"/>
      <c r="DR8" s="343"/>
      <c r="DS8" s="342"/>
      <c r="DT8" s="344">
        <v>1</v>
      </c>
      <c r="DU8" s="343"/>
      <c r="DV8" s="342"/>
      <c r="DW8" s="342"/>
      <c r="DX8" s="342"/>
      <c r="DY8" s="342"/>
      <c r="DZ8" s="342"/>
    </row>
    <row r="9" spans="1:130" ht="38.25">
      <c r="A9" s="329">
        <v>2</v>
      </c>
      <c r="B9" s="330" t="s">
        <v>2207</v>
      </c>
      <c r="C9" s="330" t="s">
        <v>2208</v>
      </c>
      <c r="D9" s="330" t="s">
        <v>2209</v>
      </c>
      <c r="E9" s="320">
        <v>34000</v>
      </c>
      <c r="F9" s="320" t="s">
        <v>2210</v>
      </c>
      <c r="G9" s="319">
        <f t="shared" si="0"/>
        <v>6000</v>
      </c>
      <c r="H9" s="320">
        <v>5</v>
      </c>
      <c r="I9" s="319">
        <f t="shared" ref="I9" si="2">SUM((K9-E9/20))</f>
        <v>267.75</v>
      </c>
      <c r="J9" s="320">
        <v>20</v>
      </c>
      <c r="K9" s="321">
        <f>SUM((E9*6*21)/(8*20*100))+(E9/20)</f>
        <v>1967.75</v>
      </c>
      <c r="L9" s="331" t="s">
        <v>2210</v>
      </c>
      <c r="M9" s="320">
        <v>20</v>
      </c>
      <c r="N9" s="319">
        <f>SUM(M9*I9)</f>
        <v>5355</v>
      </c>
      <c r="O9" s="323">
        <f>SUM(M9*K9)</f>
        <v>39355</v>
      </c>
      <c r="P9" s="320">
        <f>SUM(Q9:R9)</f>
        <v>33634</v>
      </c>
      <c r="Q9" s="320">
        <f>SUM(V9,Z9,AD9,AH9,AL9,AP9,AT9,AX9,BB9,BF9,BJ9,BN9,BR9,BV9,BZ9,CD9,CH9,CL9,CP9,CT9)</f>
        <v>28900</v>
      </c>
      <c r="R9" s="320">
        <f>SUM(W9,AA9,AE9,AI9,AM9,AQ9,AU9,AY9,BC9,BG9,BK9,BO9,BS9,BW9,CA9,CE9,CI9,CM9,CQ9,CU9)</f>
        <v>4734</v>
      </c>
      <c r="S9" s="319">
        <f>SUM(O9-P9)</f>
        <v>5721</v>
      </c>
      <c r="T9" s="320" t="s">
        <v>2199</v>
      </c>
      <c r="U9" s="332" t="s">
        <v>2200</v>
      </c>
      <c r="V9" s="320">
        <v>1700</v>
      </c>
      <c r="W9" s="320">
        <v>268</v>
      </c>
      <c r="X9" s="333">
        <f>SUM(V9:W9)</f>
        <v>1968</v>
      </c>
      <c r="Y9" s="332" t="s">
        <v>2200</v>
      </c>
      <c r="Z9" s="320">
        <v>1700</v>
      </c>
      <c r="AA9" s="320">
        <v>268</v>
      </c>
      <c r="AB9" s="333">
        <f>SUM(Z9:AA9)</f>
        <v>1968</v>
      </c>
      <c r="AC9" s="332" t="s">
        <v>2200</v>
      </c>
      <c r="AD9" s="320">
        <v>1700</v>
      </c>
      <c r="AE9" s="320">
        <v>268</v>
      </c>
      <c r="AF9" s="333">
        <f>SUM(AD9:AE9)</f>
        <v>1968</v>
      </c>
      <c r="AG9" s="345" t="s">
        <v>2201</v>
      </c>
      <c r="AH9" s="320">
        <v>13600</v>
      </c>
      <c r="AI9" s="320">
        <v>2144</v>
      </c>
      <c r="AJ9" s="333">
        <f>SUM(AH9:AI9)</f>
        <v>15744</v>
      </c>
      <c r="AK9" s="334" t="s">
        <v>2202</v>
      </c>
      <c r="AL9" s="334">
        <v>10200</v>
      </c>
      <c r="AM9" s="334">
        <v>1786</v>
      </c>
      <c r="AN9" s="335">
        <f>SUM(AL9:AM9)</f>
        <v>11986</v>
      </c>
      <c r="AO9" s="334"/>
      <c r="AP9" s="334"/>
      <c r="AQ9" s="334"/>
      <c r="AR9" s="336">
        <f>SUM(AP9:AQ9)</f>
        <v>0</v>
      </c>
      <c r="AS9" s="334"/>
      <c r="AT9" s="334"/>
      <c r="AU9" s="334"/>
      <c r="AV9" s="336">
        <f>SUM(AT9:AU9)</f>
        <v>0</v>
      </c>
      <c r="AW9" s="334"/>
      <c r="AX9" s="334"/>
      <c r="AY9" s="334"/>
      <c r="AZ9" s="336">
        <f>SUM(AX9:AY9)</f>
        <v>0</v>
      </c>
      <c r="BA9" s="334"/>
      <c r="BB9" s="334"/>
      <c r="BC9" s="334"/>
      <c r="BD9" s="334"/>
      <c r="BE9" s="334"/>
      <c r="BF9" s="334"/>
      <c r="BG9" s="334"/>
      <c r="BH9" s="336">
        <f>SUM(BF9:BG9)</f>
        <v>0</v>
      </c>
      <c r="BI9" s="334"/>
      <c r="BJ9" s="334"/>
      <c r="BK9" s="334"/>
      <c r="BL9" s="336">
        <f>SUM(BJ9:BK9)</f>
        <v>0</v>
      </c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9">
        <v>1</v>
      </c>
      <c r="CX9" s="320">
        <v>34000</v>
      </c>
      <c r="CY9" s="320"/>
      <c r="CZ9" s="320"/>
      <c r="DA9" s="320"/>
      <c r="DB9" s="320"/>
      <c r="DC9" s="320">
        <v>1</v>
      </c>
      <c r="DD9" s="320">
        <v>34000</v>
      </c>
      <c r="DE9" s="320"/>
      <c r="DF9" s="320"/>
      <c r="DG9" s="320"/>
      <c r="DH9" s="320"/>
      <c r="DI9" s="320"/>
      <c r="DJ9" s="320"/>
      <c r="DK9" s="320"/>
      <c r="DL9" s="340"/>
      <c r="DM9" s="341">
        <f t="shared" si="1"/>
        <v>1</v>
      </c>
      <c r="DN9" s="341">
        <f t="shared" si="1"/>
        <v>34000</v>
      </c>
      <c r="DO9" s="342">
        <v>1</v>
      </c>
      <c r="DP9" s="342">
        <v>34000</v>
      </c>
      <c r="DQ9" s="342"/>
      <c r="DR9" s="343"/>
      <c r="DS9" s="342"/>
      <c r="DT9" s="344">
        <v>1</v>
      </c>
      <c r="DU9" s="343"/>
      <c r="DV9" s="342"/>
      <c r="DW9" s="342"/>
      <c r="DX9" s="342"/>
      <c r="DY9" s="342"/>
      <c r="DZ9" s="342"/>
    </row>
    <row r="10" spans="1:130">
      <c r="A10" s="315"/>
      <c r="B10" s="316" t="s">
        <v>2160</v>
      </c>
      <c r="C10" s="316"/>
      <c r="D10" s="317"/>
      <c r="E10" s="346">
        <f>SUM(E8:E9)</f>
        <v>63750</v>
      </c>
      <c r="F10" s="347"/>
      <c r="G10" s="346">
        <f>SUM(G8:G9)</f>
        <v>11250</v>
      </c>
      <c r="H10" s="319"/>
      <c r="I10" s="346">
        <f>SUM(I8:I9)</f>
        <v>502.03125</v>
      </c>
      <c r="J10" s="347"/>
      <c r="K10" s="346">
        <f>SUM(K8:K9)</f>
        <v>3689.53125</v>
      </c>
      <c r="L10" s="322"/>
      <c r="M10" s="346">
        <f t="shared" ref="M10:BZ10" si="3">SUM(M8:M9)</f>
        <v>40</v>
      </c>
      <c r="N10" s="346">
        <f t="shared" si="3"/>
        <v>10040.625</v>
      </c>
      <c r="O10" s="346">
        <f t="shared" si="3"/>
        <v>73790.625</v>
      </c>
      <c r="P10" s="348">
        <f t="shared" si="3"/>
        <v>55922</v>
      </c>
      <c r="Q10" s="348">
        <f t="shared" si="3"/>
        <v>48244</v>
      </c>
      <c r="R10" s="348">
        <f t="shared" si="3"/>
        <v>7678</v>
      </c>
      <c r="S10" s="348">
        <f t="shared" si="3"/>
        <v>17868.625</v>
      </c>
      <c r="T10" s="348">
        <f t="shared" si="3"/>
        <v>0</v>
      </c>
      <c r="U10" s="348">
        <f t="shared" si="3"/>
        <v>0</v>
      </c>
      <c r="V10" s="348">
        <f t="shared" si="3"/>
        <v>3188</v>
      </c>
      <c r="W10" s="348">
        <f t="shared" si="3"/>
        <v>502</v>
      </c>
      <c r="X10" s="348">
        <f t="shared" si="3"/>
        <v>3690</v>
      </c>
      <c r="Y10" s="348">
        <f t="shared" si="3"/>
        <v>0</v>
      </c>
      <c r="Z10" s="348">
        <f t="shared" si="3"/>
        <v>3188</v>
      </c>
      <c r="AA10" s="348">
        <f t="shared" si="3"/>
        <v>502</v>
      </c>
      <c r="AB10" s="348">
        <f t="shared" si="3"/>
        <v>3690</v>
      </c>
      <c r="AC10" s="348">
        <f t="shared" si="3"/>
        <v>0</v>
      </c>
      <c r="AD10" s="348">
        <f t="shared" si="3"/>
        <v>3188</v>
      </c>
      <c r="AE10" s="348">
        <f t="shared" si="3"/>
        <v>502</v>
      </c>
      <c r="AF10" s="348">
        <f t="shared" si="3"/>
        <v>3690</v>
      </c>
      <c r="AG10" s="348">
        <f t="shared" si="3"/>
        <v>0</v>
      </c>
      <c r="AH10" s="348">
        <f t="shared" si="3"/>
        <v>15088</v>
      </c>
      <c r="AI10" s="348">
        <f t="shared" si="3"/>
        <v>2378</v>
      </c>
      <c r="AJ10" s="348">
        <f t="shared" si="3"/>
        <v>17466</v>
      </c>
      <c r="AK10" s="348">
        <f t="shared" si="3"/>
        <v>0</v>
      </c>
      <c r="AL10" s="348">
        <f t="shared" si="3"/>
        <v>11688</v>
      </c>
      <c r="AM10" s="348">
        <f t="shared" si="3"/>
        <v>2018</v>
      </c>
      <c r="AN10" s="348">
        <f t="shared" si="3"/>
        <v>13706</v>
      </c>
      <c r="AO10" s="348">
        <f t="shared" si="3"/>
        <v>0</v>
      </c>
      <c r="AP10" s="348">
        <f t="shared" si="3"/>
        <v>1488</v>
      </c>
      <c r="AQ10" s="348">
        <f t="shared" si="3"/>
        <v>232</v>
      </c>
      <c r="AR10" s="348">
        <f t="shared" si="3"/>
        <v>1720</v>
      </c>
      <c r="AS10" s="348">
        <f t="shared" si="3"/>
        <v>0</v>
      </c>
      <c r="AT10" s="348">
        <f t="shared" si="3"/>
        <v>1488</v>
      </c>
      <c r="AU10" s="348">
        <f t="shared" si="3"/>
        <v>232</v>
      </c>
      <c r="AV10" s="348">
        <f t="shared" si="3"/>
        <v>1720</v>
      </c>
      <c r="AW10" s="348">
        <f t="shared" si="3"/>
        <v>0</v>
      </c>
      <c r="AX10" s="348">
        <f t="shared" si="3"/>
        <v>2976</v>
      </c>
      <c r="AY10" s="348">
        <f t="shared" si="3"/>
        <v>464</v>
      </c>
      <c r="AZ10" s="348">
        <f t="shared" si="3"/>
        <v>3440</v>
      </c>
      <c r="BA10" s="348">
        <f t="shared" si="3"/>
        <v>0</v>
      </c>
      <c r="BB10" s="348">
        <f t="shared" si="3"/>
        <v>2976</v>
      </c>
      <c r="BC10" s="348">
        <f t="shared" si="3"/>
        <v>424</v>
      </c>
      <c r="BD10" s="348">
        <f t="shared" si="3"/>
        <v>3400</v>
      </c>
      <c r="BE10" s="348">
        <f t="shared" si="3"/>
        <v>0</v>
      </c>
      <c r="BF10" s="348">
        <f t="shared" si="3"/>
        <v>1488</v>
      </c>
      <c r="BG10" s="348">
        <f t="shared" si="3"/>
        <v>212</v>
      </c>
      <c r="BH10" s="348">
        <f t="shared" si="3"/>
        <v>1700</v>
      </c>
      <c r="BI10" s="348">
        <f t="shared" si="3"/>
        <v>40217</v>
      </c>
      <c r="BJ10" s="348">
        <f t="shared" si="3"/>
        <v>1488</v>
      </c>
      <c r="BK10" s="348">
        <f t="shared" si="3"/>
        <v>212</v>
      </c>
      <c r="BL10" s="348">
        <f t="shared" si="3"/>
        <v>1700</v>
      </c>
      <c r="BM10" s="348">
        <f t="shared" si="3"/>
        <v>0</v>
      </c>
      <c r="BN10" s="348">
        <f t="shared" si="3"/>
        <v>0</v>
      </c>
      <c r="BO10" s="348">
        <f t="shared" si="3"/>
        <v>0</v>
      </c>
      <c r="BP10" s="348">
        <f t="shared" si="3"/>
        <v>0</v>
      </c>
      <c r="BQ10" s="348">
        <f t="shared" si="3"/>
        <v>0</v>
      </c>
      <c r="BR10" s="348">
        <f t="shared" si="3"/>
        <v>0</v>
      </c>
      <c r="BS10" s="348">
        <f t="shared" si="3"/>
        <v>0</v>
      </c>
      <c r="BT10" s="348">
        <f t="shared" si="3"/>
        <v>0</v>
      </c>
      <c r="BU10" s="348">
        <f t="shared" si="3"/>
        <v>0</v>
      </c>
      <c r="BV10" s="348">
        <f t="shared" si="3"/>
        <v>0</v>
      </c>
      <c r="BW10" s="348">
        <f t="shared" si="3"/>
        <v>0</v>
      </c>
      <c r="BX10" s="348">
        <f t="shared" si="3"/>
        <v>0</v>
      </c>
      <c r="BY10" s="348">
        <f t="shared" si="3"/>
        <v>0</v>
      </c>
      <c r="BZ10" s="348">
        <f t="shared" si="3"/>
        <v>0</v>
      </c>
      <c r="CA10" s="348">
        <f t="shared" ref="CA10:DL10" si="4">SUM(CA8:CA9)</f>
        <v>0</v>
      </c>
      <c r="CB10" s="348">
        <f t="shared" si="4"/>
        <v>0</v>
      </c>
      <c r="CC10" s="348">
        <f t="shared" si="4"/>
        <v>0</v>
      </c>
      <c r="CD10" s="348">
        <f t="shared" si="4"/>
        <v>0</v>
      </c>
      <c r="CE10" s="348">
        <f t="shared" si="4"/>
        <v>0</v>
      </c>
      <c r="CF10" s="348">
        <f t="shared" si="4"/>
        <v>0</v>
      </c>
      <c r="CG10" s="348">
        <f t="shared" si="4"/>
        <v>0</v>
      </c>
      <c r="CH10" s="348">
        <f t="shared" si="4"/>
        <v>0</v>
      </c>
      <c r="CI10" s="348">
        <f t="shared" si="4"/>
        <v>0</v>
      </c>
      <c r="CJ10" s="348">
        <f t="shared" si="4"/>
        <v>0</v>
      </c>
      <c r="CK10" s="348">
        <f t="shared" si="4"/>
        <v>0</v>
      </c>
      <c r="CL10" s="348">
        <f t="shared" si="4"/>
        <v>0</v>
      </c>
      <c r="CM10" s="348">
        <f t="shared" si="4"/>
        <v>0</v>
      </c>
      <c r="CN10" s="348">
        <f t="shared" si="4"/>
        <v>0</v>
      </c>
      <c r="CO10" s="348">
        <f t="shared" si="4"/>
        <v>0</v>
      </c>
      <c r="CP10" s="348">
        <f t="shared" si="4"/>
        <v>0</v>
      </c>
      <c r="CQ10" s="348">
        <f t="shared" si="4"/>
        <v>0</v>
      </c>
      <c r="CR10" s="348">
        <f t="shared" si="4"/>
        <v>0</v>
      </c>
      <c r="CS10" s="348">
        <f t="shared" si="4"/>
        <v>0</v>
      </c>
      <c r="CT10" s="348">
        <f t="shared" si="4"/>
        <v>0</v>
      </c>
      <c r="CU10" s="348">
        <f t="shared" si="4"/>
        <v>0</v>
      </c>
      <c r="CV10" s="348">
        <f t="shared" si="4"/>
        <v>0</v>
      </c>
      <c r="CW10" s="348">
        <f t="shared" si="4"/>
        <v>1</v>
      </c>
      <c r="CX10" s="348">
        <f t="shared" si="4"/>
        <v>34000</v>
      </c>
      <c r="CY10" s="348">
        <f t="shared" si="4"/>
        <v>1</v>
      </c>
      <c r="CZ10" s="348">
        <f t="shared" si="4"/>
        <v>29750</v>
      </c>
      <c r="DA10" s="348">
        <f t="shared" si="4"/>
        <v>0</v>
      </c>
      <c r="DB10" s="348">
        <f t="shared" si="4"/>
        <v>0</v>
      </c>
      <c r="DC10" s="348">
        <f t="shared" si="4"/>
        <v>2</v>
      </c>
      <c r="DD10" s="348">
        <f t="shared" si="4"/>
        <v>63750</v>
      </c>
      <c r="DE10" s="348">
        <f t="shared" si="4"/>
        <v>0</v>
      </c>
      <c r="DF10" s="348">
        <f t="shared" si="4"/>
        <v>0</v>
      </c>
      <c r="DG10" s="348">
        <f t="shared" si="4"/>
        <v>0</v>
      </c>
      <c r="DH10" s="348">
        <f t="shared" si="4"/>
        <v>0</v>
      </c>
      <c r="DI10" s="348">
        <f t="shared" si="4"/>
        <v>0</v>
      </c>
      <c r="DJ10" s="348">
        <f t="shared" si="4"/>
        <v>0</v>
      </c>
      <c r="DK10" s="348">
        <f t="shared" si="4"/>
        <v>0</v>
      </c>
      <c r="DL10" s="348">
        <f t="shared" si="4"/>
        <v>0</v>
      </c>
      <c r="DM10" s="341">
        <f t="shared" si="1"/>
        <v>2</v>
      </c>
      <c r="DN10" s="341">
        <f t="shared" si="1"/>
        <v>63750</v>
      </c>
      <c r="DO10" s="346">
        <f>SUM(DO8:DO9)</f>
        <v>2</v>
      </c>
      <c r="DP10" s="346">
        <f>SUM(DP8:DP9)</f>
        <v>63750</v>
      </c>
      <c r="DQ10" s="349">
        <f>SUM(DQ8:DQ9)</f>
        <v>0</v>
      </c>
      <c r="DR10" s="350">
        <f>SUM(DR8:DR9)</f>
        <v>0</v>
      </c>
      <c r="DT10" s="293"/>
      <c r="DU10" s="263"/>
    </row>
    <row r="13" spans="1:130">
      <c r="E13">
        <f>E10/85*100</f>
        <v>75000</v>
      </c>
    </row>
    <row r="14" spans="1:130">
      <c r="E14">
        <f>E13*0.1</f>
        <v>7500</v>
      </c>
    </row>
    <row r="15" spans="1:130">
      <c r="E15" s="572">
        <f>E14+E10</f>
        <v>71250</v>
      </c>
    </row>
  </sheetData>
  <mergeCells count="44">
    <mergeCell ref="DO4:DQ4"/>
    <mergeCell ref="CG4:CJ4"/>
    <mergeCell ref="CK4:CN4"/>
    <mergeCell ref="CO4:CR4"/>
    <mergeCell ref="CS4:CV4"/>
    <mergeCell ref="CW4:CZ4"/>
    <mergeCell ref="DA4:DL4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9"/>
  <sheetViews>
    <sheetView topLeftCell="A17" workbookViewId="0">
      <selection activeCell="A9" sqref="A8:A19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107"/>
      <c r="T1" s="107"/>
      <c r="U1" s="107"/>
    </row>
    <row r="2" spans="1:21" ht="18.75">
      <c r="A2" s="665" t="s">
        <v>111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107"/>
      <c r="T2" s="107"/>
      <c r="U2" s="107"/>
    </row>
    <row r="3" spans="1:21" ht="18.75">
      <c r="A3" s="665" t="s">
        <v>376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07"/>
      <c r="T3" s="107"/>
      <c r="U3" s="107"/>
    </row>
    <row r="4" spans="1:21" ht="18.75">
      <c r="A4" s="698" t="s">
        <v>588</v>
      </c>
      <c r="B4" s="698"/>
      <c r="C4" s="698"/>
      <c r="D4" s="698"/>
      <c r="E4" s="698"/>
      <c r="F4" s="698"/>
      <c r="G4" s="698"/>
      <c r="H4" s="59"/>
      <c r="I4" s="59"/>
      <c r="J4" s="59"/>
      <c r="K4" s="59"/>
      <c r="L4" s="531"/>
      <c r="M4" s="59"/>
      <c r="N4" s="103"/>
      <c r="O4" s="59"/>
      <c r="P4" s="147"/>
      <c r="Q4" s="148"/>
      <c r="R4" s="149" t="s">
        <v>589</v>
      </c>
      <c r="S4" s="107"/>
      <c r="T4" s="107"/>
      <c r="U4" s="214"/>
    </row>
    <row r="5" spans="1:21">
      <c r="A5" s="532"/>
      <c r="B5" s="533"/>
      <c r="C5" s="151"/>
      <c r="D5" s="532"/>
      <c r="E5" s="532"/>
      <c r="F5" s="152"/>
      <c r="G5" s="152"/>
      <c r="H5" s="152"/>
      <c r="I5" s="152"/>
      <c r="J5" s="532"/>
      <c r="K5" s="532"/>
      <c r="L5" s="532"/>
      <c r="M5" s="532"/>
      <c r="N5" s="110"/>
      <c r="O5" s="152"/>
      <c r="P5" s="110"/>
      <c r="Q5" s="701" t="s">
        <v>912</v>
      </c>
      <c r="R5" s="701"/>
      <c r="S5" s="107"/>
      <c r="T5" s="107"/>
      <c r="U5" s="215"/>
    </row>
    <row r="6" spans="1:21">
      <c r="A6" s="699" t="s">
        <v>591</v>
      </c>
      <c r="B6" s="699"/>
      <c r="C6" s="151"/>
      <c r="D6" s="532"/>
      <c r="E6" s="532"/>
      <c r="F6" s="152"/>
      <c r="G6" s="152"/>
      <c r="H6" s="152"/>
      <c r="I6" s="152"/>
      <c r="J6" s="532"/>
      <c r="K6" s="532"/>
      <c r="L6" s="532"/>
      <c r="M6" s="532"/>
      <c r="N6" s="110"/>
      <c r="O6" s="152"/>
      <c r="P6" s="110"/>
      <c r="Q6" s="152"/>
      <c r="R6" s="532"/>
      <c r="S6" s="107"/>
      <c r="T6" s="107"/>
      <c r="U6" s="215"/>
    </row>
    <row r="7" spans="1:21" ht="63">
      <c r="A7" s="125" t="s">
        <v>378</v>
      </c>
      <c r="B7" s="125" t="s">
        <v>379</v>
      </c>
      <c r="C7" s="170" t="s">
        <v>380</v>
      </c>
      <c r="D7" s="125" t="s">
        <v>381</v>
      </c>
      <c r="E7" s="125" t="s">
        <v>382</v>
      </c>
      <c r="F7" s="125" t="s">
        <v>119</v>
      </c>
      <c r="G7" s="125" t="s">
        <v>383</v>
      </c>
      <c r="H7" s="125" t="s">
        <v>384</v>
      </c>
      <c r="I7" s="125" t="s">
        <v>385</v>
      </c>
      <c r="J7" s="172" t="s">
        <v>484</v>
      </c>
      <c r="K7" s="172" t="s">
        <v>485</v>
      </c>
      <c r="L7" s="172" t="s">
        <v>486</v>
      </c>
      <c r="M7" s="172" t="s">
        <v>487</v>
      </c>
      <c r="N7" s="216" t="s">
        <v>488</v>
      </c>
      <c r="O7" s="172" t="s">
        <v>489</v>
      </c>
      <c r="P7" s="216" t="s">
        <v>390</v>
      </c>
      <c r="Q7" s="172" t="s">
        <v>389</v>
      </c>
      <c r="R7" s="172" t="s">
        <v>391</v>
      </c>
      <c r="S7" s="530" t="s">
        <v>1692</v>
      </c>
      <c r="T7" s="217" t="s">
        <v>1693</v>
      </c>
      <c r="U7" s="218" t="s">
        <v>3220</v>
      </c>
    </row>
    <row r="8" spans="1:21" ht="120">
      <c r="A8" s="80">
        <v>1</v>
      </c>
      <c r="B8" s="80"/>
      <c r="C8" s="74" t="s">
        <v>3190</v>
      </c>
      <c r="D8" s="74" t="s">
        <v>3191</v>
      </c>
      <c r="E8" s="74" t="s">
        <v>3192</v>
      </c>
      <c r="F8" s="80" t="s">
        <v>2</v>
      </c>
      <c r="G8" s="80" t="s">
        <v>4</v>
      </c>
      <c r="H8" s="74" t="s">
        <v>5</v>
      </c>
      <c r="I8" s="567" t="s">
        <v>116</v>
      </c>
      <c r="J8" s="74" t="s">
        <v>3193</v>
      </c>
      <c r="K8" s="80" t="s">
        <v>2119</v>
      </c>
      <c r="L8" s="74" t="s">
        <v>3194</v>
      </c>
      <c r="M8" s="544" t="s">
        <v>2110</v>
      </c>
      <c r="N8" s="80">
        <v>60000</v>
      </c>
      <c r="O8" s="74" t="s">
        <v>3195</v>
      </c>
      <c r="P8" s="80">
        <v>30000</v>
      </c>
      <c r="Q8" s="80" t="s">
        <v>3054</v>
      </c>
      <c r="R8" s="80" t="s">
        <v>3196</v>
      </c>
      <c r="S8" s="246" t="s">
        <v>3197</v>
      </c>
      <c r="T8" s="246" t="s">
        <v>3198</v>
      </c>
      <c r="U8" s="545" t="s">
        <v>3199</v>
      </c>
    </row>
    <row r="9" spans="1:21" ht="180">
      <c r="A9" s="80">
        <v>2</v>
      </c>
      <c r="B9" s="80"/>
      <c r="C9" s="74" t="s">
        <v>3200</v>
      </c>
      <c r="D9" s="74" t="s">
        <v>3201</v>
      </c>
      <c r="E9" s="74" t="s">
        <v>3202</v>
      </c>
      <c r="F9" s="80" t="s">
        <v>2</v>
      </c>
      <c r="G9" s="80" t="s">
        <v>4</v>
      </c>
      <c r="H9" s="74" t="s">
        <v>5</v>
      </c>
      <c r="I9" s="567" t="s">
        <v>116</v>
      </c>
      <c r="J9" s="74" t="s">
        <v>3203</v>
      </c>
      <c r="K9" s="80" t="s">
        <v>2277</v>
      </c>
      <c r="L9" s="80" t="s">
        <v>3204</v>
      </c>
      <c r="M9" s="544" t="s">
        <v>2121</v>
      </c>
      <c r="N9" s="80">
        <v>120000</v>
      </c>
      <c r="O9" s="74" t="s">
        <v>3195</v>
      </c>
      <c r="P9" s="80">
        <v>40000</v>
      </c>
      <c r="Q9" s="80" t="s">
        <v>3054</v>
      </c>
      <c r="R9" s="80" t="s">
        <v>3196</v>
      </c>
      <c r="S9" s="246" t="s">
        <v>3205</v>
      </c>
      <c r="T9" s="246" t="s">
        <v>3206</v>
      </c>
      <c r="U9" s="545" t="s">
        <v>3207</v>
      </c>
    </row>
    <row r="10" spans="1:21" ht="90">
      <c r="A10" s="80">
        <v>3</v>
      </c>
      <c r="B10" s="80"/>
      <c r="C10" s="74" t="s">
        <v>3208</v>
      </c>
      <c r="D10" s="74" t="s">
        <v>1151</v>
      </c>
      <c r="E10" s="74" t="s">
        <v>3209</v>
      </c>
      <c r="F10" s="80" t="s">
        <v>2</v>
      </c>
      <c r="G10" s="80" t="s">
        <v>4</v>
      </c>
      <c r="H10" s="74" t="s">
        <v>5</v>
      </c>
      <c r="I10" s="567" t="s">
        <v>116</v>
      </c>
      <c r="J10" s="74" t="s">
        <v>3210</v>
      </c>
      <c r="K10" s="80" t="s">
        <v>2119</v>
      </c>
      <c r="L10" s="80" t="s">
        <v>1797</v>
      </c>
      <c r="M10" s="544" t="s">
        <v>2110</v>
      </c>
      <c r="N10" s="80">
        <v>200000</v>
      </c>
      <c r="O10" s="74" t="s">
        <v>3195</v>
      </c>
      <c r="P10" s="80">
        <v>50000</v>
      </c>
      <c r="Q10" s="80" t="s">
        <v>3054</v>
      </c>
      <c r="R10" s="80" t="s">
        <v>3196</v>
      </c>
      <c r="S10" s="246" t="s">
        <v>3211</v>
      </c>
      <c r="T10" s="246" t="s">
        <v>3212</v>
      </c>
      <c r="U10" s="246" t="s">
        <v>3213</v>
      </c>
    </row>
    <row r="11" spans="1:21" ht="60">
      <c r="A11" s="80">
        <v>4</v>
      </c>
      <c r="B11" s="80"/>
      <c r="C11" s="74" t="s">
        <v>3214</v>
      </c>
      <c r="D11" s="74" t="s">
        <v>1444</v>
      </c>
      <c r="E11" s="74" t="s">
        <v>3215</v>
      </c>
      <c r="F11" s="80" t="s">
        <v>2</v>
      </c>
      <c r="G11" s="80" t="s">
        <v>4</v>
      </c>
      <c r="H11" s="567" t="s">
        <v>75</v>
      </c>
      <c r="I11" s="77" t="s">
        <v>115</v>
      </c>
      <c r="J11" s="74" t="s">
        <v>3216</v>
      </c>
      <c r="K11" s="80" t="s">
        <v>2723</v>
      </c>
      <c r="L11" s="80" t="s">
        <v>558</v>
      </c>
      <c r="M11" s="544" t="s">
        <v>2121</v>
      </c>
      <c r="N11" s="80">
        <v>114000</v>
      </c>
      <c r="O11" s="74" t="s">
        <v>3195</v>
      </c>
      <c r="P11" s="80">
        <v>38000</v>
      </c>
      <c r="Q11" s="80" t="s">
        <v>3054</v>
      </c>
      <c r="R11" s="80" t="s">
        <v>940</v>
      </c>
      <c r="S11" s="246" t="s">
        <v>3217</v>
      </c>
      <c r="T11" s="246" t="s">
        <v>3218</v>
      </c>
      <c r="U11" s="246" t="s">
        <v>3219</v>
      </c>
    </row>
    <row r="12" spans="1:21" ht="120">
      <c r="A12" s="80">
        <v>5</v>
      </c>
      <c r="B12" s="6"/>
      <c r="C12" s="74" t="s">
        <v>2105</v>
      </c>
      <c r="D12" s="74" t="s">
        <v>1361</v>
      </c>
      <c r="E12" s="74" t="s">
        <v>2106</v>
      </c>
      <c r="F12" s="92" t="s">
        <v>2</v>
      </c>
      <c r="G12" s="80" t="s">
        <v>4</v>
      </c>
      <c r="H12" s="546" t="s">
        <v>5</v>
      </c>
      <c r="I12" s="546" t="s">
        <v>116</v>
      </c>
      <c r="J12" s="74" t="s">
        <v>3378</v>
      </c>
      <c r="K12" s="74" t="s">
        <v>2108</v>
      </c>
      <c r="L12" s="74" t="s">
        <v>2109</v>
      </c>
      <c r="M12" s="74" t="s">
        <v>2110</v>
      </c>
      <c r="N12" s="6">
        <v>141600</v>
      </c>
      <c r="O12" s="92" t="s">
        <v>3379</v>
      </c>
      <c r="P12" s="80">
        <v>47200</v>
      </c>
      <c r="Q12" s="182" t="s">
        <v>1707</v>
      </c>
      <c r="R12" s="6" t="s">
        <v>1709</v>
      </c>
      <c r="S12" s="246" t="s">
        <v>2112</v>
      </c>
      <c r="T12" s="545" t="s">
        <v>2113</v>
      </c>
      <c r="U12" s="545" t="s">
        <v>2114</v>
      </c>
    </row>
    <row r="13" spans="1:21" ht="105">
      <c r="A13" s="80">
        <v>6</v>
      </c>
      <c r="B13" s="6"/>
      <c r="C13" s="74" t="s">
        <v>3380</v>
      </c>
      <c r="D13" s="74" t="s">
        <v>3381</v>
      </c>
      <c r="E13" s="74" t="s">
        <v>3382</v>
      </c>
      <c r="F13" s="92" t="s">
        <v>2</v>
      </c>
      <c r="G13" s="80" t="s">
        <v>4</v>
      </c>
      <c r="H13" s="546" t="s">
        <v>5</v>
      </c>
      <c r="I13" s="546" t="s">
        <v>115</v>
      </c>
      <c r="J13" s="74" t="s">
        <v>3383</v>
      </c>
      <c r="K13" s="74" t="s">
        <v>3384</v>
      </c>
      <c r="L13" s="74" t="s">
        <v>3385</v>
      </c>
      <c r="M13" s="74" t="s">
        <v>2110</v>
      </c>
      <c r="N13" s="6">
        <v>240000</v>
      </c>
      <c r="O13" s="92" t="s">
        <v>3379</v>
      </c>
      <c r="P13" s="80">
        <v>60000</v>
      </c>
      <c r="Q13" s="182" t="s">
        <v>3386</v>
      </c>
      <c r="R13" s="6" t="s">
        <v>1729</v>
      </c>
      <c r="S13" s="246" t="s">
        <v>3387</v>
      </c>
      <c r="T13" s="246" t="s">
        <v>3388</v>
      </c>
      <c r="U13" s="246" t="s">
        <v>3389</v>
      </c>
    </row>
    <row r="14" spans="1:21" ht="120">
      <c r="A14" s="80">
        <v>7</v>
      </c>
      <c r="B14" s="6"/>
      <c r="C14" s="74" t="s">
        <v>3390</v>
      </c>
      <c r="D14" s="74" t="s">
        <v>3391</v>
      </c>
      <c r="E14" s="74" t="s">
        <v>3392</v>
      </c>
      <c r="F14" s="92" t="s">
        <v>2</v>
      </c>
      <c r="G14" s="80" t="s">
        <v>4</v>
      </c>
      <c r="H14" s="80" t="s">
        <v>5</v>
      </c>
      <c r="I14" s="80" t="s">
        <v>115</v>
      </c>
      <c r="J14" s="32" t="s">
        <v>3393</v>
      </c>
      <c r="K14" s="32" t="s">
        <v>3394</v>
      </c>
      <c r="L14" s="74" t="s">
        <v>3395</v>
      </c>
      <c r="M14" s="74" t="s">
        <v>3396</v>
      </c>
      <c r="N14" s="6">
        <v>150000</v>
      </c>
      <c r="O14" s="6" t="s">
        <v>3386</v>
      </c>
      <c r="P14" s="6">
        <v>50000</v>
      </c>
      <c r="Q14" s="6" t="s">
        <v>3397</v>
      </c>
      <c r="R14" s="6" t="s">
        <v>1729</v>
      </c>
      <c r="S14" s="246" t="s">
        <v>3398</v>
      </c>
      <c r="T14" s="545" t="s">
        <v>3399</v>
      </c>
      <c r="U14" s="545" t="s">
        <v>3400</v>
      </c>
    </row>
    <row r="15" spans="1:21" ht="105">
      <c r="A15" s="80">
        <v>8</v>
      </c>
      <c r="B15" s="6"/>
      <c r="C15" s="32" t="s">
        <v>3401</v>
      </c>
      <c r="D15" s="32" t="s">
        <v>3402</v>
      </c>
      <c r="E15" s="115" t="s">
        <v>3403</v>
      </c>
      <c r="F15" s="95" t="s">
        <v>2</v>
      </c>
      <c r="G15" s="559" t="s">
        <v>4</v>
      </c>
      <c r="H15" s="559" t="s">
        <v>5</v>
      </c>
      <c r="I15" s="559" t="s">
        <v>115</v>
      </c>
      <c r="J15" s="32" t="s">
        <v>3404</v>
      </c>
      <c r="K15" s="32" t="s">
        <v>3405</v>
      </c>
      <c r="L15" s="32" t="s">
        <v>3406</v>
      </c>
      <c r="M15" s="32" t="s">
        <v>3407</v>
      </c>
      <c r="N15" s="6">
        <v>200000</v>
      </c>
      <c r="O15" s="175" t="s">
        <v>1739</v>
      </c>
      <c r="P15" s="32">
        <v>50000</v>
      </c>
      <c r="Q15" s="6" t="s">
        <v>3408</v>
      </c>
      <c r="R15" s="95" t="s">
        <v>1734</v>
      </c>
      <c r="S15" s="248" t="s">
        <v>2724</v>
      </c>
      <c r="T15" s="248" t="s">
        <v>2725</v>
      </c>
      <c r="U15" s="248" t="s">
        <v>3409</v>
      </c>
    </row>
    <row r="16" spans="1:21" ht="120">
      <c r="A16" s="80">
        <v>9</v>
      </c>
      <c r="B16" s="6"/>
      <c r="C16" s="32" t="s">
        <v>3410</v>
      </c>
      <c r="D16" s="32" t="s">
        <v>3411</v>
      </c>
      <c r="E16" s="115" t="s">
        <v>3412</v>
      </c>
      <c r="F16" s="95" t="s">
        <v>2</v>
      </c>
      <c r="G16" s="559" t="s">
        <v>4</v>
      </c>
      <c r="H16" s="559" t="s">
        <v>75</v>
      </c>
      <c r="I16" s="94" t="s">
        <v>116</v>
      </c>
      <c r="J16" s="32" t="s">
        <v>3413</v>
      </c>
      <c r="K16" s="32" t="s">
        <v>3405</v>
      </c>
      <c r="L16" s="32" t="s">
        <v>3406</v>
      </c>
      <c r="M16" s="32" t="s">
        <v>3407</v>
      </c>
      <c r="N16" s="6">
        <v>200000</v>
      </c>
      <c r="O16" s="175" t="s">
        <v>919</v>
      </c>
      <c r="P16" s="583">
        <v>50000</v>
      </c>
      <c r="Q16" s="6" t="s">
        <v>3408</v>
      </c>
      <c r="R16" s="6" t="s">
        <v>1734</v>
      </c>
      <c r="S16" s="248" t="s">
        <v>2791</v>
      </c>
      <c r="T16" s="248" t="s">
        <v>2792</v>
      </c>
      <c r="U16" s="248" t="s">
        <v>2793</v>
      </c>
    </row>
    <row r="17" spans="1:21" ht="89.25">
      <c r="A17" s="80">
        <v>10</v>
      </c>
      <c r="B17" s="6"/>
      <c r="C17" s="32" t="s">
        <v>3414</v>
      </c>
      <c r="D17" s="32" t="s">
        <v>2967</v>
      </c>
      <c r="E17" s="115" t="s">
        <v>3415</v>
      </c>
      <c r="F17" s="95" t="s">
        <v>2</v>
      </c>
      <c r="G17" s="559" t="s">
        <v>4</v>
      </c>
      <c r="H17" s="559" t="s">
        <v>5</v>
      </c>
      <c r="I17" s="94" t="s">
        <v>116</v>
      </c>
      <c r="J17" s="115" t="s">
        <v>3416</v>
      </c>
      <c r="K17" s="115" t="s">
        <v>3416</v>
      </c>
      <c r="L17" s="32" t="s">
        <v>3417</v>
      </c>
      <c r="M17" s="32" t="s">
        <v>3396</v>
      </c>
      <c r="N17" s="6">
        <v>406000</v>
      </c>
      <c r="O17" s="175" t="s">
        <v>3418</v>
      </c>
      <c r="P17" s="32">
        <v>116000</v>
      </c>
      <c r="Q17" s="6" t="s">
        <v>3408</v>
      </c>
      <c r="R17" s="95" t="s">
        <v>1734</v>
      </c>
      <c r="S17" s="248" t="s">
        <v>2717</v>
      </c>
      <c r="T17" s="248" t="s">
        <v>2718</v>
      </c>
      <c r="U17" s="248" t="s">
        <v>2719</v>
      </c>
    </row>
    <row r="18" spans="1:21" ht="102">
      <c r="A18" s="80">
        <v>11</v>
      </c>
      <c r="B18" s="6"/>
      <c r="C18" s="32" t="s">
        <v>3419</v>
      </c>
      <c r="D18" s="32" t="s">
        <v>3420</v>
      </c>
      <c r="E18" s="115" t="s">
        <v>3421</v>
      </c>
      <c r="F18" s="95" t="s">
        <v>2</v>
      </c>
      <c r="G18" s="559" t="s">
        <v>4</v>
      </c>
      <c r="H18" s="559" t="s">
        <v>5</v>
      </c>
      <c r="I18" s="94" t="s">
        <v>116</v>
      </c>
      <c r="J18" s="32" t="s">
        <v>3422</v>
      </c>
      <c r="K18" s="115" t="s">
        <v>3423</v>
      </c>
      <c r="L18" s="32" t="s">
        <v>3424</v>
      </c>
      <c r="M18" s="32" t="s">
        <v>3396</v>
      </c>
      <c r="N18" s="6">
        <v>100000</v>
      </c>
      <c r="O18" s="175" t="s">
        <v>2633</v>
      </c>
      <c r="P18" s="32">
        <v>50000</v>
      </c>
      <c r="Q18" s="6" t="s">
        <v>3408</v>
      </c>
      <c r="R18" s="6" t="s">
        <v>920</v>
      </c>
      <c r="S18" s="248" t="s">
        <v>1812</v>
      </c>
      <c r="T18" s="248" t="s">
        <v>1813</v>
      </c>
      <c r="U18" s="248" t="s">
        <v>3425</v>
      </c>
    </row>
    <row r="19" spans="1:21" ht="102">
      <c r="A19" s="80">
        <v>12</v>
      </c>
      <c r="B19" s="6"/>
      <c r="C19" s="32" t="s">
        <v>3426</v>
      </c>
      <c r="D19" s="32" t="s">
        <v>3427</v>
      </c>
      <c r="E19" s="115" t="s">
        <v>3428</v>
      </c>
      <c r="F19" s="95" t="s">
        <v>2</v>
      </c>
      <c r="G19" s="559" t="s">
        <v>4</v>
      </c>
      <c r="H19" s="559" t="s">
        <v>75</v>
      </c>
      <c r="I19" s="94" t="s">
        <v>116</v>
      </c>
      <c r="J19" s="32" t="s">
        <v>3429</v>
      </c>
      <c r="K19" s="32" t="s">
        <v>3430</v>
      </c>
      <c r="L19" s="32" t="s">
        <v>3431</v>
      </c>
      <c r="M19" s="32" t="s">
        <v>3407</v>
      </c>
      <c r="N19" s="6">
        <v>150000</v>
      </c>
      <c r="O19" s="175" t="s">
        <v>2633</v>
      </c>
      <c r="P19" s="32">
        <v>50000</v>
      </c>
      <c r="Q19" s="6" t="s">
        <v>3408</v>
      </c>
      <c r="R19" s="95" t="s">
        <v>920</v>
      </c>
      <c r="S19" s="248" t="s">
        <v>2733</v>
      </c>
      <c r="T19" s="248" t="s">
        <v>2734</v>
      </c>
      <c r="U19" s="248" t="s">
        <v>2735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4"/>
  <sheetViews>
    <sheetView topLeftCell="A18" workbookViewId="0">
      <selection activeCell="A9" sqref="A9:A20"/>
    </sheetView>
  </sheetViews>
  <sheetFormatPr defaultRowHeight="15"/>
  <sheetData>
    <row r="1" spans="1:22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238"/>
      <c r="U1" s="238"/>
      <c r="V1" s="704"/>
    </row>
    <row r="2" spans="1:22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238"/>
      <c r="U2" s="238"/>
      <c r="V2" s="704"/>
    </row>
    <row r="3" spans="1:22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238"/>
      <c r="U3" s="238"/>
      <c r="V3" s="704"/>
    </row>
    <row r="4" spans="1:22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238"/>
      <c r="U4" s="238"/>
      <c r="V4" s="704"/>
    </row>
    <row r="5" spans="1:22" ht="18.75">
      <c r="A5" s="698" t="s">
        <v>3435</v>
      </c>
      <c r="B5" s="698"/>
      <c r="C5" s="698"/>
      <c r="D5" s="698"/>
      <c r="E5" s="698"/>
      <c r="F5" s="698"/>
      <c r="G5" s="698"/>
      <c r="H5" s="209"/>
      <c r="I5" s="209"/>
      <c r="J5" s="239"/>
      <c r="K5" s="705"/>
      <c r="L5" s="706"/>
      <c r="M5" s="103" t="s">
        <v>2195</v>
      </c>
      <c r="N5" s="214"/>
      <c r="O5" s="707"/>
      <c r="P5" s="708"/>
      <c r="Q5" s="709"/>
      <c r="R5" s="709"/>
      <c r="S5" s="149" t="s">
        <v>589</v>
      </c>
      <c r="T5" s="238"/>
      <c r="U5" s="238"/>
      <c r="V5" s="704"/>
    </row>
    <row r="6" spans="1:22" ht="15.75">
      <c r="A6" s="710"/>
      <c r="B6" s="107"/>
      <c r="C6" s="107"/>
      <c r="D6" s="107"/>
      <c r="E6" s="108"/>
      <c r="F6" s="711"/>
      <c r="G6" s="211"/>
      <c r="H6" s="712" t="s">
        <v>3436</v>
      </c>
      <c r="I6" s="712"/>
      <c r="J6" s="712"/>
      <c r="K6" s="713"/>
      <c r="L6" s="713"/>
      <c r="M6" s="714"/>
      <c r="N6" s="215"/>
      <c r="O6" s="715"/>
      <c r="P6" s="715"/>
      <c r="Q6" s="703" t="s">
        <v>590</v>
      </c>
      <c r="R6" s="703"/>
      <c r="S6" s="703"/>
      <c r="T6" s="238"/>
      <c r="U6" s="238"/>
      <c r="V6" s="704"/>
    </row>
    <row r="7" spans="1:22" ht="15.75">
      <c r="A7" s="699" t="s">
        <v>591</v>
      </c>
      <c r="B7" s="699"/>
      <c r="C7" s="699"/>
      <c r="D7" s="107"/>
      <c r="E7" s="108"/>
      <c r="F7" s="711"/>
      <c r="G7" s="211"/>
      <c r="H7" s="211"/>
      <c r="I7" s="211"/>
      <c r="J7" s="22"/>
      <c r="K7" s="713"/>
      <c r="L7" s="713"/>
      <c r="M7" s="714"/>
      <c r="N7" s="215"/>
      <c r="O7" s="715"/>
      <c r="P7" s="702" t="s">
        <v>592</v>
      </c>
      <c r="Q7" s="702"/>
      <c r="R7" s="702"/>
      <c r="S7" s="702"/>
      <c r="T7" s="238"/>
      <c r="U7" s="238"/>
      <c r="V7" s="704"/>
    </row>
    <row r="8" spans="1:22" ht="60">
      <c r="A8" s="81" t="s">
        <v>378</v>
      </c>
      <c r="B8" s="202" t="s">
        <v>379</v>
      </c>
      <c r="C8" s="202" t="s">
        <v>380</v>
      </c>
      <c r="D8" s="202" t="s">
        <v>381</v>
      </c>
      <c r="E8" s="202" t="s">
        <v>382</v>
      </c>
      <c r="F8" s="202" t="s">
        <v>119</v>
      </c>
      <c r="G8" s="202" t="s">
        <v>383</v>
      </c>
      <c r="H8" s="202" t="s">
        <v>384</v>
      </c>
      <c r="I8" s="202" t="s">
        <v>385</v>
      </c>
      <c r="J8" s="202" t="s">
        <v>386</v>
      </c>
      <c r="K8" s="205" t="s">
        <v>387</v>
      </c>
      <c r="L8" s="716" t="s">
        <v>3437</v>
      </c>
      <c r="M8" s="202" t="s">
        <v>389</v>
      </c>
      <c r="N8" s="202" t="s">
        <v>390</v>
      </c>
      <c r="O8" s="202" t="s">
        <v>391</v>
      </c>
      <c r="P8" s="202" t="s">
        <v>390</v>
      </c>
      <c r="Q8" s="208" t="s">
        <v>389</v>
      </c>
      <c r="R8" s="717" t="s">
        <v>3438</v>
      </c>
      <c r="S8" s="202" t="s">
        <v>391</v>
      </c>
      <c r="T8" s="718" t="s">
        <v>1692</v>
      </c>
      <c r="U8" s="205" t="s">
        <v>1693</v>
      </c>
      <c r="V8" s="719" t="s">
        <v>1994</v>
      </c>
    </row>
    <row r="9" spans="1:22" ht="63.75">
      <c r="A9" s="6">
        <v>1</v>
      </c>
      <c r="B9" s="6"/>
      <c r="C9" s="77" t="s">
        <v>3439</v>
      </c>
      <c r="D9" s="77" t="s">
        <v>3287</v>
      </c>
      <c r="E9" s="720" t="s">
        <v>3440</v>
      </c>
      <c r="F9" s="202" t="s">
        <v>2</v>
      </c>
      <c r="G9" s="582" t="s">
        <v>4</v>
      </c>
      <c r="H9" s="721" t="s">
        <v>5</v>
      </c>
      <c r="I9" s="721" t="s">
        <v>115</v>
      </c>
      <c r="J9" s="74" t="s">
        <v>3441</v>
      </c>
      <c r="K9" s="6">
        <v>60000</v>
      </c>
      <c r="L9" s="722">
        <v>37800</v>
      </c>
      <c r="M9" s="92" t="s">
        <v>3442</v>
      </c>
      <c r="N9" s="74">
        <v>42000</v>
      </c>
      <c r="O9" s="6">
        <v>20</v>
      </c>
      <c r="P9" s="74">
        <v>42000</v>
      </c>
      <c r="Q9" s="6" t="s">
        <v>3443</v>
      </c>
      <c r="R9" s="6"/>
      <c r="S9" s="6">
        <v>20</v>
      </c>
      <c r="T9" s="246" t="s">
        <v>3444</v>
      </c>
      <c r="U9" s="246" t="s">
        <v>3445</v>
      </c>
      <c r="V9" s="246" t="s">
        <v>3446</v>
      </c>
    </row>
    <row r="10" spans="1:22" ht="38.25">
      <c r="A10" s="6">
        <v>2</v>
      </c>
      <c r="B10" s="6"/>
      <c r="C10" s="77" t="s">
        <v>3447</v>
      </c>
      <c r="D10" s="77" t="s">
        <v>3448</v>
      </c>
      <c r="E10" s="720" t="s">
        <v>3449</v>
      </c>
      <c r="F10" s="202" t="s">
        <v>2</v>
      </c>
      <c r="G10" s="582" t="s">
        <v>4</v>
      </c>
      <c r="H10" s="721" t="s">
        <v>5</v>
      </c>
      <c r="I10" s="721" t="s">
        <v>116</v>
      </c>
      <c r="J10" s="74" t="s">
        <v>3450</v>
      </c>
      <c r="K10" s="6">
        <v>50000</v>
      </c>
      <c r="L10" s="722">
        <v>31500</v>
      </c>
      <c r="M10" s="92" t="s">
        <v>3442</v>
      </c>
      <c r="N10" s="74">
        <v>35000</v>
      </c>
      <c r="O10" s="6">
        <v>20</v>
      </c>
      <c r="P10" s="74">
        <v>35000</v>
      </c>
      <c r="Q10" s="6" t="s">
        <v>3443</v>
      </c>
      <c r="R10" s="6"/>
      <c r="S10" s="6">
        <v>20</v>
      </c>
      <c r="T10" s="246" t="s">
        <v>3451</v>
      </c>
      <c r="U10" s="246" t="s">
        <v>3452</v>
      </c>
      <c r="V10" s="246" t="s">
        <v>3453</v>
      </c>
    </row>
    <row r="11" spans="1:22" ht="45">
      <c r="A11" s="6">
        <v>3</v>
      </c>
      <c r="B11" s="6"/>
      <c r="C11" s="77" t="s">
        <v>3454</v>
      </c>
      <c r="D11" s="77" t="s">
        <v>3455</v>
      </c>
      <c r="E11" s="720" t="s">
        <v>3456</v>
      </c>
      <c r="F11" s="202" t="s">
        <v>2</v>
      </c>
      <c r="G11" s="582" t="s">
        <v>4</v>
      </c>
      <c r="H11" s="721" t="s">
        <v>5</v>
      </c>
      <c r="I11" s="721" t="s">
        <v>115</v>
      </c>
      <c r="J11" s="74" t="s">
        <v>3457</v>
      </c>
      <c r="K11" s="6">
        <v>40000</v>
      </c>
      <c r="L11" s="722">
        <v>25200</v>
      </c>
      <c r="M11" s="92" t="s">
        <v>3442</v>
      </c>
      <c r="N11" s="74">
        <v>28000</v>
      </c>
      <c r="O11" s="6">
        <v>20</v>
      </c>
      <c r="P11" s="74">
        <v>28000</v>
      </c>
      <c r="Q11" s="6" t="s">
        <v>3443</v>
      </c>
      <c r="R11" s="6"/>
      <c r="S11" s="6">
        <v>20</v>
      </c>
      <c r="T11" s="246" t="s">
        <v>3458</v>
      </c>
      <c r="U11" s="246" t="s">
        <v>3459</v>
      </c>
      <c r="V11" s="246" t="s">
        <v>3460</v>
      </c>
    </row>
    <row r="12" spans="1:22" ht="51">
      <c r="A12" s="6">
        <v>4</v>
      </c>
      <c r="B12" s="6"/>
      <c r="C12" s="77" t="s">
        <v>3461</v>
      </c>
      <c r="D12" s="77" t="s">
        <v>3462</v>
      </c>
      <c r="E12" s="720" t="s">
        <v>3463</v>
      </c>
      <c r="F12" s="202" t="s">
        <v>2</v>
      </c>
      <c r="G12" s="582" t="s">
        <v>4</v>
      </c>
      <c r="H12" s="721" t="s">
        <v>5</v>
      </c>
      <c r="I12" s="721" t="s">
        <v>116</v>
      </c>
      <c r="J12" s="74" t="s">
        <v>3464</v>
      </c>
      <c r="K12" s="6">
        <v>50000</v>
      </c>
      <c r="L12" s="722">
        <v>31500</v>
      </c>
      <c r="M12" s="92" t="s">
        <v>3442</v>
      </c>
      <c r="N12" s="74">
        <v>35000</v>
      </c>
      <c r="O12" s="6">
        <v>20</v>
      </c>
      <c r="P12" s="74">
        <v>35000</v>
      </c>
      <c r="Q12" s="6" t="s">
        <v>3443</v>
      </c>
      <c r="R12" s="6"/>
      <c r="S12" s="6">
        <v>20</v>
      </c>
      <c r="T12" s="246" t="s">
        <v>3465</v>
      </c>
      <c r="U12" s="246" t="s">
        <v>3466</v>
      </c>
      <c r="V12" s="246" t="s">
        <v>3467</v>
      </c>
    </row>
    <row r="13" spans="1:22" ht="90">
      <c r="A13" s="6">
        <v>5</v>
      </c>
      <c r="B13" s="6"/>
      <c r="C13" s="77" t="s">
        <v>3390</v>
      </c>
      <c r="D13" s="77" t="s">
        <v>3468</v>
      </c>
      <c r="E13" s="77" t="s">
        <v>3469</v>
      </c>
      <c r="F13" s="202" t="s">
        <v>2</v>
      </c>
      <c r="G13" s="582" t="s">
        <v>4</v>
      </c>
      <c r="H13" s="721" t="s">
        <v>5</v>
      </c>
      <c r="I13" s="721" t="s">
        <v>116</v>
      </c>
      <c r="J13" s="74" t="s">
        <v>3248</v>
      </c>
      <c r="K13" s="6">
        <v>50000</v>
      </c>
      <c r="L13" s="722">
        <v>31500</v>
      </c>
      <c r="M13" s="92" t="s">
        <v>3442</v>
      </c>
      <c r="N13" s="74">
        <v>35000</v>
      </c>
      <c r="O13" s="6">
        <v>20</v>
      </c>
      <c r="P13" s="74">
        <v>35000</v>
      </c>
      <c r="Q13" s="6" t="s">
        <v>3443</v>
      </c>
      <c r="R13" s="6"/>
      <c r="S13" s="6">
        <v>20</v>
      </c>
      <c r="T13" s="246" t="s">
        <v>3470</v>
      </c>
      <c r="U13" s="246" t="s">
        <v>3471</v>
      </c>
      <c r="V13" s="246" t="s">
        <v>3472</v>
      </c>
    </row>
    <row r="14" spans="1:22" ht="75">
      <c r="A14" s="6">
        <v>6</v>
      </c>
      <c r="B14" s="6"/>
      <c r="C14" s="77" t="s">
        <v>3473</v>
      </c>
      <c r="D14" s="77" t="s">
        <v>3474</v>
      </c>
      <c r="E14" s="77" t="s">
        <v>3475</v>
      </c>
      <c r="F14" s="202" t="s">
        <v>2</v>
      </c>
      <c r="G14" s="582" t="s">
        <v>4</v>
      </c>
      <c r="H14" s="721" t="s">
        <v>75</v>
      </c>
      <c r="I14" s="721" t="s">
        <v>116</v>
      </c>
      <c r="J14" s="74" t="s">
        <v>3476</v>
      </c>
      <c r="K14" s="6">
        <v>60000</v>
      </c>
      <c r="L14" s="722">
        <v>37800</v>
      </c>
      <c r="M14" s="92" t="s">
        <v>3442</v>
      </c>
      <c r="N14" s="74">
        <v>42000</v>
      </c>
      <c r="O14" s="6">
        <v>20</v>
      </c>
      <c r="P14" s="74">
        <v>42000</v>
      </c>
      <c r="Q14" s="6" t="s">
        <v>3443</v>
      </c>
      <c r="R14" s="6"/>
      <c r="S14" s="6">
        <v>20</v>
      </c>
      <c r="T14" s="246" t="s">
        <v>3477</v>
      </c>
      <c r="U14" s="246" t="s">
        <v>3478</v>
      </c>
      <c r="V14" s="246" t="s">
        <v>3479</v>
      </c>
    </row>
    <row r="15" spans="1:22" ht="90">
      <c r="A15" s="6">
        <v>7</v>
      </c>
      <c r="B15" s="6"/>
      <c r="C15" s="77" t="s">
        <v>3480</v>
      </c>
      <c r="D15" s="77" t="s">
        <v>3481</v>
      </c>
      <c r="E15" s="77" t="s">
        <v>3482</v>
      </c>
      <c r="F15" s="202" t="s">
        <v>2</v>
      </c>
      <c r="G15" s="582" t="s">
        <v>4</v>
      </c>
      <c r="H15" s="721" t="s">
        <v>5</v>
      </c>
      <c r="I15" s="721" t="s">
        <v>115</v>
      </c>
      <c r="J15" s="74" t="s">
        <v>3483</v>
      </c>
      <c r="K15" s="6">
        <v>50000</v>
      </c>
      <c r="L15" s="722">
        <v>31500</v>
      </c>
      <c r="M15" s="92" t="s">
        <v>3442</v>
      </c>
      <c r="N15" s="74">
        <v>35000</v>
      </c>
      <c r="O15" s="6">
        <v>20</v>
      </c>
      <c r="P15" s="74">
        <v>35000</v>
      </c>
      <c r="Q15" s="6" t="s">
        <v>3443</v>
      </c>
      <c r="R15" s="6"/>
      <c r="S15" s="6">
        <v>20</v>
      </c>
      <c r="T15" s="246" t="s">
        <v>3484</v>
      </c>
      <c r="U15" s="246" t="s">
        <v>3485</v>
      </c>
      <c r="V15" s="246" t="s">
        <v>3486</v>
      </c>
    </row>
    <row r="16" spans="1:22" ht="60">
      <c r="A16" s="6">
        <v>8</v>
      </c>
      <c r="B16" s="6"/>
      <c r="C16" s="77" t="s">
        <v>3487</v>
      </c>
      <c r="D16" s="77" t="s">
        <v>3488</v>
      </c>
      <c r="E16" s="77" t="s">
        <v>3489</v>
      </c>
      <c r="F16" s="202" t="s">
        <v>2</v>
      </c>
      <c r="G16" s="582" t="s">
        <v>1301</v>
      </c>
      <c r="H16" s="721" t="s">
        <v>75</v>
      </c>
      <c r="I16" s="721" t="s">
        <v>116</v>
      </c>
      <c r="J16" s="74" t="s">
        <v>3490</v>
      </c>
      <c r="K16" s="6">
        <v>60000</v>
      </c>
      <c r="L16" s="722">
        <v>37800</v>
      </c>
      <c r="M16" s="92" t="s">
        <v>3442</v>
      </c>
      <c r="N16" s="74">
        <v>42000</v>
      </c>
      <c r="O16" s="6">
        <v>20</v>
      </c>
      <c r="P16" s="74">
        <v>42000</v>
      </c>
      <c r="Q16" s="6" t="s">
        <v>3443</v>
      </c>
      <c r="R16" s="6"/>
      <c r="S16" s="6">
        <v>20</v>
      </c>
      <c r="T16" s="246" t="s">
        <v>3491</v>
      </c>
      <c r="U16" s="246" t="s">
        <v>3492</v>
      </c>
      <c r="V16" s="246" t="s">
        <v>3493</v>
      </c>
    </row>
    <row r="17" spans="1:22" ht="75">
      <c r="A17" s="6">
        <v>9</v>
      </c>
      <c r="B17" s="6"/>
      <c r="C17" s="77" t="s">
        <v>3494</v>
      </c>
      <c r="D17" s="77" t="s">
        <v>3495</v>
      </c>
      <c r="E17" s="77" t="s">
        <v>3496</v>
      </c>
      <c r="F17" s="202" t="s">
        <v>2</v>
      </c>
      <c r="G17" s="582" t="s">
        <v>4</v>
      </c>
      <c r="H17" s="721" t="s">
        <v>5</v>
      </c>
      <c r="I17" s="721" t="s">
        <v>116</v>
      </c>
      <c r="J17" s="74" t="s">
        <v>3497</v>
      </c>
      <c r="K17" s="6">
        <v>60000</v>
      </c>
      <c r="L17" s="722">
        <v>37800</v>
      </c>
      <c r="M17" s="92" t="s">
        <v>3442</v>
      </c>
      <c r="N17" s="74">
        <v>42000</v>
      </c>
      <c r="O17" s="6">
        <v>20</v>
      </c>
      <c r="P17" s="74">
        <v>42000</v>
      </c>
      <c r="Q17" s="6" t="s">
        <v>3443</v>
      </c>
      <c r="R17" s="6"/>
      <c r="S17" s="6">
        <v>20</v>
      </c>
      <c r="T17" s="246" t="s">
        <v>3498</v>
      </c>
      <c r="U17" s="246" t="s">
        <v>3499</v>
      </c>
      <c r="V17" s="246" t="s">
        <v>3500</v>
      </c>
    </row>
    <row r="18" spans="1:22" ht="45">
      <c r="A18" s="6">
        <v>10</v>
      </c>
      <c r="B18" s="6"/>
      <c r="C18" s="77" t="s">
        <v>3501</v>
      </c>
      <c r="D18" s="77" t="s">
        <v>3502</v>
      </c>
      <c r="E18" s="77" t="s">
        <v>3503</v>
      </c>
      <c r="F18" s="202" t="s">
        <v>2</v>
      </c>
      <c r="G18" s="582" t="s">
        <v>1301</v>
      </c>
      <c r="H18" s="721" t="s">
        <v>5</v>
      </c>
      <c r="I18" s="721" t="s">
        <v>115</v>
      </c>
      <c r="J18" s="74" t="s">
        <v>3248</v>
      </c>
      <c r="K18" s="6">
        <v>50000</v>
      </c>
      <c r="L18" s="722">
        <v>31500</v>
      </c>
      <c r="M18" s="92" t="s">
        <v>3442</v>
      </c>
      <c r="N18" s="74">
        <v>35000</v>
      </c>
      <c r="O18" s="6">
        <v>20</v>
      </c>
      <c r="P18" s="74">
        <v>35000</v>
      </c>
      <c r="Q18" s="6" t="s">
        <v>3443</v>
      </c>
      <c r="R18" s="6"/>
      <c r="S18" s="6">
        <v>20</v>
      </c>
      <c r="T18" s="246" t="s">
        <v>3504</v>
      </c>
      <c r="U18" s="246" t="s">
        <v>3505</v>
      </c>
      <c r="V18" s="246" t="s">
        <v>3506</v>
      </c>
    </row>
    <row r="19" spans="1:22" ht="75">
      <c r="A19" s="6">
        <v>11</v>
      </c>
      <c r="B19" s="6"/>
      <c r="C19" s="77" t="s">
        <v>3010</v>
      </c>
      <c r="D19" s="77" t="s">
        <v>3507</v>
      </c>
      <c r="E19" s="77" t="s">
        <v>3508</v>
      </c>
      <c r="F19" s="202" t="s">
        <v>2</v>
      </c>
      <c r="G19" s="582" t="s">
        <v>4</v>
      </c>
      <c r="H19" s="721" t="s">
        <v>5</v>
      </c>
      <c r="I19" s="721" t="s">
        <v>115</v>
      </c>
      <c r="J19" s="74" t="s">
        <v>3509</v>
      </c>
      <c r="K19" s="6">
        <v>80000</v>
      </c>
      <c r="L19" s="722">
        <v>50400</v>
      </c>
      <c r="M19" s="92" t="s">
        <v>3442</v>
      </c>
      <c r="N19" s="74">
        <v>56000</v>
      </c>
      <c r="O19" s="6">
        <v>20</v>
      </c>
      <c r="P19" s="74">
        <v>56000</v>
      </c>
      <c r="Q19" s="6" t="s">
        <v>3443</v>
      </c>
      <c r="R19" s="6"/>
      <c r="S19" s="6">
        <v>20</v>
      </c>
      <c r="T19" s="246" t="s">
        <v>3510</v>
      </c>
      <c r="U19" s="246" t="s">
        <v>3511</v>
      </c>
      <c r="V19" s="246" t="s">
        <v>3512</v>
      </c>
    </row>
    <row r="20" spans="1:22" ht="45">
      <c r="A20" s="6">
        <v>12</v>
      </c>
      <c r="B20" s="6"/>
      <c r="C20" s="77" t="s">
        <v>3513</v>
      </c>
      <c r="D20" s="77" t="s">
        <v>3514</v>
      </c>
      <c r="E20" s="77" t="s">
        <v>3515</v>
      </c>
      <c r="F20" s="202" t="s">
        <v>2</v>
      </c>
      <c r="G20" s="582" t="s">
        <v>1301</v>
      </c>
      <c r="H20" s="721" t="s">
        <v>5</v>
      </c>
      <c r="I20" s="721" t="s">
        <v>116</v>
      </c>
      <c r="J20" s="74" t="s">
        <v>3516</v>
      </c>
      <c r="K20" s="6">
        <v>100000</v>
      </c>
      <c r="L20" s="722">
        <v>63000</v>
      </c>
      <c r="M20" s="92" t="s">
        <v>3442</v>
      </c>
      <c r="N20" s="74">
        <v>70000</v>
      </c>
      <c r="O20" s="6">
        <v>20</v>
      </c>
      <c r="P20" s="74">
        <v>70000</v>
      </c>
      <c r="Q20" s="6" t="s">
        <v>3443</v>
      </c>
      <c r="R20" s="6"/>
      <c r="S20" s="6">
        <v>20</v>
      </c>
      <c r="T20" s="246" t="s">
        <v>3517</v>
      </c>
      <c r="U20" s="246" t="s">
        <v>3518</v>
      </c>
      <c r="V20" s="246" t="s">
        <v>3519</v>
      </c>
    </row>
    <row r="21" spans="1:22" ht="75">
      <c r="A21" s="6">
        <v>13</v>
      </c>
      <c r="B21" s="6"/>
      <c r="C21" s="77" t="s">
        <v>3520</v>
      </c>
      <c r="D21" s="77" t="s">
        <v>3521</v>
      </c>
      <c r="E21" s="77" t="s">
        <v>3522</v>
      </c>
      <c r="F21" s="202" t="s">
        <v>2</v>
      </c>
      <c r="G21" s="582" t="s">
        <v>4</v>
      </c>
      <c r="H21" s="721" t="s">
        <v>5</v>
      </c>
      <c r="I21" s="721" t="s">
        <v>115</v>
      </c>
      <c r="J21" s="74" t="s">
        <v>3523</v>
      </c>
      <c r="K21" s="6">
        <v>160000</v>
      </c>
      <c r="L21" s="722">
        <v>100800</v>
      </c>
      <c r="M21" s="92" t="s">
        <v>3442</v>
      </c>
      <c r="N21" s="74">
        <v>112000</v>
      </c>
      <c r="O21" s="6">
        <v>20</v>
      </c>
      <c r="P21" s="74">
        <v>112000</v>
      </c>
      <c r="Q21" s="6" t="s">
        <v>3443</v>
      </c>
      <c r="R21" s="6"/>
      <c r="S21" s="6">
        <v>20</v>
      </c>
      <c r="T21" s="246" t="s">
        <v>3524</v>
      </c>
      <c r="U21" s="246" t="s">
        <v>3525</v>
      </c>
      <c r="V21" s="246" t="s">
        <v>3526</v>
      </c>
    </row>
    <row r="22" spans="1:22" ht="75">
      <c r="A22" s="6">
        <v>14</v>
      </c>
      <c r="B22" s="6"/>
      <c r="C22" s="77" t="s">
        <v>3527</v>
      </c>
      <c r="D22" s="77" t="s">
        <v>3528</v>
      </c>
      <c r="E22" s="77" t="s">
        <v>3529</v>
      </c>
      <c r="F22" s="202" t="s">
        <v>2</v>
      </c>
      <c r="G22" s="582" t="s">
        <v>4</v>
      </c>
      <c r="H22" s="721" t="s">
        <v>5</v>
      </c>
      <c r="I22" s="721" t="s">
        <v>116</v>
      </c>
      <c r="J22" s="74" t="s">
        <v>3269</v>
      </c>
      <c r="K22" s="6">
        <v>120000</v>
      </c>
      <c r="L22" s="722">
        <v>75600</v>
      </c>
      <c r="M22" s="92" t="s">
        <v>3442</v>
      </c>
      <c r="N22" s="74">
        <v>84000</v>
      </c>
      <c r="O22" s="6">
        <v>20</v>
      </c>
      <c r="P22" s="74">
        <v>84000</v>
      </c>
      <c r="Q22" s="6" t="s">
        <v>3443</v>
      </c>
      <c r="R22" s="6"/>
      <c r="S22" s="6">
        <v>20</v>
      </c>
      <c r="T22" s="246" t="s">
        <v>3530</v>
      </c>
      <c r="U22" s="246" t="s">
        <v>3531</v>
      </c>
      <c r="V22" s="246" t="s">
        <v>3532</v>
      </c>
    </row>
    <row r="23" spans="1:22" ht="90">
      <c r="A23" s="6">
        <v>15</v>
      </c>
      <c r="B23" s="6"/>
      <c r="C23" s="77" t="s">
        <v>3533</v>
      </c>
      <c r="D23" s="77" t="s">
        <v>3534</v>
      </c>
      <c r="E23" s="77" t="s">
        <v>3535</v>
      </c>
      <c r="F23" s="202" t="s">
        <v>2</v>
      </c>
      <c r="G23" s="582" t="s">
        <v>4</v>
      </c>
      <c r="H23" s="721" t="s">
        <v>5</v>
      </c>
      <c r="I23" s="721" t="s">
        <v>116</v>
      </c>
      <c r="J23" s="74" t="s">
        <v>3536</v>
      </c>
      <c r="K23" s="6">
        <v>50000</v>
      </c>
      <c r="L23" s="722">
        <v>31500</v>
      </c>
      <c r="M23" s="92" t="s">
        <v>3442</v>
      </c>
      <c r="N23" s="74">
        <v>35000</v>
      </c>
      <c r="O23" s="6">
        <v>20</v>
      </c>
      <c r="P23" s="74">
        <v>35000</v>
      </c>
      <c r="Q23" s="6" t="s">
        <v>3443</v>
      </c>
      <c r="R23" s="6"/>
      <c r="S23" s="6">
        <v>20</v>
      </c>
      <c r="T23" s="246" t="s">
        <v>3537</v>
      </c>
      <c r="U23" s="246" t="s">
        <v>3538</v>
      </c>
      <c r="V23" s="246" t="s">
        <v>3539</v>
      </c>
    </row>
    <row r="24" spans="1:22" ht="75">
      <c r="A24" s="6">
        <v>16</v>
      </c>
      <c r="B24" s="6"/>
      <c r="C24" s="77" t="s">
        <v>3540</v>
      </c>
      <c r="D24" s="77" t="s">
        <v>3541</v>
      </c>
      <c r="E24" s="77" t="s">
        <v>3542</v>
      </c>
      <c r="F24" s="202" t="s">
        <v>2</v>
      </c>
      <c r="G24" s="582" t="s">
        <v>4</v>
      </c>
      <c r="H24" s="721" t="s">
        <v>5</v>
      </c>
      <c r="I24" s="721" t="s">
        <v>116</v>
      </c>
      <c r="J24" s="74" t="s">
        <v>3536</v>
      </c>
      <c r="K24" s="6">
        <v>50000</v>
      </c>
      <c r="L24" s="722">
        <v>31500</v>
      </c>
      <c r="M24" s="92" t="s">
        <v>3442</v>
      </c>
      <c r="N24" s="74">
        <v>35000</v>
      </c>
      <c r="O24" s="6">
        <v>20</v>
      </c>
      <c r="P24" s="74">
        <v>35000</v>
      </c>
      <c r="Q24" s="6" t="s">
        <v>3443</v>
      </c>
      <c r="R24" s="6"/>
      <c r="S24" s="6">
        <v>20</v>
      </c>
      <c r="T24" s="246" t="s">
        <v>3543</v>
      </c>
      <c r="U24" s="246" t="s">
        <v>3544</v>
      </c>
      <c r="V24" s="246" t="s">
        <v>3545</v>
      </c>
    </row>
    <row r="25" spans="1:22" ht="75">
      <c r="A25" s="6">
        <v>17</v>
      </c>
      <c r="B25" s="6"/>
      <c r="C25" s="77" t="s">
        <v>3546</v>
      </c>
      <c r="D25" s="77" t="s">
        <v>3547</v>
      </c>
      <c r="E25" s="77" t="s">
        <v>3548</v>
      </c>
      <c r="F25" s="202" t="s">
        <v>2</v>
      </c>
      <c r="G25" s="582" t="s">
        <v>1301</v>
      </c>
      <c r="H25" s="721" t="s">
        <v>5</v>
      </c>
      <c r="I25" s="721" t="s">
        <v>116</v>
      </c>
      <c r="J25" s="74" t="s">
        <v>3483</v>
      </c>
      <c r="K25" s="6">
        <v>80000</v>
      </c>
      <c r="L25" s="722">
        <v>50400</v>
      </c>
      <c r="M25" s="92" t="s">
        <v>3442</v>
      </c>
      <c r="N25" s="74">
        <v>56000</v>
      </c>
      <c r="O25" s="6">
        <v>20</v>
      </c>
      <c r="P25" s="74">
        <v>56000</v>
      </c>
      <c r="Q25" s="6" t="s">
        <v>3443</v>
      </c>
      <c r="R25" s="6"/>
      <c r="S25" s="6">
        <v>20</v>
      </c>
      <c r="T25" s="246" t="s">
        <v>3549</v>
      </c>
      <c r="U25" s="246" t="s">
        <v>3550</v>
      </c>
      <c r="V25" s="246" t="s">
        <v>3551</v>
      </c>
    </row>
    <row r="26" spans="1:22" ht="60">
      <c r="A26" s="6">
        <v>18</v>
      </c>
      <c r="B26" s="6"/>
      <c r="C26" s="77" t="s">
        <v>3552</v>
      </c>
      <c r="D26" s="77" t="s">
        <v>2909</v>
      </c>
      <c r="E26" s="77" t="s">
        <v>3553</v>
      </c>
      <c r="F26" s="202" t="s">
        <v>2</v>
      </c>
      <c r="G26" s="582" t="s">
        <v>4</v>
      </c>
      <c r="H26" s="721" t="s">
        <v>75</v>
      </c>
      <c r="I26" s="721" t="s">
        <v>116</v>
      </c>
      <c r="J26" s="74" t="s">
        <v>3476</v>
      </c>
      <c r="K26" s="6">
        <v>50000</v>
      </c>
      <c r="L26" s="722">
        <v>31500</v>
      </c>
      <c r="M26" s="92" t="s">
        <v>3442</v>
      </c>
      <c r="N26" s="74">
        <v>35000</v>
      </c>
      <c r="O26" s="6">
        <v>20</v>
      </c>
      <c r="P26" s="74">
        <v>35000</v>
      </c>
      <c r="Q26" s="6" t="s">
        <v>3443</v>
      </c>
      <c r="R26" s="6"/>
      <c r="S26" s="6">
        <v>20</v>
      </c>
      <c r="T26" s="246" t="s">
        <v>3554</v>
      </c>
      <c r="U26" s="246" t="s">
        <v>3555</v>
      </c>
      <c r="V26" s="246" t="s">
        <v>3556</v>
      </c>
    </row>
    <row r="27" spans="1:22" ht="90">
      <c r="A27" s="6">
        <v>19</v>
      </c>
      <c r="B27" s="6"/>
      <c r="C27" s="77" t="s">
        <v>3557</v>
      </c>
      <c r="D27" s="77" t="s">
        <v>3558</v>
      </c>
      <c r="E27" s="77" t="s">
        <v>3463</v>
      </c>
      <c r="F27" s="202" t="s">
        <v>2</v>
      </c>
      <c r="G27" s="582" t="s">
        <v>4</v>
      </c>
      <c r="H27" s="721" t="s">
        <v>5</v>
      </c>
      <c r="I27" s="721" t="s">
        <v>116</v>
      </c>
      <c r="J27" s="74" t="s">
        <v>3559</v>
      </c>
      <c r="K27" s="6">
        <v>120000</v>
      </c>
      <c r="L27" s="722">
        <v>75600</v>
      </c>
      <c r="M27" s="92" t="s">
        <v>3442</v>
      </c>
      <c r="N27" s="74">
        <v>84000</v>
      </c>
      <c r="O27" s="6">
        <v>20</v>
      </c>
      <c r="P27" s="74">
        <v>84000</v>
      </c>
      <c r="Q27" s="6" t="s">
        <v>3443</v>
      </c>
      <c r="R27" s="6"/>
      <c r="S27" s="6">
        <v>20</v>
      </c>
      <c r="T27" s="246" t="s">
        <v>3560</v>
      </c>
      <c r="U27" s="246" t="s">
        <v>3561</v>
      </c>
      <c r="V27" s="246" t="s">
        <v>3562</v>
      </c>
    </row>
    <row r="28" spans="1:22" ht="45">
      <c r="A28" s="6">
        <v>20</v>
      </c>
      <c r="B28" s="6"/>
      <c r="C28" s="77" t="s">
        <v>2989</v>
      </c>
      <c r="D28" s="77" t="s">
        <v>3563</v>
      </c>
      <c r="E28" s="77" t="s">
        <v>3564</v>
      </c>
      <c r="F28" s="202" t="s">
        <v>2</v>
      </c>
      <c r="G28" s="582" t="s">
        <v>4</v>
      </c>
      <c r="H28" s="721" t="s">
        <v>5</v>
      </c>
      <c r="I28" s="721" t="s">
        <v>115</v>
      </c>
      <c r="J28" s="74" t="s">
        <v>3565</v>
      </c>
      <c r="K28" s="6">
        <v>100000</v>
      </c>
      <c r="L28" s="722">
        <v>63000</v>
      </c>
      <c r="M28" s="92" t="s">
        <v>3442</v>
      </c>
      <c r="N28" s="74">
        <v>70000</v>
      </c>
      <c r="O28" s="6">
        <v>20</v>
      </c>
      <c r="P28" s="74">
        <v>70000</v>
      </c>
      <c r="Q28" s="6" t="s">
        <v>3443</v>
      </c>
      <c r="R28" s="6"/>
      <c r="S28" s="6">
        <v>20</v>
      </c>
      <c r="T28" s="246" t="s">
        <v>3566</v>
      </c>
      <c r="U28" s="246" t="s">
        <v>3567</v>
      </c>
      <c r="V28" s="246" t="s">
        <v>3568</v>
      </c>
    </row>
    <row r="29" spans="1:22" ht="63.75">
      <c r="A29" s="6">
        <v>21</v>
      </c>
      <c r="B29" s="6"/>
      <c r="C29" s="77" t="s">
        <v>3569</v>
      </c>
      <c r="D29" s="77" t="s">
        <v>2917</v>
      </c>
      <c r="E29" s="720" t="s">
        <v>3570</v>
      </c>
      <c r="F29" s="202" t="s">
        <v>2</v>
      </c>
      <c r="G29" s="135" t="s">
        <v>4</v>
      </c>
      <c r="H29" s="135" t="s">
        <v>5</v>
      </c>
      <c r="I29" s="135" t="s">
        <v>115</v>
      </c>
      <c r="J29" s="580" t="s">
        <v>3571</v>
      </c>
      <c r="K29" s="6">
        <v>50000</v>
      </c>
      <c r="L29" s="6">
        <v>31500</v>
      </c>
      <c r="M29" s="6" t="s">
        <v>3572</v>
      </c>
      <c r="N29" s="74">
        <v>35000</v>
      </c>
      <c r="O29" s="6">
        <v>20</v>
      </c>
      <c r="P29" s="74">
        <v>35000</v>
      </c>
      <c r="Q29" s="6" t="s">
        <v>3573</v>
      </c>
      <c r="R29" s="6"/>
      <c r="S29" s="6">
        <v>20</v>
      </c>
      <c r="T29" s="246" t="s">
        <v>3574</v>
      </c>
      <c r="U29" s="246" t="s">
        <v>3575</v>
      </c>
      <c r="V29" s="246" t="s">
        <v>3576</v>
      </c>
    </row>
    <row r="30" spans="1:22" ht="45">
      <c r="A30" s="6">
        <v>22</v>
      </c>
      <c r="B30" s="6"/>
      <c r="C30" s="77" t="s">
        <v>3577</v>
      </c>
      <c r="D30" s="77" t="s">
        <v>3578</v>
      </c>
      <c r="E30" s="720" t="s">
        <v>3579</v>
      </c>
      <c r="F30" s="202" t="s">
        <v>2</v>
      </c>
      <c r="G30" s="135" t="s">
        <v>4</v>
      </c>
      <c r="H30" s="580" t="s">
        <v>75</v>
      </c>
      <c r="I30" s="135" t="s">
        <v>115</v>
      </c>
      <c r="J30" s="580" t="s">
        <v>3580</v>
      </c>
      <c r="K30" s="6">
        <v>40000</v>
      </c>
      <c r="L30" s="6">
        <v>25200</v>
      </c>
      <c r="M30" s="6" t="s">
        <v>3572</v>
      </c>
      <c r="N30" s="74">
        <v>28000</v>
      </c>
      <c r="O30" s="6">
        <v>20</v>
      </c>
      <c r="P30" s="74">
        <v>28000</v>
      </c>
      <c r="Q30" s="6" t="s">
        <v>3573</v>
      </c>
      <c r="R30" s="6"/>
      <c r="S30" s="6">
        <v>20</v>
      </c>
      <c r="T30" s="545" t="s">
        <v>3581</v>
      </c>
      <c r="U30" s="246" t="s">
        <v>3582</v>
      </c>
      <c r="V30" s="246" t="s">
        <v>3583</v>
      </c>
    </row>
    <row r="31" spans="1:22" ht="38.25">
      <c r="A31" s="6">
        <v>23</v>
      </c>
      <c r="B31" s="6"/>
      <c r="C31" s="77" t="s">
        <v>3584</v>
      </c>
      <c r="D31" s="77" t="s">
        <v>3128</v>
      </c>
      <c r="E31" s="720" t="s">
        <v>3579</v>
      </c>
      <c r="F31" s="202" t="s">
        <v>2</v>
      </c>
      <c r="G31" s="135" t="s">
        <v>4</v>
      </c>
      <c r="H31" s="135" t="s">
        <v>5</v>
      </c>
      <c r="I31" s="135" t="s">
        <v>115</v>
      </c>
      <c r="J31" s="580" t="s">
        <v>3585</v>
      </c>
      <c r="K31" s="6">
        <v>60000</v>
      </c>
      <c r="L31" s="6">
        <v>37800</v>
      </c>
      <c r="M31" s="6" t="s">
        <v>3572</v>
      </c>
      <c r="N31" s="74">
        <v>42000</v>
      </c>
      <c r="O31" s="6">
        <v>20</v>
      </c>
      <c r="P31" s="74">
        <v>42000</v>
      </c>
      <c r="Q31" s="6" t="s">
        <v>3573</v>
      </c>
      <c r="R31" s="6"/>
      <c r="S31" s="6">
        <v>20</v>
      </c>
      <c r="T31" s="246" t="s">
        <v>3586</v>
      </c>
      <c r="U31" s="246" t="s">
        <v>3587</v>
      </c>
      <c r="V31" s="246" t="s">
        <v>3588</v>
      </c>
    </row>
    <row r="32" spans="1:22" ht="45">
      <c r="A32" s="6">
        <v>24</v>
      </c>
      <c r="B32" s="6"/>
      <c r="C32" s="77" t="s">
        <v>3589</v>
      </c>
      <c r="D32" s="77" t="s">
        <v>3590</v>
      </c>
      <c r="E32" s="720" t="s">
        <v>3591</v>
      </c>
      <c r="F32" s="202" t="s">
        <v>2</v>
      </c>
      <c r="G32" s="582" t="s">
        <v>1301</v>
      </c>
      <c r="H32" s="135" t="s">
        <v>5</v>
      </c>
      <c r="I32" s="135" t="s">
        <v>116</v>
      </c>
      <c r="J32" s="580" t="s">
        <v>3580</v>
      </c>
      <c r="K32" s="6">
        <v>100000</v>
      </c>
      <c r="L32" s="6">
        <v>63000</v>
      </c>
      <c r="M32" s="6" t="s">
        <v>3572</v>
      </c>
      <c r="N32" s="74">
        <v>70000</v>
      </c>
      <c r="O32" s="6">
        <v>20</v>
      </c>
      <c r="P32" s="74">
        <v>70000</v>
      </c>
      <c r="Q32" s="6" t="s">
        <v>3573</v>
      </c>
      <c r="R32" s="6"/>
      <c r="S32" s="6">
        <v>20</v>
      </c>
      <c r="T32" s="246" t="s">
        <v>3592</v>
      </c>
      <c r="U32" s="246" t="s">
        <v>3593</v>
      </c>
      <c r="V32" s="246" t="s">
        <v>3594</v>
      </c>
    </row>
    <row r="33" spans="1:22" ht="63.75">
      <c r="A33" s="6">
        <v>25</v>
      </c>
      <c r="B33" s="6"/>
      <c r="C33" s="77" t="s">
        <v>3595</v>
      </c>
      <c r="D33" s="77" t="s">
        <v>3596</v>
      </c>
      <c r="E33" s="720" t="s">
        <v>3597</v>
      </c>
      <c r="F33" s="202" t="s">
        <v>2</v>
      </c>
      <c r="G33" s="135" t="s">
        <v>4</v>
      </c>
      <c r="H33" s="135" t="s">
        <v>5</v>
      </c>
      <c r="I33" s="135" t="s">
        <v>116</v>
      </c>
      <c r="J33" s="580" t="s">
        <v>3598</v>
      </c>
      <c r="K33" s="6">
        <v>40000</v>
      </c>
      <c r="L33" s="6">
        <v>25200</v>
      </c>
      <c r="M33" s="6" t="s">
        <v>3572</v>
      </c>
      <c r="N33" s="74">
        <v>28000</v>
      </c>
      <c r="O33" s="6">
        <v>20</v>
      </c>
      <c r="P33" s="74">
        <v>28000</v>
      </c>
      <c r="Q33" s="6" t="s">
        <v>3573</v>
      </c>
      <c r="R33" s="6"/>
      <c r="S33" s="6">
        <v>20</v>
      </c>
      <c r="T33" s="246" t="s">
        <v>3599</v>
      </c>
      <c r="U33" s="246" t="s">
        <v>3600</v>
      </c>
      <c r="V33" s="246" t="s">
        <v>3601</v>
      </c>
    </row>
    <row r="34" spans="1:22" ht="45">
      <c r="A34" s="6">
        <v>26</v>
      </c>
      <c r="B34" s="6"/>
      <c r="C34" s="77" t="s">
        <v>3602</v>
      </c>
      <c r="D34" s="77" t="s">
        <v>3507</v>
      </c>
      <c r="E34" s="720" t="s">
        <v>3603</v>
      </c>
      <c r="F34" s="202" t="s">
        <v>2</v>
      </c>
      <c r="G34" s="135" t="s">
        <v>4</v>
      </c>
      <c r="H34" s="135" t="s">
        <v>5</v>
      </c>
      <c r="I34" s="135" t="s">
        <v>116</v>
      </c>
      <c r="J34" s="580" t="s">
        <v>3580</v>
      </c>
      <c r="K34" s="6">
        <v>40000</v>
      </c>
      <c r="L34" s="6">
        <v>25200</v>
      </c>
      <c r="M34" s="6" t="s">
        <v>3572</v>
      </c>
      <c r="N34" s="74">
        <v>28000</v>
      </c>
      <c r="O34" s="6">
        <v>20</v>
      </c>
      <c r="P34" s="74">
        <v>28000</v>
      </c>
      <c r="Q34" s="6" t="s">
        <v>3573</v>
      </c>
      <c r="R34" s="6"/>
      <c r="S34" s="6">
        <v>20</v>
      </c>
      <c r="T34" s="246" t="s">
        <v>3604</v>
      </c>
      <c r="U34" s="246" t="s">
        <v>3605</v>
      </c>
      <c r="V34" s="246" t="s">
        <v>3606</v>
      </c>
    </row>
    <row r="35" spans="1:22" ht="51">
      <c r="A35" s="6">
        <v>27</v>
      </c>
      <c r="B35" s="6"/>
      <c r="C35" s="77" t="s">
        <v>3607</v>
      </c>
      <c r="D35" s="77" t="s">
        <v>3608</v>
      </c>
      <c r="E35" s="720" t="s">
        <v>3609</v>
      </c>
      <c r="F35" s="202" t="s">
        <v>2</v>
      </c>
      <c r="G35" s="135" t="s">
        <v>4</v>
      </c>
      <c r="H35" s="135" t="s">
        <v>5</v>
      </c>
      <c r="I35" s="135" t="s">
        <v>116</v>
      </c>
      <c r="J35" s="580" t="s">
        <v>3610</v>
      </c>
      <c r="K35" s="6">
        <v>40000</v>
      </c>
      <c r="L35" s="6">
        <v>25200</v>
      </c>
      <c r="M35" s="6" t="s">
        <v>3572</v>
      </c>
      <c r="N35" s="74">
        <v>28000</v>
      </c>
      <c r="O35" s="6">
        <v>20</v>
      </c>
      <c r="P35" s="74">
        <v>28000</v>
      </c>
      <c r="Q35" s="6" t="s">
        <v>3573</v>
      </c>
      <c r="R35" s="6"/>
      <c r="S35" s="6">
        <v>20</v>
      </c>
      <c r="T35" s="246" t="s">
        <v>3611</v>
      </c>
      <c r="U35" s="246" t="s">
        <v>3612</v>
      </c>
      <c r="V35" s="246" t="s">
        <v>3613</v>
      </c>
    </row>
    <row r="36" spans="1:22" ht="63.75">
      <c r="A36" s="6">
        <v>28</v>
      </c>
      <c r="B36" s="6"/>
      <c r="C36" s="77" t="s">
        <v>3614</v>
      </c>
      <c r="D36" s="77" t="s">
        <v>3615</v>
      </c>
      <c r="E36" s="720" t="s">
        <v>3616</v>
      </c>
      <c r="F36" s="202" t="s">
        <v>2</v>
      </c>
      <c r="G36" s="135" t="s">
        <v>4</v>
      </c>
      <c r="H36" s="135" t="s">
        <v>5</v>
      </c>
      <c r="I36" s="135" t="s">
        <v>116</v>
      </c>
      <c r="J36" s="580" t="s">
        <v>3617</v>
      </c>
      <c r="K36" s="6">
        <v>60000</v>
      </c>
      <c r="L36" s="6">
        <v>37800</v>
      </c>
      <c r="M36" s="6" t="s">
        <v>3572</v>
      </c>
      <c r="N36" s="74">
        <v>42000</v>
      </c>
      <c r="O36" s="6">
        <v>20</v>
      </c>
      <c r="P36" s="74">
        <v>42000</v>
      </c>
      <c r="Q36" s="6" t="s">
        <v>3573</v>
      </c>
      <c r="R36" s="6"/>
      <c r="S36" s="6">
        <v>20</v>
      </c>
      <c r="T36" s="246" t="s">
        <v>3618</v>
      </c>
      <c r="U36" s="246" t="s">
        <v>3619</v>
      </c>
      <c r="V36" s="246" t="s">
        <v>3620</v>
      </c>
    </row>
    <row r="37" spans="1:22" ht="63.75">
      <c r="A37" s="6">
        <v>29</v>
      </c>
      <c r="B37" s="6"/>
      <c r="C37" s="77" t="s">
        <v>3340</v>
      </c>
      <c r="D37" s="77" t="s">
        <v>3621</v>
      </c>
      <c r="E37" s="720" t="s">
        <v>3622</v>
      </c>
      <c r="F37" s="202" t="s">
        <v>2</v>
      </c>
      <c r="G37" s="135" t="s">
        <v>4</v>
      </c>
      <c r="H37" s="135" t="s">
        <v>5</v>
      </c>
      <c r="I37" s="135" t="s">
        <v>116</v>
      </c>
      <c r="J37" s="580" t="s">
        <v>3617</v>
      </c>
      <c r="K37" s="6">
        <v>80000</v>
      </c>
      <c r="L37" s="6">
        <v>50400</v>
      </c>
      <c r="M37" s="6" t="s">
        <v>3572</v>
      </c>
      <c r="N37" s="74">
        <v>56000</v>
      </c>
      <c r="O37" s="6">
        <v>20</v>
      </c>
      <c r="P37" s="74">
        <v>56000</v>
      </c>
      <c r="Q37" s="6" t="s">
        <v>3573</v>
      </c>
      <c r="R37" s="6"/>
      <c r="S37" s="6">
        <v>20</v>
      </c>
      <c r="T37" s="246" t="s">
        <v>3623</v>
      </c>
      <c r="U37" s="246" t="s">
        <v>3624</v>
      </c>
      <c r="V37" s="246" t="s">
        <v>3625</v>
      </c>
    </row>
    <row r="38" spans="1:22" ht="51">
      <c r="A38" s="6">
        <v>30</v>
      </c>
      <c r="B38" s="6"/>
      <c r="C38" s="77" t="s">
        <v>3626</v>
      </c>
      <c r="D38" s="77" t="s">
        <v>3627</v>
      </c>
      <c r="E38" s="720" t="s">
        <v>3628</v>
      </c>
      <c r="F38" s="202" t="s">
        <v>2</v>
      </c>
      <c r="G38" s="135" t="s">
        <v>4</v>
      </c>
      <c r="H38" s="135" t="s">
        <v>5</v>
      </c>
      <c r="I38" s="135" t="s">
        <v>115</v>
      </c>
      <c r="J38" s="580" t="s">
        <v>3629</v>
      </c>
      <c r="K38" s="6">
        <v>60000</v>
      </c>
      <c r="L38" s="6">
        <v>37800</v>
      </c>
      <c r="M38" s="6" t="s">
        <v>3572</v>
      </c>
      <c r="N38" s="74">
        <v>42000</v>
      </c>
      <c r="O38" s="6">
        <v>20</v>
      </c>
      <c r="P38" s="74">
        <v>42000</v>
      </c>
      <c r="Q38" s="6" t="s">
        <v>3573</v>
      </c>
      <c r="R38" s="6"/>
      <c r="S38" s="6">
        <v>20</v>
      </c>
      <c r="T38" s="545" t="s">
        <v>3630</v>
      </c>
      <c r="U38" s="246" t="s">
        <v>3631</v>
      </c>
      <c r="V38" s="246" t="s">
        <v>3632</v>
      </c>
    </row>
    <row r="39" spans="1:22" ht="75">
      <c r="A39" s="6">
        <v>31</v>
      </c>
      <c r="B39" s="6"/>
      <c r="C39" s="77" t="s">
        <v>3633</v>
      </c>
      <c r="D39" s="77" t="s">
        <v>3634</v>
      </c>
      <c r="E39" s="720" t="s">
        <v>3635</v>
      </c>
      <c r="F39" s="202" t="s">
        <v>2</v>
      </c>
      <c r="G39" s="135" t="s">
        <v>4</v>
      </c>
      <c r="H39" s="135" t="s">
        <v>5</v>
      </c>
      <c r="I39" s="135" t="s">
        <v>115</v>
      </c>
      <c r="J39" s="580" t="s">
        <v>3636</v>
      </c>
      <c r="K39" s="6">
        <v>250000</v>
      </c>
      <c r="L39" s="6">
        <v>157500</v>
      </c>
      <c r="M39" s="6" t="s">
        <v>3572</v>
      </c>
      <c r="N39" s="74">
        <v>175000</v>
      </c>
      <c r="O39" s="6">
        <v>20</v>
      </c>
      <c r="P39" s="74">
        <v>175000</v>
      </c>
      <c r="Q39" s="6" t="s">
        <v>3573</v>
      </c>
      <c r="R39" s="6"/>
      <c r="S39" s="6">
        <v>20</v>
      </c>
      <c r="T39" s="545" t="s">
        <v>3637</v>
      </c>
      <c r="U39" s="246" t="s">
        <v>3638</v>
      </c>
      <c r="V39" s="246" t="s">
        <v>3639</v>
      </c>
    </row>
    <row r="40" spans="1:22" ht="51">
      <c r="A40" s="6">
        <v>32</v>
      </c>
      <c r="B40" s="6"/>
      <c r="C40" s="77" t="s">
        <v>2967</v>
      </c>
      <c r="D40" s="77" t="s">
        <v>3427</v>
      </c>
      <c r="E40" s="720" t="s">
        <v>3640</v>
      </c>
      <c r="F40" s="202" t="s">
        <v>2</v>
      </c>
      <c r="G40" s="135" t="s">
        <v>4</v>
      </c>
      <c r="H40" s="135" t="s">
        <v>5</v>
      </c>
      <c r="I40" s="135" t="s">
        <v>115</v>
      </c>
      <c r="J40" s="580" t="s">
        <v>3641</v>
      </c>
      <c r="K40" s="6">
        <v>60000</v>
      </c>
      <c r="L40" s="6">
        <v>37800</v>
      </c>
      <c r="M40" s="6" t="s">
        <v>3572</v>
      </c>
      <c r="N40" s="74">
        <v>42000</v>
      </c>
      <c r="O40" s="6">
        <v>20</v>
      </c>
      <c r="P40" s="74">
        <v>42000</v>
      </c>
      <c r="Q40" s="6" t="s">
        <v>3573</v>
      </c>
      <c r="R40" s="6"/>
      <c r="S40" s="6">
        <v>20</v>
      </c>
      <c r="T40" s="246" t="s">
        <v>3642</v>
      </c>
      <c r="U40" s="246" t="s">
        <v>3643</v>
      </c>
      <c r="V40" s="246" t="s">
        <v>3644</v>
      </c>
    </row>
    <row r="41" spans="1:22" ht="51">
      <c r="A41" s="6">
        <v>33</v>
      </c>
      <c r="B41" s="6"/>
      <c r="C41" s="77" t="s">
        <v>3645</v>
      </c>
      <c r="D41" s="77" t="s">
        <v>3646</v>
      </c>
      <c r="E41" s="720" t="s">
        <v>3647</v>
      </c>
      <c r="F41" s="202" t="s">
        <v>2</v>
      </c>
      <c r="G41" s="135" t="s">
        <v>4</v>
      </c>
      <c r="H41" s="135" t="s">
        <v>5</v>
      </c>
      <c r="I41" s="135" t="s">
        <v>116</v>
      </c>
      <c r="J41" s="580" t="s">
        <v>3617</v>
      </c>
      <c r="K41" s="6">
        <v>70000</v>
      </c>
      <c r="L41" s="6">
        <v>44100</v>
      </c>
      <c r="M41" s="6" t="s">
        <v>3572</v>
      </c>
      <c r="N41" s="74">
        <v>49000</v>
      </c>
      <c r="O41" s="6">
        <v>20</v>
      </c>
      <c r="P41" s="74">
        <v>49000</v>
      </c>
      <c r="Q41" s="6" t="s">
        <v>3573</v>
      </c>
      <c r="R41" s="6"/>
      <c r="S41" s="6">
        <v>20</v>
      </c>
      <c r="T41" s="246" t="s">
        <v>3648</v>
      </c>
      <c r="U41" s="246" t="s">
        <v>3649</v>
      </c>
      <c r="V41" s="246" t="s">
        <v>3650</v>
      </c>
    </row>
    <row r="42" spans="1:22" ht="45">
      <c r="A42" s="6">
        <v>34</v>
      </c>
      <c r="B42" s="6"/>
      <c r="C42" s="77" t="s">
        <v>3651</v>
      </c>
      <c r="D42" s="77" t="s">
        <v>3652</v>
      </c>
      <c r="E42" s="720" t="s">
        <v>3653</v>
      </c>
      <c r="F42" s="202" t="s">
        <v>2</v>
      </c>
      <c r="G42" s="135" t="s">
        <v>4</v>
      </c>
      <c r="H42" s="135" t="s">
        <v>5</v>
      </c>
      <c r="I42" s="135" t="s">
        <v>116</v>
      </c>
      <c r="J42" s="580" t="s">
        <v>3654</v>
      </c>
      <c r="K42" s="6">
        <v>50000</v>
      </c>
      <c r="L42" s="6">
        <v>31500</v>
      </c>
      <c r="M42" s="6" t="s">
        <v>3572</v>
      </c>
      <c r="N42" s="74">
        <v>35000</v>
      </c>
      <c r="O42" s="6">
        <v>20</v>
      </c>
      <c r="P42" s="74">
        <v>35000</v>
      </c>
      <c r="Q42" s="6" t="s">
        <v>3573</v>
      </c>
      <c r="R42" s="6"/>
      <c r="S42" s="6">
        <v>20</v>
      </c>
      <c r="T42" s="246" t="s">
        <v>3655</v>
      </c>
      <c r="U42" s="246" t="s">
        <v>3656</v>
      </c>
      <c r="V42" s="246" t="s">
        <v>3657</v>
      </c>
    </row>
    <row r="43" spans="1:22" ht="45">
      <c r="A43" s="6">
        <v>35</v>
      </c>
      <c r="B43" s="6"/>
      <c r="C43" s="77" t="s">
        <v>3658</v>
      </c>
      <c r="D43" s="77" t="s">
        <v>2974</v>
      </c>
      <c r="E43" s="720" t="s">
        <v>3659</v>
      </c>
      <c r="F43" s="202" t="s">
        <v>2</v>
      </c>
      <c r="G43" s="135" t="s">
        <v>4</v>
      </c>
      <c r="H43" s="135" t="s">
        <v>5</v>
      </c>
      <c r="I43" s="135" t="s">
        <v>116</v>
      </c>
      <c r="J43" s="580" t="s">
        <v>3580</v>
      </c>
      <c r="K43" s="6">
        <v>50000</v>
      </c>
      <c r="L43" s="6">
        <v>31500</v>
      </c>
      <c r="M43" s="6" t="s">
        <v>3572</v>
      </c>
      <c r="N43" s="74">
        <v>35000</v>
      </c>
      <c r="O43" s="6">
        <v>20</v>
      </c>
      <c r="P43" s="74">
        <v>35000</v>
      </c>
      <c r="Q43" s="6" t="s">
        <v>3573</v>
      </c>
      <c r="R43" s="6"/>
      <c r="S43" s="6">
        <v>20</v>
      </c>
      <c r="T43" s="246" t="s">
        <v>3660</v>
      </c>
      <c r="U43" s="246" t="s">
        <v>3661</v>
      </c>
      <c r="V43" s="246" t="s">
        <v>3662</v>
      </c>
    </row>
    <row r="44" spans="1:22" ht="63.75">
      <c r="A44" s="6">
        <v>36</v>
      </c>
      <c r="B44" s="6"/>
      <c r="C44" s="77" t="s">
        <v>3663</v>
      </c>
      <c r="D44" s="77" t="s">
        <v>3664</v>
      </c>
      <c r="E44" s="720" t="s">
        <v>3665</v>
      </c>
      <c r="F44" s="202" t="s">
        <v>2</v>
      </c>
      <c r="G44" s="135" t="s">
        <v>4</v>
      </c>
      <c r="H44" s="135" t="s">
        <v>5</v>
      </c>
      <c r="I44" s="135" t="s">
        <v>116</v>
      </c>
      <c r="J44" s="580" t="s">
        <v>3666</v>
      </c>
      <c r="K44" s="6">
        <v>80000</v>
      </c>
      <c r="L44" s="6">
        <v>50400</v>
      </c>
      <c r="M44" s="6" t="s">
        <v>3572</v>
      </c>
      <c r="N44" s="74">
        <v>56000</v>
      </c>
      <c r="O44" s="6">
        <v>20</v>
      </c>
      <c r="P44" s="74">
        <v>56000</v>
      </c>
      <c r="Q44" s="6" t="s">
        <v>3573</v>
      </c>
      <c r="R44" s="6"/>
      <c r="S44" s="6">
        <v>20</v>
      </c>
      <c r="T44" s="246" t="s">
        <v>3667</v>
      </c>
      <c r="U44" s="246" t="s">
        <v>3668</v>
      </c>
      <c r="V44" s="246" t="s">
        <v>3669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0"/>
  <sheetViews>
    <sheetView topLeftCell="A16" workbookViewId="0">
      <selection activeCell="D23" sqref="D23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  <c r="U1" s="704"/>
    </row>
    <row r="2" spans="1:21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  <c r="U2" s="704"/>
    </row>
    <row r="3" spans="1:21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  <c r="U3" s="704"/>
    </row>
    <row r="4" spans="1:21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238"/>
      <c r="T4" s="238"/>
      <c r="U4" s="704"/>
    </row>
    <row r="5" spans="1:21" ht="18.75">
      <c r="A5" s="698" t="s">
        <v>3435</v>
      </c>
      <c r="B5" s="698"/>
      <c r="C5" s="698"/>
      <c r="D5" s="698"/>
      <c r="E5" s="698"/>
      <c r="F5" s="698"/>
      <c r="G5" s="698"/>
      <c r="H5" s="209"/>
      <c r="I5" s="209"/>
      <c r="J5" s="239"/>
      <c r="K5" s="705"/>
      <c r="L5" s="706"/>
      <c r="M5" s="103" t="s">
        <v>2195</v>
      </c>
      <c r="N5" s="214"/>
      <c r="O5" s="707"/>
      <c r="P5" s="708"/>
      <c r="Q5" s="709"/>
      <c r="R5" s="149" t="s">
        <v>589</v>
      </c>
      <c r="S5" s="238"/>
      <c r="T5" s="238"/>
      <c r="U5" s="704"/>
    </row>
    <row r="6" spans="1:21" ht="15.75">
      <c r="A6" s="710"/>
      <c r="B6" s="107"/>
      <c r="C6" s="107"/>
      <c r="D6" s="107"/>
      <c r="E6" s="108"/>
      <c r="F6" s="211"/>
      <c r="G6" s="211"/>
      <c r="H6" s="712" t="s">
        <v>3670</v>
      </c>
      <c r="I6" s="712"/>
      <c r="J6" s="712"/>
      <c r="K6" s="713"/>
      <c r="L6" s="713"/>
      <c r="M6" s="714"/>
      <c r="N6" s="215"/>
      <c r="O6" s="715"/>
      <c r="P6" s="715"/>
      <c r="Q6" s="703" t="s">
        <v>590</v>
      </c>
      <c r="R6" s="703"/>
      <c r="S6" s="238"/>
      <c r="T6" s="238"/>
      <c r="U6" s="704"/>
    </row>
    <row r="7" spans="1:21" ht="15.75">
      <c r="A7" s="699" t="s">
        <v>591</v>
      </c>
      <c r="B7" s="699"/>
      <c r="C7" s="699"/>
      <c r="D7" s="107"/>
      <c r="E7" s="108"/>
      <c r="F7" s="211"/>
      <c r="G7" s="211"/>
      <c r="H7" s="211"/>
      <c r="I7" s="211"/>
      <c r="J7" s="22"/>
      <c r="K7" s="713"/>
      <c r="L7" s="713"/>
      <c r="M7" s="714"/>
      <c r="N7" s="215"/>
      <c r="O7" s="715"/>
      <c r="P7" s="702" t="s">
        <v>592</v>
      </c>
      <c r="Q7" s="702"/>
      <c r="R7" s="702"/>
      <c r="S7" s="238"/>
      <c r="T7" s="238"/>
      <c r="U7" s="704"/>
    </row>
    <row r="8" spans="1:21" ht="60">
      <c r="A8" s="81" t="s">
        <v>378</v>
      </c>
      <c r="B8" s="202" t="s">
        <v>379</v>
      </c>
      <c r="C8" s="202" t="s">
        <v>380</v>
      </c>
      <c r="D8" s="202" t="s">
        <v>381</v>
      </c>
      <c r="E8" s="202" t="s">
        <v>382</v>
      </c>
      <c r="F8" s="202" t="s">
        <v>119</v>
      </c>
      <c r="G8" s="202" t="s">
        <v>383</v>
      </c>
      <c r="H8" s="202" t="s">
        <v>384</v>
      </c>
      <c r="I8" s="202" t="s">
        <v>385</v>
      </c>
      <c r="J8" s="202" t="s">
        <v>386</v>
      </c>
      <c r="K8" s="205" t="s">
        <v>387</v>
      </c>
      <c r="L8" s="716" t="s">
        <v>3671</v>
      </c>
      <c r="M8" s="202" t="s">
        <v>389</v>
      </c>
      <c r="N8" s="202" t="s">
        <v>390</v>
      </c>
      <c r="O8" s="202" t="s">
        <v>391</v>
      </c>
      <c r="P8" s="202" t="s">
        <v>390</v>
      </c>
      <c r="Q8" s="202" t="s">
        <v>389</v>
      </c>
      <c r="R8" s="202" t="s">
        <v>391</v>
      </c>
      <c r="S8" s="205" t="s">
        <v>1692</v>
      </c>
      <c r="T8" s="205" t="s">
        <v>1693</v>
      </c>
      <c r="U8" s="723" t="s">
        <v>1994</v>
      </c>
    </row>
    <row r="9" spans="1:21" ht="60">
      <c r="A9" s="6">
        <v>1</v>
      </c>
      <c r="B9" s="6"/>
      <c r="C9" s="202" t="s">
        <v>3439</v>
      </c>
      <c r="D9" s="202" t="s">
        <v>3287</v>
      </c>
      <c r="E9" s="208" t="s">
        <v>3440</v>
      </c>
      <c r="F9" s="202" t="s">
        <v>2</v>
      </c>
      <c r="G9" s="724" t="s">
        <v>3672</v>
      </c>
      <c r="H9" s="724" t="s">
        <v>3673</v>
      </c>
      <c r="I9" s="724" t="s">
        <v>3674</v>
      </c>
      <c r="J9" s="94" t="s">
        <v>3441</v>
      </c>
      <c r="K9" s="6">
        <v>0</v>
      </c>
      <c r="L9" s="6">
        <v>16200</v>
      </c>
      <c r="M9" s="185" t="s">
        <v>3675</v>
      </c>
      <c r="N9" s="94">
        <v>18000</v>
      </c>
      <c r="O9" s="6">
        <v>20</v>
      </c>
      <c r="P9" s="94">
        <v>18000</v>
      </c>
      <c r="Q9" s="6" t="s">
        <v>3675</v>
      </c>
      <c r="R9" s="6">
        <v>20</v>
      </c>
      <c r="S9" s="197" t="s">
        <v>3444</v>
      </c>
      <c r="T9" s="246" t="s">
        <v>3445</v>
      </c>
      <c r="U9" s="246" t="s">
        <v>3446</v>
      </c>
    </row>
    <row r="10" spans="1:21" ht="48">
      <c r="A10" s="6">
        <v>2</v>
      </c>
      <c r="B10" s="6"/>
      <c r="C10" s="202" t="s">
        <v>3520</v>
      </c>
      <c r="D10" s="202" t="s">
        <v>3521</v>
      </c>
      <c r="E10" s="208" t="s">
        <v>3522</v>
      </c>
      <c r="F10" s="202" t="s">
        <v>2</v>
      </c>
      <c r="G10" s="724" t="s">
        <v>3672</v>
      </c>
      <c r="H10" s="724" t="s">
        <v>3673</v>
      </c>
      <c r="I10" s="724" t="s">
        <v>3674</v>
      </c>
      <c r="J10" s="94" t="s">
        <v>3523</v>
      </c>
      <c r="K10" s="6">
        <v>0</v>
      </c>
      <c r="L10" s="6">
        <v>43200</v>
      </c>
      <c r="M10" s="185" t="s">
        <v>3675</v>
      </c>
      <c r="N10" s="94">
        <v>48000</v>
      </c>
      <c r="O10" s="6">
        <v>20</v>
      </c>
      <c r="P10" s="94">
        <v>48000</v>
      </c>
      <c r="Q10" s="6" t="s">
        <v>3675</v>
      </c>
      <c r="R10" s="6">
        <v>20</v>
      </c>
      <c r="S10" s="197" t="s">
        <v>3524</v>
      </c>
      <c r="T10" s="246" t="s">
        <v>3525</v>
      </c>
      <c r="U10" s="246" t="s">
        <v>3526</v>
      </c>
    </row>
    <row r="11" spans="1:21" ht="48">
      <c r="A11" s="6">
        <v>3</v>
      </c>
      <c r="B11" s="6"/>
      <c r="C11" s="94" t="s">
        <v>3569</v>
      </c>
      <c r="D11" s="94" t="s">
        <v>2917</v>
      </c>
      <c r="E11" s="725" t="s">
        <v>3570</v>
      </c>
      <c r="F11" s="202" t="s">
        <v>2</v>
      </c>
      <c r="G11" s="724" t="s">
        <v>3672</v>
      </c>
      <c r="H11" s="724" t="s">
        <v>3673</v>
      </c>
      <c r="I11" s="724" t="s">
        <v>3674</v>
      </c>
      <c r="J11" s="726" t="s">
        <v>3571</v>
      </c>
      <c r="K11" s="6">
        <v>0</v>
      </c>
      <c r="L11" s="6">
        <v>13500</v>
      </c>
      <c r="M11" s="185" t="s">
        <v>3675</v>
      </c>
      <c r="N11" s="94">
        <v>15000</v>
      </c>
      <c r="O11" s="6">
        <v>20</v>
      </c>
      <c r="P11" s="94">
        <v>15000</v>
      </c>
      <c r="Q11" s="6" t="s">
        <v>3675</v>
      </c>
      <c r="R11" s="6">
        <v>20</v>
      </c>
      <c r="S11" s="197" t="s">
        <v>3574</v>
      </c>
      <c r="T11" s="246" t="s">
        <v>3575</v>
      </c>
      <c r="U11" s="246" t="s">
        <v>3576</v>
      </c>
    </row>
    <row r="12" spans="1:21" ht="45">
      <c r="A12" s="6">
        <v>4</v>
      </c>
      <c r="B12" s="6"/>
      <c r="C12" s="202" t="s">
        <v>3501</v>
      </c>
      <c r="D12" s="202" t="s">
        <v>3502</v>
      </c>
      <c r="E12" s="208" t="s">
        <v>3503</v>
      </c>
      <c r="F12" s="202" t="s">
        <v>2</v>
      </c>
      <c r="G12" s="727" t="s">
        <v>1301</v>
      </c>
      <c r="H12" s="724" t="s">
        <v>3673</v>
      </c>
      <c r="I12" s="724" t="s">
        <v>3674</v>
      </c>
      <c r="J12" s="94" t="s">
        <v>3248</v>
      </c>
      <c r="K12" s="6">
        <v>0</v>
      </c>
      <c r="L12" s="6">
        <v>13500</v>
      </c>
      <c r="M12" s="185" t="s">
        <v>3675</v>
      </c>
      <c r="N12" s="94">
        <v>15000</v>
      </c>
      <c r="O12" s="6">
        <v>20</v>
      </c>
      <c r="P12" s="94">
        <v>15000</v>
      </c>
      <c r="Q12" s="6" t="s">
        <v>3675</v>
      </c>
      <c r="R12" s="6">
        <v>20</v>
      </c>
      <c r="S12" s="197" t="s">
        <v>3504</v>
      </c>
      <c r="T12" s="246" t="s">
        <v>3505</v>
      </c>
      <c r="U12" s="246" t="s">
        <v>3506</v>
      </c>
    </row>
    <row r="13" spans="1:21" ht="36">
      <c r="A13" s="6">
        <v>5</v>
      </c>
      <c r="B13" s="6"/>
      <c r="C13" s="202" t="s">
        <v>3584</v>
      </c>
      <c r="D13" s="202" t="s">
        <v>3128</v>
      </c>
      <c r="E13" s="208" t="s">
        <v>3579</v>
      </c>
      <c r="F13" s="202" t="s">
        <v>2</v>
      </c>
      <c r="G13" s="724" t="s">
        <v>3672</v>
      </c>
      <c r="H13" s="724" t="s">
        <v>3673</v>
      </c>
      <c r="I13" s="724" t="s">
        <v>3674</v>
      </c>
      <c r="J13" s="726" t="s">
        <v>3585</v>
      </c>
      <c r="K13" s="6">
        <v>0</v>
      </c>
      <c r="L13" s="6">
        <v>16200</v>
      </c>
      <c r="M13" s="185" t="s">
        <v>3675</v>
      </c>
      <c r="N13" s="94">
        <v>18000</v>
      </c>
      <c r="O13" s="6">
        <v>20</v>
      </c>
      <c r="P13" s="94">
        <v>18000</v>
      </c>
      <c r="Q13" s="6" t="s">
        <v>3675</v>
      </c>
      <c r="R13" s="6">
        <v>20</v>
      </c>
      <c r="S13" s="197" t="s">
        <v>3586</v>
      </c>
      <c r="T13" s="246" t="s">
        <v>3587</v>
      </c>
      <c r="U13" s="246" t="s">
        <v>3588</v>
      </c>
    </row>
    <row r="14" spans="1:21" ht="60">
      <c r="A14" s="6">
        <v>6</v>
      </c>
      <c r="B14" s="6"/>
      <c r="C14" s="202" t="s">
        <v>3010</v>
      </c>
      <c r="D14" s="202" t="s">
        <v>3507</v>
      </c>
      <c r="E14" s="208" t="s">
        <v>3508</v>
      </c>
      <c r="F14" s="202" t="s">
        <v>2</v>
      </c>
      <c r="G14" s="724" t="s">
        <v>3672</v>
      </c>
      <c r="H14" s="724" t="s">
        <v>3673</v>
      </c>
      <c r="I14" s="724" t="s">
        <v>3674</v>
      </c>
      <c r="J14" s="94" t="s">
        <v>3509</v>
      </c>
      <c r="K14" s="6">
        <v>0</v>
      </c>
      <c r="L14" s="6">
        <v>21600</v>
      </c>
      <c r="M14" s="185" t="s">
        <v>3675</v>
      </c>
      <c r="N14" s="94">
        <v>24000</v>
      </c>
      <c r="O14" s="6">
        <v>20</v>
      </c>
      <c r="P14" s="94">
        <v>24000</v>
      </c>
      <c r="Q14" s="6" t="s">
        <v>3675</v>
      </c>
      <c r="R14" s="6">
        <v>20</v>
      </c>
      <c r="S14" s="197" t="s">
        <v>3510</v>
      </c>
      <c r="T14" s="246" t="s">
        <v>3511</v>
      </c>
      <c r="U14" s="246" t="s">
        <v>3512</v>
      </c>
    </row>
    <row r="15" spans="1:21" ht="36">
      <c r="A15" s="6">
        <v>7</v>
      </c>
      <c r="B15" s="6"/>
      <c r="C15" s="202" t="s">
        <v>3527</v>
      </c>
      <c r="D15" s="202" t="s">
        <v>3528</v>
      </c>
      <c r="E15" s="208" t="s">
        <v>3529</v>
      </c>
      <c r="F15" s="202" t="s">
        <v>2</v>
      </c>
      <c r="G15" s="724" t="s">
        <v>3672</v>
      </c>
      <c r="H15" s="724" t="s">
        <v>3673</v>
      </c>
      <c r="I15" s="724" t="s">
        <v>3676</v>
      </c>
      <c r="J15" s="94" t="s">
        <v>3269</v>
      </c>
      <c r="K15" s="6">
        <v>0</v>
      </c>
      <c r="L15" s="6">
        <v>32400</v>
      </c>
      <c r="M15" s="185" t="s">
        <v>3675</v>
      </c>
      <c r="N15" s="94">
        <v>36000</v>
      </c>
      <c r="O15" s="6">
        <v>20</v>
      </c>
      <c r="P15" s="94">
        <v>36000</v>
      </c>
      <c r="Q15" s="6" t="s">
        <v>3675</v>
      </c>
      <c r="R15" s="6">
        <v>20</v>
      </c>
      <c r="S15" s="197" t="s">
        <v>3530</v>
      </c>
      <c r="T15" s="246" t="s">
        <v>3531</v>
      </c>
      <c r="U15" s="246" t="s">
        <v>3532</v>
      </c>
    </row>
    <row r="16" spans="1:21" ht="45">
      <c r="A16" s="6">
        <v>8</v>
      </c>
      <c r="B16" s="6"/>
      <c r="C16" s="202" t="s">
        <v>3454</v>
      </c>
      <c r="D16" s="202" t="s">
        <v>3455</v>
      </c>
      <c r="E16" s="208" t="s">
        <v>3456</v>
      </c>
      <c r="F16" s="202" t="s">
        <v>2</v>
      </c>
      <c r="G16" s="724" t="s">
        <v>3672</v>
      </c>
      <c r="H16" s="724" t="s">
        <v>3673</v>
      </c>
      <c r="I16" s="724" t="s">
        <v>3674</v>
      </c>
      <c r="J16" s="94" t="s">
        <v>3457</v>
      </c>
      <c r="K16" s="6">
        <v>0</v>
      </c>
      <c r="L16" s="6">
        <v>10800</v>
      </c>
      <c r="M16" s="185" t="s">
        <v>3675</v>
      </c>
      <c r="N16" s="94">
        <v>12000</v>
      </c>
      <c r="O16" s="6">
        <v>20</v>
      </c>
      <c r="P16" s="94">
        <v>12000</v>
      </c>
      <c r="Q16" s="6" t="s">
        <v>3675</v>
      </c>
      <c r="R16" s="6">
        <v>20</v>
      </c>
      <c r="S16" s="197" t="s">
        <v>3458</v>
      </c>
      <c r="T16" s="246" t="s">
        <v>3459</v>
      </c>
      <c r="U16" s="246" t="s">
        <v>3460</v>
      </c>
    </row>
    <row r="17" spans="1:21" ht="75">
      <c r="A17" s="6">
        <v>9</v>
      </c>
      <c r="B17" s="6"/>
      <c r="C17" s="202" t="s">
        <v>3633</v>
      </c>
      <c r="D17" s="202" t="s">
        <v>3634</v>
      </c>
      <c r="E17" s="208" t="s">
        <v>3635</v>
      </c>
      <c r="F17" s="202" t="s">
        <v>2</v>
      </c>
      <c r="G17" s="724" t="s">
        <v>3672</v>
      </c>
      <c r="H17" s="724" t="s">
        <v>3673</v>
      </c>
      <c r="I17" s="724" t="s">
        <v>3674</v>
      </c>
      <c r="J17" s="726" t="s">
        <v>3636</v>
      </c>
      <c r="K17" s="6">
        <v>0</v>
      </c>
      <c r="L17" s="6">
        <v>67500</v>
      </c>
      <c r="M17" s="185" t="s">
        <v>3675</v>
      </c>
      <c r="N17" s="94">
        <v>75000</v>
      </c>
      <c r="O17" s="6">
        <v>20</v>
      </c>
      <c r="P17" s="94">
        <v>75000</v>
      </c>
      <c r="Q17" s="6" t="s">
        <v>3675</v>
      </c>
      <c r="R17" s="6">
        <v>20</v>
      </c>
      <c r="S17" s="197" t="s">
        <v>3637</v>
      </c>
      <c r="T17" s="246" t="s">
        <v>3638</v>
      </c>
      <c r="U17" s="246" t="s">
        <v>3639</v>
      </c>
    </row>
    <row r="18" spans="1:21" ht="48">
      <c r="A18" s="6">
        <v>10</v>
      </c>
      <c r="B18" s="6"/>
      <c r="C18" s="202" t="s">
        <v>3645</v>
      </c>
      <c r="D18" s="202" t="s">
        <v>3646</v>
      </c>
      <c r="E18" s="208" t="s">
        <v>3647</v>
      </c>
      <c r="F18" s="202" t="s">
        <v>2</v>
      </c>
      <c r="G18" s="724" t="s">
        <v>3672</v>
      </c>
      <c r="H18" s="724" t="s">
        <v>3673</v>
      </c>
      <c r="I18" s="724" t="s">
        <v>3676</v>
      </c>
      <c r="J18" s="726" t="s">
        <v>3617</v>
      </c>
      <c r="K18" s="6">
        <v>0</v>
      </c>
      <c r="L18" s="6">
        <v>18900</v>
      </c>
      <c r="M18" s="185" t="s">
        <v>3675</v>
      </c>
      <c r="N18" s="94">
        <v>21000</v>
      </c>
      <c r="O18" s="6">
        <v>20</v>
      </c>
      <c r="P18" s="94">
        <v>21000</v>
      </c>
      <c r="Q18" s="6" t="s">
        <v>3675</v>
      </c>
      <c r="R18" s="6">
        <v>20</v>
      </c>
      <c r="S18" s="197" t="s">
        <v>3648</v>
      </c>
      <c r="T18" s="246" t="s">
        <v>3649</v>
      </c>
      <c r="U18" s="246" t="s">
        <v>3650</v>
      </c>
    </row>
    <row r="19" spans="1:21" ht="45">
      <c r="A19" s="6">
        <v>11</v>
      </c>
      <c r="B19" s="6"/>
      <c r="C19" s="202" t="s">
        <v>3658</v>
      </c>
      <c r="D19" s="202" t="s">
        <v>2974</v>
      </c>
      <c r="E19" s="208" t="s">
        <v>3659</v>
      </c>
      <c r="F19" s="202" t="s">
        <v>2</v>
      </c>
      <c r="G19" s="724" t="s">
        <v>3672</v>
      </c>
      <c r="H19" s="724" t="s">
        <v>3673</v>
      </c>
      <c r="I19" s="724" t="s">
        <v>3676</v>
      </c>
      <c r="J19" s="726" t="s">
        <v>3580</v>
      </c>
      <c r="K19" s="6">
        <v>0</v>
      </c>
      <c r="L19" s="6">
        <v>13500</v>
      </c>
      <c r="M19" s="185" t="s">
        <v>3675</v>
      </c>
      <c r="N19" s="94">
        <v>15000</v>
      </c>
      <c r="O19" s="6">
        <v>20</v>
      </c>
      <c r="P19" s="94">
        <v>15000</v>
      </c>
      <c r="Q19" s="6" t="s">
        <v>3675</v>
      </c>
      <c r="R19" s="6">
        <v>20</v>
      </c>
      <c r="S19" s="197" t="s">
        <v>3660</v>
      </c>
      <c r="T19" s="246" t="s">
        <v>3661</v>
      </c>
      <c r="U19" s="246" t="s">
        <v>3662</v>
      </c>
    </row>
    <row r="20" spans="1:21" ht="60">
      <c r="A20" s="6">
        <v>12</v>
      </c>
      <c r="B20" s="6"/>
      <c r="C20" s="202" t="s">
        <v>3473</v>
      </c>
      <c r="D20" s="202" t="s">
        <v>3474</v>
      </c>
      <c r="E20" s="208" t="s">
        <v>3475</v>
      </c>
      <c r="F20" s="202" t="s">
        <v>2</v>
      </c>
      <c r="G20" s="724" t="s">
        <v>3672</v>
      </c>
      <c r="H20" s="724" t="s">
        <v>3677</v>
      </c>
      <c r="I20" s="724" t="s">
        <v>3676</v>
      </c>
      <c r="J20" s="94" t="s">
        <v>3476</v>
      </c>
      <c r="K20" s="6">
        <v>0</v>
      </c>
      <c r="L20" s="6">
        <v>16200</v>
      </c>
      <c r="M20" s="185" t="s">
        <v>3675</v>
      </c>
      <c r="N20" s="94">
        <v>18000</v>
      </c>
      <c r="O20" s="6">
        <v>20</v>
      </c>
      <c r="P20" s="94">
        <v>18000</v>
      </c>
      <c r="Q20" s="6" t="s">
        <v>3675</v>
      </c>
      <c r="R20" s="6">
        <v>20</v>
      </c>
      <c r="S20" s="197" t="s">
        <v>3477</v>
      </c>
      <c r="T20" s="246" t="s">
        <v>3478</v>
      </c>
      <c r="U20" s="246" t="s">
        <v>3479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0"/>
  <sheetViews>
    <sheetView topLeftCell="A7" workbookViewId="0">
      <selection activeCell="G29" sqref="G29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  <c r="U1" s="704"/>
    </row>
    <row r="2" spans="1:21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  <c r="U2" s="704"/>
    </row>
    <row r="3" spans="1:21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  <c r="U3" s="704"/>
    </row>
    <row r="4" spans="1:21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238"/>
      <c r="T4" s="238"/>
      <c r="U4" s="704"/>
    </row>
    <row r="5" spans="1:21" ht="18.75">
      <c r="A5" s="698" t="s">
        <v>3435</v>
      </c>
      <c r="B5" s="698"/>
      <c r="C5" s="698"/>
      <c r="D5" s="698"/>
      <c r="E5" s="698"/>
      <c r="F5" s="698"/>
      <c r="G5" s="698"/>
      <c r="H5" s="209"/>
      <c r="I5" s="209"/>
      <c r="J5" s="239"/>
      <c r="K5" s="705"/>
      <c r="L5" s="706"/>
      <c r="M5" s="240"/>
      <c r="N5" s="214"/>
      <c r="O5" s="728"/>
      <c r="P5" s="708"/>
      <c r="Q5" s="729"/>
      <c r="R5" s="149" t="s">
        <v>589</v>
      </c>
      <c r="S5" s="238"/>
      <c r="T5" s="238"/>
      <c r="U5" s="704"/>
    </row>
    <row r="6" spans="1:21" ht="15.75">
      <c r="A6" s="710"/>
      <c r="B6" s="107"/>
      <c r="C6" s="107"/>
      <c r="D6" s="107"/>
      <c r="E6" s="108"/>
      <c r="F6" s="211"/>
      <c r="G6" s="211"/>
      <c r="H6" s="211"/>
      <c r="I6" s="211"/>
      <c r="J6" s="22"/>
      <c r="K6" s="713"/>
      <c r="L6" s="713"/>
      <c r="M6" s="730" t="s">
        <v>3678</v>
      </c>
      <c r="N6" s="730"/>
      <c r="O6" s="731"/>
      <c r="P6" s="715"/>
      <c r="Q6" s="701" t="s">
        <v>912</v>
      </c>
      <c r="R6" s="701"/>
      <c r="S6" s="238"/>
      <c r="T6" s="238"/>
      <c r="U6" s="704"/>
    </row>
    <row r="7" spans="1:21" ht="15.75">
      <c r="A7" s="699" t="s">
        <v>591</v>
      </c>
      <c r="B7" s="699"/>
      <c r="C7" s="699"/>
      <c r="D7" s="107"/>
      <c r="E7" s="108"/>
      <c r="F7" s="211"/>
      <c r="G7" s="211"/>
      <c r="H7" s="211"/>
      <c r="I7" s="211"/>
      <c r="J7" s="22"/>
      <c r="K7" s="713"/>
      <c r="L7" s="713"/>
      <c r="M7" s="242"/>
      <c r="N7" s="215"/>
      <c r="O7" s="731"/>
      <c r="P7" s="702" t="s">
        <v>592</v>
      </c>
      <c r="Q7" s="702"/>
      <c r="R7" s="702"/>
      <c r="S7" s="238"/>
      <c r="T7" s="238"/>
      <c r="U7" s="704"/>
    </row>
    <row r="8" spans="1:21" ht="60">
      <c r="A8" s="77" t="s">
        <v>378</v>
      </c>
      <c r="B8" s="77" t="s">
        <v>379</v>
      </c>
      <c r="C8" s="202" t="s">
        <v>380</v>
      </c>
      <c r="D8" s="77" t="s">
        <v>381</v>
      </c>
      <c r="E8" s="202" t="s">
        <v>382</v>
      </c>
      <c r="F8" s="202" t="s">
        <v>119</v>
      </c>
      <c r="G8" s="77" t="s">
        <v>383</v>
      </c>
      <c r="H8" s="202" t="s">
        <v>384</v>
      </c>
      <c r="I8" s="77" t="s">
        <v>385</v>
      </c>
      <c r="J8" s="77" t="s">
        <v>484</v>
      </c>
      <c r="K8" s="77" t="s">
        <v>485</v>
      </c>
      <c r="L8" s="77" t="s">
        <v>486</v>
      </c>
      <c r="M8" s="77" t="s">
        <v>487</v>
      </c>
      <c r="N8" s="77" t="s">
        <v>488</v>
      </c>
      <c r="O8" s="77" t="s">
        <v>489</v>
      </c>
      <c r="P8" s="81" t="s">
        <v>390</v>
      </c>
      <c r="Q8" s="77" t="s">
        <v>389</v>
      </c>
      <c r="R8" s="77" t="s">
        <v>391</v>
      </c>
      <c r="S8" s="205" t="s">
        <v>1692</v>
      </c>
      <c r="T8" s="732" t="s">
        <v>3679</v>
      </c>
      <c r="U8" s="732" t="s">
        <v>1994</v>
      </c>
    </row>
    <row r="9" spans="1:21" ht="120">
      <c r="A9" s="6">
        <v>1</v>
      </c>
      <c r="B9" s="6"/>
      <c r="C9" s="94" t="s">
        <v>3680</v>
      </c>
      <c r="D9" s="94" t="s">
        <v>3681</v>
      </c>
      <c r="E9" s="94" t="s">
        <v>3682</v>
      </c>
      <c r="F9" s="185" t="s">
        <v>2</v>
      </c>
      <c r="G9" s="733" t="s">
        <v>3672</v>
      </c>
      <c r="H9" s="733" t="s">
        <v>3673</v>
      </c>
      <c r="I9" s="135" t="s">
        <v>115</v>
      </c>
      <c r="J9" s="94" t="s">
        <v>3683</v>
      </c>
      <c r="K9" s="94" t="s">
        <v>3684</v>
      </c>
      <c r="L9" s="94" t="s">
        <v>2732</v>
      </c>
      <c r="M9" s="94" t="s">
        <v>3685</v>
      </c>
      <c r="N9" s="6">
        <v>150000</v>
      </c>
      <c r="O9" s="185" t="s">
        <v>1723</v>
      </c>
      <c r="P9" s="734">
        <v>50000</v>
      </c>
      <c r="Q9" s="6" t="s">
        <v>3443</v>
      </c>
      <c r="R9" s="6" t="s">
        <v>1709</v>
      </c>
      <c r="S9" s="197" t="s">
        <v>3686</v>
      </c>
      <c r="T9" s="197" t="s">
        <v>2621</v>
      </c>
      <c r="U9" s="197" t="s">
        <v>2622</v>
      </c>
    </row>
    <row r="10" spans="1:21" ht="135">
      <c r="A10" s="6">
        <v>2</v>
      </c>
      <c r="B10" s="6"/>
      <c r="C10" s="94" t="s">
        <v>3259</v>
      </c>
      <c r="D10" s="94" t="s">
        <v>2892</v>
      </c>
      <c r="E10" s="94" t="s">
        <v>3687</v>
      </c>
      <c r="F10" s="185" t="s">
        <v>2</v>
      </c>
      <c r="G10" s="733" t="s">
        <v>3672</v>
      </c>
      <c r="H10" s="733" t="s">
        <v>3673</v>
      </c>
      <c r="I10" s="135" t="s">
        <v>115</v>
      </c>
      <c r="J10" s="94" t="s">
        <v>3688</v>
      </c>
      <c r="K10" s="94" t="s">
        <v>3430</v>
      </c>
      <c r="L10" s="94" t="s">
        <v>3689</v>
      </c>
      <c r="M10" s="94" t="s">
        <v>3685</v>
      </c>
      <c r="N10" s="6">
        <v>150000</v>
      </c>
      <c r="O10" s="185" t="s">
        <v>3690</v>
      </c>
      <c r="P10" s="734">
        <v>50000</v>
      </c>
      <c r="Q10" s="6" t="s">
        <v>3443</v>
      </c>
      <c r="R10" s="6" t="s">
        <v>1709</v>
      </c>
      <c r="S10" s="197" t="s">
        <v>2625</v>
      </c>
      <c r="T10" s="197" t="s">
        <v>2626</v>
      </c>
      <c r="U10" s="197" t="s">
        <v>3691</v>
      </c>
    </row>
    <row r="11" spans="1:21" ht="90">
      <c r="A11" s="6">
        <v>3</v>
      </c>
      <c r="B11" s="6"/>
      <c r="C11" s="94" t="s">
        <v>3692</v>
      </c>
      <c r="D11" s="94" t="s">
        <v>3693</v>
      </c>
      <c r="E11" s="94" t="s">
        <v>3694</v>
      </c>
      <c r="F11" s="185" t="s">
        <v>2</v>
      </c>
      <c r="G11" s="94" t="s">
        <v>3672</v>
      </c>
      <c r="H11" s="94" t="s">
        <v>3673</v>
      </c>
      <c r="I11" s="135" t="s">
        <v>115</v>
      </c>
      <c r="J11" s="94" t="s">
        <v>3695</v>
      </c>
      <c r="K11" s="94" t="s">
        <v>3696</v>
      </c>
      <c r="L11" s="94" t="s">
        <v>534</v>
      </c>
      <c r="M11" s="94" t="s">
        <v>3396</v>
      </c>
      <c r="N11" s="6">
        <v>200000</v>
      </c>
      <c r="O11" s="185" t="s">
        <v>1754</v>
      </c>
      <c r="P11" s="735">
        <v>50000</v>
      </c>
      <c r="Q11" s="6" t="s">
        <v>3443</v>
      </c>
      <c r="R11" s="6" t="s">
        <v>920</v>
      </c>
      <c r="S11" s="197" t="s">
        <v>3211</v>
      </c>
      <c r="T11" s="197" t="s">
        <v>3212</v>
      </c>
      <c r="U11" s="197" t="s">
        <v>3213</v>
      </c>
    </row>
    <row r="12" spans="1:21" ht="120">
      <c r="A12" s="6">
        <v>4</v>
      </c>
      <c r="B12" s="6"/>
      <c r="C12" s="74" t="s">
        <v>3697</v>
      </c>
      <c r="D12" s="74" t="s">
        <v>3698</v>
      </c>
      <c r="E12" s="74" t="s">
        <v>3699</v>
      </c>
      <c r="F12" s="92" t="s">
        <v>2</v>
      </c>
      <c r="G12" s="80" t="s">
        <v>4</v>
      </c>
      <c r="H12" s="74" t="s">
        <v>75</v>
      </c>
      <c r="I12" s="80" t="s">
        <v>115</v>
      </c>
      <c r="J12" s="74" t="s">
        <v>3700</v>
      </c>
      <c r="K12" s="74" t="s">
        <v>3701</v>
      </c>
      <c r="L12" s="127" t="s">
        <v>3702</v>
      </c>
      <c r="M12" s="74" t="s">
        <v>3396</v>
      </c>
      <c r="N12" s="6">
        <v>70000</v>
      </c>
      <c r="O12" s="92" t="s">
        <v>3703</v>
      </c>
      <c r="P12" s="6">
        <v>70000</v>
      </c>
      <c r="Q12" s="6" t="s">
        <v>3704</v>
      </c>
      <c r="R12" s="6" t="s">
        <v>1729</v>
      </c>
      <c r="S12" s="246" t="s">
        <v>3705</v>
      </c>
      <c r="T12" s="246" t="s">
        <v>3706</v>
      </c>
      <c r="U12" s="246" t="s">
        <v>3707</v>
      </c>
    </row>
    <row r="13" spans="1:21" ht="105">
      <c r="A13" s="6">
        <v>5</v>
      </c>
      <c r="B13" s="6"/>
      <c r="C13" s="74" t="s">
        <v>3708</v>
      </c>
      <c r="D13" s="74" t="s">
        <v>3709</v>
      </c>
      <c r="E13" s="74" t="s">
        <v>3710</v>
      </c>
      <c r="F13" s="92" t="s">
        <v>2</v>
      </c>
      <c r="G13" s="80" t="s">
        <v>4</v>
      </c>
      <c r="H13" s="74" t="s">
        <v>5</v>
      </c>
      <c r="I13" s="80" t="s">
        <v>115</v>
      </c>
      <c r="J13" s="74" t="s">
        <v>3711</v>
      </c>
      <c r="K13" s="74" t="s">
        <v>3701</v>
      </c>
      <c r="L13" s="127" t="s">
        <v>3702</v>
      </c>
      <c r="M13" s="74" t="s">
        <v>3396</v>
      </c>
      <c r="N13" s="6">
        <v>180000</v>
      </c>
      <c r="O13" s="92" t="s">
        <v>3712</v>
      </c>
      <c r="P13" s="6">
        <v>60000</v>
      </c>
      <c r="Q13" s="6" t="s">
        <v>3713</v>
      </c>
      <c r="R13" s="6" t="s">
        <v>1709</v>
      </c>
      <c r="S13" s="246" t="s">
        <v>3387</v>
      </c>
      <c r="T13" s="246" t="s">
        <v>3388</v>
      </c>
      <c r="U13" s="246" t="s">
        <v>3389</v>
      </c>
    </row>
    <row r="14" spans="1:21" ht="89.25">
      <c r="A14" s="6">
        <v>6</v>
      </c>
      <c r="B14" s="6"/>
      <c r="C14" s="77" t="s">
        <v>3714</v>
      </c>
      <c r="D14" s="77" t="s">
        <v>3715</v>
      </c>
      <c r="E14" s="720" t="s">
        <v>3716</v>
      </c>
      <c r="F14" s="77" t="s">
        <v>2</v>
      </c>
      <c r="G14" s="546" t="s">
        <v>4</v>
      </c>
      <c r="H14" s="135" t="s">
        <v>5</v>
      </c>
      <c r="I14" s="546" t="s">
        <v>116</v>
      </c>
      <c r="J14" s="535" t="s">
        <v>3717</v>
      </c>
      <c r="K14" s="535" t="s">
        <v>3701</v>
      </c>
      <c r="L14" s="74" t="s">
        <v>3702</v>
      </c>
      <c r="M14" s="74" t="s">
        <v>3396</v>
      </c>
      <c r="N14" s="6">
        <v>140000</v>
      </c>
      <c r="O14" s="92" t="s">
        <v>3718</v>
      </c>
      <c r="P14" s="74">
        <v>70000</v>
      </c>
      <c r="Q14" s="6" t="s">
        <v>3573</v>
      </c>
      <c r="R14" s="74" t="s">
        <v>574</v>
      </c>
      <c r="S14" s="246" t="s">
        <v>3719</v>
      </c>
      <c r="T14" s="246" t="s">
        <v>3720</v>
      </c>
      <c r="U14" s="246" t="s">
        <v>3721</v>
      </c>
    </row>
    <row r="15" spans="1:21" ht="102">
      <c r="A15" s="6">
        <v>7</v>
      </c>
      <c r="B15" s="6"/>
      <c r="C15" s="77" t="s">
        <v>3722</v>
      </c>
      <c r="D15" s="77" t="s">
        <v>2983</v>
      </c>
      <c r="E15" s="720" t="s">
        <v>3723</v>
      </c>
      <c r="F15" s="77" t="s">
        <v>2</v>
      </c>
      <c r="G15" s="546" t="s">
        <v>4</v>
      </c>
      <c r="H15" s="135" t="s">
        <v>5</v>
      </c>
      <c r="I15" s="546" t="s">
        <v>116</v>
      </c>
      <c r="J15" s="535" t="s">
        <v>3724</v>
      </c>
      <c r="K15" s="535" t="s">
        <v>3725</v>
      </c>
      <c r="L15" s="74" t="s">
        <v>3395</v>
      </c>
      <c r="M15" s="74" t="s">
        <v>3396</v>
      </c>
      <c r="N15" s="6">
        <v>120000</v>
      </c>
      <c r="O15" s="92" t="s">
        <v>3718</v>
      </c>
      <c r="P15" s="74">
        <v>40000</v>
      </c>
      <c r="Q15" s="6" t="s">
        <v>3573</v>
      </c>
      <c r="R15" s="74" t="s">
        <v>574</v>
      </c>
      <c r="S15" s="246" t="s">
        <v>3726</v>
      </c>
      <c r="T15" s="246" t="s">
        <v>3727</v>
      </c>
      <c r="U15" s="246" t="s">
        <v>3728</v>
      </c>
    </row>
    <row r="16" spans="1:21" ht="89.25">
      <c r="A16" s="6">
        <v>8</v>
      </c>
      <c r="B16" s="6"/>
      <c r="C16" s="77" t="s">
        <v>3729</v>
      </c>
      <c r="D16" s="77" t="s">
        <v>3730</v>
      </c>
      <c r="E16" s="720" t="s">
        <v>3731</v>
      </c>
      <c r="F16" s="77" t="s">
        <v>2</v>
      </c>
      <c r="G16" s="546" t="s">
        <v>4</v>
      </c>
      <c r="H16" s="135" t="s">
        <v>5</v>
      </c>
      <c r="I16" s="135" t="s">
        <v>115</v>
      </c>
      <c r="J16" s="535" t="s">
        <v>3700</v>
      </c>
      <c r="K16" s="535" t="s">
        <v>3701</v>
      </c>
      <c r="L16" s="74" t="s">
        <v>3702</v>
      </c>
      <c r="M16" s="74" t="s">
        <v>3396</v>
      </c>
      <c r="N16" s="6">
        <v>210000</v>
      </c>
      <c r="O16" s="92" t="s">
        <v>3718</v>
      </c>
      <c r="P16" s="74">
        <v>70000</v>
      </c>
      <c r="Q16" s="6" t="s">
        <v>3573</v>
      </c>
      <c r="R16" s="74" t="s">
        <v>574</v>
      </c>
      <c r="S16" s="246" t="s">
        <v>3732</v>
      </c>
      <c r="T16" s="246" t="s">
        <v>3733</v>
      </c>
      <c r="U16" s="246" t="s">
        <v>3734</v>
      </c>
    </row>
    <row r="17" spans="1:21" ht="89.25">
      <c r="A17" s="6">
        <v>9</v>
      </c>
      <c r="B17" s="6"/>
      <c r="C17" s="77" t="s">
        <v>3735</v>
      </c>
      <c r="D17" s="77" t="s">
        <v>3736</v>
      </c>
      <c r="E17" s="720" t="s">
        <v>3737</v>
      </c>
      <c r="F17" s="77" t="s">
        <v>2</v>
      </c>
      <c r="G17" s="546" t="s">
        <v>4</v>
      </c>
      <c r="H17" s="135" t="s">
        <v>5</v>
      </c>
      <c r="I17" s="135" t="s">
        <v>115</v>
      </c>
      <c r="J17" s="540" t="s">
        <v>3738</v>
      </c>
      <c r="K17" s="540" t="s">
        <v>3701</v>
      </c>
      <c r="L17" s="246" t="s">
        <v>3702</v>
      </c>
      <c r="M17" s="246" t="s">
        <v>3396</v>
      </c>
      <c r="N17" s="6">
        <v>210000</v>
      </c>
      <c r="O17" s="92" t="s">
        <v>3718</v>
      </c>
      <c r="P17" s="74">
        <v>70000</v>
      </c>
      <c r="Q17" s="6" t="s">
        <v>3573</v>
      </c>
      <c r="R17" s="74" t="s">
        <v>574</v>
      </c>
      <c r="S17" s="246" t="s">
        <v>3739</v>
      </c>
      <c r="T17" s="246" t="s">
        <v>3740</v>
      </c>
      <c r="U17" s="246" t="s">
        <v>3741</v>
      </c>
    </row>
    <row r="18" spans="1:21" ht="89.25">
      <c r="A18" s="6">
        <v>10</v>
      </c>
      <c r="B18" s="6"/>
      <c r="C18" s="77" t="s">
        <v>2967</v>
      </c>
      <c r="D18" s="77" t="s">
        <v>3742</v>
      </c>
      <c r="E18" s="720" t="s">
        <v>3743</v>
      </c>
      <c r="F18" s="77" t="s">
        <v>2</v>
      </c>
      <c r="G18" s="546" t="s">
        <v>4</v>
      </c>
      <c r="H18" s="135" t="s">
        <v>5</v>
      </c>
      <c r="I18" s="546" t="s">
        <v>116</v>
      </c>
      <c r="J18" s="535" t="s">
        <v>3700</v>
      </c>
      <c r="K18" s="535" t="s">
        <v>3701</v>
      </c>
      <c r="L18" s="74" t="s">
        <v>3702</v>
      </c>
      <c r="M18" s="74" t="s">
        <v>3396</v>
      </c>
      <c r="N18" s="6">
        <v>150000</v>
      </c>
      <c r="O18" s="92" t="s">
        <v>3718</v>
      </c>
      <c r="P18" s="74">
        <v>50000</v>
      </c>
      <c r="Q18" s="6" t="s">
        <v>3573</v>
      </c>
      <c r="R18" s="74" t="s">
        <v>574</v>
      </c>
      <c r="S18" s="246" t="s">
        <v>3744</v>
      </c>
      <c r="T18" s="246" t="s">
        <v>3745</v>
      </c>
      <c r="U18" s="246" t="s">
        <v>3746</v>
      </c>
    </row>
    <row r="19" spans="1:21" ht="89.25">
      <c r="A19" s="6">
        <v>11</v>
      </c>
      <c r="B19" s="6"/>
      <c r="C19" s="77" t="s">
        <v>3747</v>
      </c>
      <c r="D19" s="77" t="s">
        <v>3748</v>
      </c>
      <c r="E19" s="720" t="s">
        <v>3749</v>
      </c>
      <c r="F19" s="77" t="s">
        <v>2</v>
      </c>
      <c r="G19" s="546" t="s">
        <v>4</v>
      </c>
      <c r="H19" s="135" t="s">
        <v>5</v>
      </c>
      <c r="I19" s="546" t="s">
        <v>116</v>
      </c>
      <c r="J19" s="540" t="s">
        <v>3700</v>
      </c>
      <c r="K19" s="540" t="s">
        <v>3701</v>
      </c>
      <c r="L19" s="246" t="s">
        <v>3702</v>
      </c>
      <c r="M19" s="246" t="s">
        <v>3396</v>
      </c>
      <c r="N19" s="6">
        <v>200000</v>
      </c>
      <c r="O19" s="92" t="s">
        <v>3718</v>
      </c>
      <c r="P19" s="74">
        <v>50000</v>
      </c>
      <c r="Q19" s="6" t="s">
        <v>3573</v>
      </c>
      <c r="R19" s="74" t="s">
        <v>940</v>
      </c>
      <c r="S19" s="246" t="s">
        <v>3750</v>
      </c>
      <c r="T19" s="246" t="s">
        <v>3751</v>
      </c>
      <c r="U19" s="246" t="s">
        <v>3752</v>
      </c>
    </row>
    <row r="20" spans="1:21" ht="96">
      <c r="A20" s="6">
        <v>12</v>
      </c>
      <c r="B20" s="6"/>
      <c r="C20" s="74" t="s">
        <v>3426</v>
      </c>
      <c r="D20" s="74" t="s">
        <v>3427</v>
      </c>
      <c r="E20" s="158" t="s">
        <v>3428</v>
      </c>
      <c r="F20" s="92" t="s">
        <v>2</v>
      </c>
      <c r="G20" s="77" t="s">
        <v>4</v>
      </c>
      <c r="H20" s="80" t="s">
        <v>75</v>
      </c>
      <c r="I20" s="80" t="s">
        <v>115</v>
      </c>
      <c r="J20" s="74" t="s">
        <v>3429</v>
      </c>
      <c r="K20" s="74" t="s">
        <v>3430</v>
      </c>
      <c r="L20" s="74" t="s">
        <v>3431</v>
      </c>
      <c r="M20" s="74" t="s">
        <v>3407</v>
      </c>
      <c r="N20" s="6">
        <v>150000</v>
      </c>
      <c r="O20" s="161" t="s">
        <v>3675</v>
      </c>
      <c r="P20" s="6">
        <v>50000</v>
      </c>
      <c r="Q20" s="6" t="s">
        <v>3675</v>
      </c>
      <c r="R20" s="6" t="s">
        <v>1709</v>
      </c>
      <c r="S20" s="246" t="s">
        <v>2733</v>
      </c>
      <c r="T20" s="246" t="s">
        <v>2734</v>
      </c>
      <c r="U20" s="246" t="s">
        <v>2735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16" workbookViewId="0">
      <selection activeCell="G29" sqref="G29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  <c r="U1" s="736"/>
    </row>
    <row r="2" spans="1:21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  <c r="U2" s="736"/>
    </row>
    <row r="3" spans="1:21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  <c r="U3" s="736"/>
    </row>
    <row r="4" spans="1:21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238"/>
      <c r="T4" s="238"/>
      <c r="U4" s="736"/>
    </row>
    <row r="5" spans="1:21" ht="18.75">
      <c r="A5" s="698" t="s">
        <v>3753</v>
      </c>
      <c r="B5" s="698"/>
      <c r="C5" s="698"/>
      <c r="D5" s="698"/>
      <c r="E5" s="698"/>
      <c r="F5" s="698"/>
      <c r="G5" s="698"/>
      <c r="H5" s="209"/>
      <c r="I5" s="209"/>
      <c r="J5" s="737"/>
      <c r="K5" s="705"/>
      <c r="L5" s="706"/>
      <c r="M5" s="105" t="s">
        <v>2195</v>
      </c>
      <c r="N5" s="214"/>
      <c r="O5" s="707"/>
      <c r="P5" s="708"/>
      <c r="Q5" s="738"/>
      <c r="R5" s="149" t="s">
        <v>589</v>
      </c>
      <c r="S5" s="238"/>
      <c r="T5" s="238"/>
      <c r="U5" s="736"/>
    </row>
    <row r="6" spans="1:21" ht="15.75">
      <c r="A6" s="710"/>
      <c r="B6" s="107"/>
      <c r="C6" s="107"/>
      <c r="D6" s="107"/>
      <c r="E6" s="112"/>
      <c r="F6" s="22"/>
      <c r="G6" s="211"/>
      <c r="H6" s="712" t="s">
        <v>3436</v>
      </c>
      <c r="I6" s="712"/>
      <c r="J6" s="712"/>
      <c r="K6" s="713"/>
      <c r="L6" s="713"/>
      <c r="M6" s="111"/>
      <c r="N6" s="215"/>
      <c r="O6" s="715"/>
      <c r="P6" s="715"/>
      <c r="Q6" s="703" t="s">
        <v>590</v>
      </c>
      <c r="R6" s="703"/>
      <c r="S6" s="238"/>
      <c r="T6" s="238"/>
      <c r="U6" s="736"/>
    </row>
    <row r="7" spans="1:21" ht="15.75">
      <c r="A7" s="699" t="s">
        <v>591</v>
      </c>
      <c r="B7" s="699"/>
      <c r="C7" s="699"/>
      <c r="D7" s="107"/>
      <c r="E7" s="112"/>
      <c r="F7" s="22"/>
      <c r="G7" s="211"/>
      <c r="H7" s="211"/>
      <c r="I7" s="211"/>
      <c r="J7" s="108"/>
      <c r="K7" s="713"/>
      <c r="L7" s="713"/>
      <c r="M7" s="111"/>
      <c r="N7" s="215"/>
      <c r="O7" s="715"/>
      <c r="P7" s="702" t="s">
        <v>592</v>
      </c>
      <c r="Q7" s="702"/>
      <c r="R7" s="702"/>
      <c r="S7" s="238"/>
      <c r="T7" s="238"/>
      <c r="U7" s="736"/>
    </row>
    <row r="8" spans="1:21" ht="60">
      <c r="A8" s="81" t="s">
        <v>378</v>
      </c>
      <c r="B8" s="202" t="s">
        <v>379</v>
      </c>
      <c r="C8" s="202" t="s">
        <v>380</v>
      </c>
      <c r="D8" s="202" t="s">
        <v>381</v>
      </c>
      <c r="E8" s="202" t="s">
        <v>382</v>
      </c>
      <c r="F8" s="202" t="s">
        <v>119</v>
      </c>
      <c r="G8" s="202" t="s">
        <v>383</v>
      </c>
      <c r="H8" s="202" t="s">
        <v>384</v>
      </c>
      <c r="I8" s="202" t="s">
        <v>385</v>
      </c>
      <c r="J8" s="202" t="s">
        <v>386</v>
      </c>
      <c r="K8" s="205" t="s">
        <v>387</v>
      </c>
      <c r="L8" s="716" t="s">
        <v>3437</v>
      </c>
      <c r="M8" s="202" t="s">
        <v>389</v>
      </c>
      <c r="N8" s="202" t="s">
        <v>390</v>
      </c>
      <c r="O8" s="202" t="s">
        <v>391</v>
      </c>
      <c r="P8" s="202" t="s">
        <v>390</v>
      </c>
      <c r="Q8" s="202" t="s">
        <v>389</v>
      </c>
      <c r="R8" s="202" t="s">
        <v>391</v>
      </c>
      <c r="S8" s="205" t="s">
        <v>1692</v>
      </c>
      <c r="T8" s="205" t="s">
        <v>1693</v>
      </c>
      <c r="U8" s="719" t="s">
        <v>1994</v>
      </c>
    </row>
    <row r="9" spans="1:21" ht="90">
      <c r="A9" s="6">
        <v>1</v>
      </c>
      <c r="B9" s="6"/>
      <c r="C9" s="77" t="s">
        <v>3754</v>
      </c>
      <c r="D9" s="77" t="s">
        <v>3755</v>
      </c>
      <c r="E9" s="132" t="s">
        <v>3756</v>
      </c>
      <c r="F9" s="77" t="s">
        <v>2</v>
      </c>
      <c r="G9" s="739" t="s">
        <v>4</v>
      </c>
      <c r="H9" s="740" t="s">
        <v>5</v>
      </c>
      <c r="I9" s="739" t="s">
        <v>115</v>
      </c>
      <c r="J9" s="77" t="s">
        <v>3464</v>
      </c>
      <c r="K9" s="6">
        <v>200000</v>
      </c>
      <c r="L9" s="6">
        <v>126000</v>
      </c>
      <c r="M9" s="6" t="s">
        <v>3757</v>
      </c>
      <c r="N9" s="741">
        <v>140000</v>
      </c>
      <c r="O9" s="6">
        <v>20</v>
      </c>
      <c r="P9" s="741">
        <v>140000</v>
      </c>
      <c r="Q9" s="6" t="s">
        <v>3758</v>
      </c>
      <c r="R9" s="6">
        <v>20</v>
      </c>
      <c r="S9" s="554" t="s">
        <v>3759</v>
      </c>
      <c r="T9" s="554" t="s">
        <v>3760</v>
      </c>
      <c r="U9" s="554" t="s">
        <v>3761</v>
      </c>
    </row>
    <row r="10" spans="1:21" ht="105">
      <c r="A10" s="6">
        <v>2</v>
      </c>
      <c r="B10" s="742"/>
      <c r="C10" s="571" t="s">
        <v>3762</v>
      </c>
      <c r="D10" s="571" t="s">
        <v>3763</v>
      </c>
      <c r="E10" s="743" t="s">
        <v>3764</v>
      </c>
      <c r="F10" s="571" t="s">
        <v>2</v>
      </c>
      <c r="G10" s="744" t="s">
        <v>4</v>
      </c>
      <c r="H10" s="745" t="s">
        <v>5</v>
      </c>
      <c r="I10" s="744" t="s">
        <v>116</v>
      </c>
      <c r="J10" s="571" t="s">
        <v>3765</v>
      </c>
      <c r="K10" s="742">
        <v>90000</v>
      </c>
      <c r="L10" s="742">
        <v>56700</v>
      </c>
      <c r="M10" s="742" t="s">
        <v>3757</v>
      </c>
      <c r="N10" s="746">
        <v>63000</v>
      </c>
      <c r="O10" s="742">
        <v>20</v>
      </c>
      <c r="P10" s="746">
        <v>63000</v>
      </c>
      <c r="Q10" s="742" t="s">
        <v>3758</v>
      </c>
      <c r="R10" s="742">
        <v>20</v>
      </c>
      <c r="S10" s="747" t="s">
        <v>3766</v>
      </c>
      <c r="T10" s="747" t="s">
        <v>3767</v>
      </c>
      <c r="U10" s="747" t="s">
        <v>3768</v>
      </c>
    </row>
    <row r="11" spans="1:21" ht="45">
      <c r="A11" s="6">
        <v>3</v>
      </c>
      <c r="B11" s="6"/>
      <c r="C11" s="77" t="s">
        <v>3769</v>
      </c>
      <c r="D11" s="77" t="s">
        <v>3770</v>
      </c>
      <c r="E11" s="132" t="s">
        <v>3771</v>
      </c>
      <c r="F11" s="77" t="s">
        <v>2</v>
      </c>
      <c r="G11" s="739" t="s">
        <v>4</v>
      </c>
      <c r="H11" s="740" t="s">
        <v>5</v>
      </c>
      <c r="I11" s="739" t="s">
        <v>116</v>
      </c>
      <c r="J11" s="77" t="s">
        <v>3248</v>
      </c>
      <c r="K11" s="6">
        <v>100000</v>
      </c>
      <c r="L11" s="6">
        <v>63000</v>
      </c>
      <c r="M11" s="6" t="s">
        <v>3757</v>
      </c>
      <c r="N11" s="741">
        <v>70000</v>
      </c>
      <c r="O11" s="6">
        <v>20</v>
      </c>
      <c r="P11" s="741">
        <v>70000</v>
      </c>
      <c r="Q11" s="6" t="s">
        <v>3758</v>
      </c>
      <c r="R11" s="6">
        <v>20</v>
      </c>
      <c r="S11" s="554" t="s">
        <v>3772</v>
      </c>
      <c r="T11" s="554" t="s">
        <v>3773</v>
      </c>
      <c r="U11" s="554" t="s">
        <v>3774</v>
      </c>
    </row>
    <row r="12" spans="1:21" ht="56.25">
      <c r="A12" s="6">
        <v>4</v>
      </c>
      <c r="B12" s="6"/>
      <c r="C12" s="77" t="s">
        <v>2983</v>
      </c>
      <c r="D12" s="77" t="s">
        <v>3775</v>
      </c>
      <c r="E12" s="132" t="s">
        <v>3776</v>
      </c>
      <c r="F12" s="77" t="s">
        <v>2</v>
      </c>
      <c r="G12" s="739" t="s">
        <v>4</v>
      </c>
      <c r="H12" s="740" t="s">
        <v>5</v>
      </c>
      <c r="I12" s="739" t="s">
        <v>116</v>
      </c>
      <c r="J12" s="77" t="s">
        <v>3248</v>
      </c>
      <c r="K12" s="6">
        <v>100000</v>
      </c>
      <c r="L12" s="6">
        <v>63000</v>
      </c>
      <c r="M12" s="6" t="s">
        <v>3757</v>
      </c>
      <c r="N12" s="741">
        <v>70000</v>
      </c>
      <c r="O12" s="6">
        <v>20</v>
      </c>
      <c r="P12" s="741">
        <v>70000</v>
      </c>
      <c r="Q12" s="6" t="s">
        <v>3758</v>
      </c>
      <c r="R12" s="6">
        <v>20</v>
      </c>
      <c r="S12" s="554" t="s">
        <v>3777</v>
      </c>
      <c r="T12" s="554" t="s">
        <v>3778</v>
      </c>
      <c r="U12" s="554" t="s">
        <v>3779</v>
      </c>
    </row>
    <row r="13" spans="1:21" ht="67.5">
      <c r="A13" s="6">
        <v>5</v>
      </c>
      <c r="B13" s="6"/>
      <c r="C13" s="77" t="s">
        <v>3780</v>
      </c>
      <c r="D13" s="77" t="s">
        <v>3781</v>
      </c>
      <c r="E13" s="132" t="s">
        <v>3782</v>
      </c>
      <c r="F13" s="77" t="s">
        <v>2</v>
      </c>
      <c r="G13" s="739" t="s">
        <v>4</v>
      </c>
      <c r="H13" s="740" t="s">
        <v>5</v>
      </c>
      <c r="I13" s="739" t="s">
        <v>116</v>
      </c>
      <c r="J13" s="77" t="s">
        <v>3783</v>
      </c>
      <c r="K13" s="6">
        <v>65000</v>
      </c>
      <c r="L13" s="6">
        <v>40950</v>
      </c>
      <c r="M13" s="6" t="s">
        <v>3757</v>
      </c>
      <c r="N13" s="741">
        <v>45500</v>
      </c>
      <c r="O13" s="6">
        <v>20</v>
      </c>
      <c r="P13" s="741">
        <v>45500</v>
      </c>
      <c r="Q13" s="6" t="s">
        <v>3758</v>
      </c>
      <c r="R13" s="6">
        <v>20</v>
      </c>
      <c r="S13" s="554" t="s">
        <v>3784</v>
      </c>
      <c r="T13" s="554" t="s">
        <v>3785</v>
      </c>
      <c r="U13" s="554" t="s">
        <v>3786</v>
      </c>
    </row>
    <row r="14" spans="1:21" ht="56.25">
      <c r="A14" s="6">
        <v>6</v>
      </c>
      <c r="B14" s="6"/>
      <c r="C14" s="77" t="s">
        <v>3787</v>
      </c>
      <c r="D14" s="77" t="s">
        <v>2909</v>
      </c>
      <c r="E14" s="132" t="s">
        <v>3788</v>
      </c>
      <c r="F14" s="77" t="s">
        <v>2</v>
      </c>
      <c r="G14" s="739" t="s">
        <v>4</v>
      </c>
      <c r="H14" s="740" t="s">
        <v>5</v>
      </c>
      <c r="I14" s="739" t="s">
        <v>116</v>
      </c>
      <c r="J14" s="77" t="s">
        <v>3789</v>
      </c>
      <c r="K14" s="6">
        <v>100000</v>
      </c>
      <c r="L14" s="6">
        <v>63000</v>
      </c>
      <c r="M14" s="6" t="s">
        <v>3757</v>
      </c>
      <c r="N14" s="741">
        <v>70000</v>
      </c>
      <c r="O14" s="6">
        <v>20</v>
      </c>
      <c r="P14" s="741">
        <v>70000</v>
      </c>
      <c r="Q14" s="6" t="s">
        <v>3758</v>
      </c>
      <c r="R14" s="6">
        <v>20</v>
      </c>
      <c r="S14" s="554" t="s">
        <v>3790</v>
      </c>
      <c r="T14" s="554" t="s">
        <v>3791</v>
      </c>
      <c r="U14" s="554" t="s">
        <v>3792</v>
      </c>
    </row>
    <row r="15" spans="1:21" ht="78.75">
      <c r="A15" s="6">
        <v>7</v>
      </c>
      <c r="B15" s="6"/>
      <c r="C15" s="77" t="s">
        <v>3321</v>
      </c>
      <c r="D15" s="77" t="s">
        <v>3793</v>
      </c>
      <c r="E15" s="132" t="s">
        <v>3794</v>
      </c>
      <c r="F15" s="77" t="s">
        <v>2</v>
      </c>
      <c r="G15" s="739" t="s">
        <v>4</v>
      </c>
      <c r="H15" s="740" t="s">
        <v>5</v>
      </c>
      <c r="I15" s="739" t="s">
        <v>116</v>
      </c>
      <c r="J15" s="77" t="s">
        <v>3795</v>
      </c>
      <c r="K15" s="6">
        <v>100000</v>
      </c>
      <c r="L15" s="6">
        <v>63000</v>
      </c>
      <c r="M15" s="6" t="s">
        <v>3757</v>
      </c>
      <c r="N15" s="741">
        <v>70000</v>
      </c>
      <c r="O15" s="6">
        <v>20</v>
      </c>
      <c r="P15" s="741">
        <v>70000</v>
      </c>
      <c r="Q15" s="6" t="s">
        <v>3758</v>
      </c>
      <c r="R15" s="6">
        <v>20</v>
      </c>
      <c r="S15" s="554" t="s">
        <v>3796</v>
      </c>
      <c r="T15" s="554" t="s">
        <v>3797</v>
      </c>
      <c r="U15" s="554" t="s">
        <v>3798</v>
      </c>
    </row>
    <row r="16" spans="1:21" ht="120">
      <c r="A16" s="6">
        <v>8</v>
      </c>
      <c r="B16" s="32"/>
      <c r="C16" s="77" t="s">
        <v>2917</v>
      </c>
      <c r="D16" s="77" t="s">
        <v>3799</v>
      </c>
      <c r="E16" s="77" t="s">
        <v>3800</v>
      </c>
      <c r="F16" s="77" t="s">
        <v>2</v>
      </c>
      <c r="G16" s="555" t="s">
        <v>4</v>
      </c>
      <c r="H16" s="555" t="s">
        <v>5</v>
      </c>
      <c r="I16" s="555" t="s">
        <v>115</v>
      </c>
      <c r="J16" s="580" t="s">
        <v>3801</v>
      </c>
      <c r="K16" s="32">
        <v>70000</v>
      </c>
      <c r="L16" s="32">
        <v>44100</v>
      </c>
      <c r="M16" s="223" t="s">
        <v>3802</v>
      </c>
      <c r="N16" s="32">
        <v>49000</v>
      </c>
      <c r="O16" s="32">
        <v>20</v>
      </c>
      <c r="P16" s="32">
        <v>49000</v>
      </c>
      <c r="Q16" s="223" t="s">
        <v>3803</v>
      </c>
      <c r="R16" s="32">
        <v>20</v>
      </c>
      <c r="S16" s="246" t="s">
        <v>3804</v>
      </c>
      <c r="T16" s="246" t="s">
        <v>3805</v>
      </c>
      <c r="U16" s="246" t="s">
        <v>3806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7"/>
  <sheetViews>
    <sheetView topLeftCell="A13" workbookViewId="0">
      <selection activeCell="A9" sqref="A9:A17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  <c r="U1" s="736"/>
    </row>
    <row r="2" spans="1:21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  <c r="U2" s="736"/>
    </row>
    <row r="3" spans="1:21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  <c r="U3" s="736"/>
    </row>
    <row r="4" spans="1:21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238"/>
      <c r="T4" s="238"/>
      <c r="U4" s="736"/>
    </row>
    <row r="5" spans="1:21" ht="18.75">
      <c r="A5" s="698" t="s">
        <v>3753</v>
      </c>
      <c r="B5" s="698"/>
      <c r="C5" s="698"/>
      <c r="D5" s="698"/>
      <c r="E5" s="698"/>
      <c r="F5" s="698"/>
      <c r="G5" s="698"/>
      <c r="H5" s="209"/>
      <c r="I5" s="209"/>
      <c r="J5" s="737"/>
      <c r="K5" s="705"/>
      <c r="L5" s="706"/>
      <c r="M5" s="105" t="s">
        <v>2195</v>
      </c>
      <c r="N5" s="214"/>
      <c r="O5" s="707"/>
      <c r="P5" s="708"/>
      <c r="Q5" s="738"/>
      <c r="R5" s="149" t="s">
        <v>589</v>
      </c>
      <c r="S5" s="238"/>
      <c r="T5" s="238"/>
      <c r="U5" s="736"/>
    </row>
    <row r="6" spans="1:21" ht="15.75">
      <c r="A6" s="710"/>
      <c r="B6" s="107"/>
      <c r="C6" s="107"/>
      <c r="D6" s="107"/>
      <c r="E6" s="112"/>
      <c r="F6" s="22"/>
      <c r="G6" s="211"/>
      <c r="H6" s="712" t="s">
        <v>3670</v>
      </c>
      <c r="I6" s="712"/>
      <c r="J6" s="712"/>
      <c r="K6" s="713"/>
      <c r="L6" s="713"/>
      <c r="M6" s="111"/>
      <c r="N6" s="215"/>
      <c r="O6" s="715"/>
      <c r="P6" s="715"/>
      <c r="Q6" s="703" t="s">
        <v>590</v>
      </c>
      <c r="R6" s="703"/>
      <c r="S6" s="238"/>
      <c r="T6" s="238"/>
      <c r="U6" s="736"/>
    </row>
    <row r="7" spans="1:21" ht="15.75">
      <c r="A7" s="699" t="s">
        <v>591</v>
      </c>
      <c r="B7" s="699"/>
      <c r="C7" s="699"/>
      <c r="D7" s="107"/>
      <c r="E7" s="112"/>
      <c r="F7" s="22"/>
      <c r="G7" s="211"/>
      <c r="H7" s="211"/>
      <c r="I7" s="211"/>
      <c r="J7" s="108"/>
      <c r="K7" s="713"/>
      <c r="L7" s="713"/>
      <c r="M7" s="111"/>
      <c r="N7" s="215"/>
      <c r="O7" s="715"/>
      <c r="P7" s="702" t="s">
        <v>592</v>
      </c>
      <c r="Q7" s="702"/>
      <c r="R7" s="702"/>
      <c r="S7" s="238"/>
      <c r="T7" s="238"/>
      <c r="U7" s="736"/>
    </row>
    <row r="8" spans="1:21" ht="60">
      <c r="A8" s="81" t="s">
        <v>378</v>
      </c>
      <c r="B8" s="202" t="s">
        <v>379</v>
      </c>
      <c r="C8" s="202" t="s">
        <v>380</v>
      </c>
      <c r="D8" s="202" t="s">
        <v>381</v>
      </c>
      <c r="E8" s="202" t="s">
        <v>382</v>
      </c>
      <c r="F8" s="202" t="s">
        <v>119</v>
      </c>
      <c r="G8" s="202" t="s">
        <v>383</v>
      </c>
      <c r="H8" s="202" t="s">
        <v>384</v>
      </c>
      <c r="I8" s="202" t="s">
        <v>385</v>
      </c>
      <c r="J8" s="202" t="s">
        <v>386</v>
      </c>
      <c r="K8" s="205" t="s">
        <v>387</v>
      </c>
      <c r="L8" s="716" t="s">
        <v>3671</v>
      </c>
      <c r="M8" s="202" t="s">
        <v>389</v>
      </c>
      <c r="N8" s="202" t="s">
        <v>390</v>
      </c>
      <c r="O8" s="202" t="s">
        <v>391</v>
      </c>
      <c r="P8" s="202" t="s">
        <v>390</v>
      </c>
      <c r="Q8" s="202" t="s">
        <v>389</v>
      </c>
      <c r="R8" s="202" t="s">
        <v>391</v>
      </c>
      <c r="S8" s="205" t="s">
        <v>1692</v>
      </c>
      <c r="T8" s="205" t="s">
        <v>1693</v>
      </c>
      <c r="U8" s="719" t="s">
        <v>1994</v>
      </c>
    </row>
    <row r="9" spans="1:21" ht="45">
      <c r="A9" s="6">
        <v>1</v>
      </c>
      <c r="B9" s="6"/>
      <c r="C9" s="77" t="s">
        <v>3577</v>
      </c>
      <c r="D9" s="77" t="s">
        <v>3578</v>
      </c>
      <c r="E9" s="132" t="s">
        <v>3579</v>
      </c>
      <c r="F9" s="77" t="s">
        <v>2</v>
      </c>
      <c r="G9" s="135" t="s">
        <v>1189</v>
      </c>
      <c r="H9" s="580" t="s">
        <v>75</v>
      </c>
      <c r="I9" s="135" t="s">
        <v>115</v>
      </c>
      <c r="J9" s="580" t="s">
        <v>3580</v>
      </c>
      <c r="K9" s="6">
        <v>0</v>
      </c>
      <c r="L9" s="6">
        <v>10800</v>
      </c>
      <c r="M9" s="6" t="s">
        <v>3807</v>
      </c>
      <c r="N9" s="6">
        <v>12000</v>
      </c>
      <c r="O9" s="6">
        <v>20</v>
      </c>
      <c r="P9" s="6">
        <v>12000</v>
      </c>
      <c r="Q9" s="6" t="s">
        <v>3808</v>
      </c>
      <c r="R9" s="6">
        <v>20</v>
      </c>
      <c r="S9" s="246" t="s">
        <v>3581</v>
      </c>
      <c r="T9" s="246" t="s">
        <v>3582</v>
      </c>
      <c r="U9" s="246" t="s">
        <v>3583</v>
      </c>
    </row>
    <row r="10" spans="1:21" ht="102">
      <c r="A10" s="6">
        <v>2</v>
      </c>
      <c r="B10" s="6"/>
      <c r="C10" s="77" t="s">
        <v>3754</v>
      </c>
      <c r="D10" s="77" t="s">
        <v>3755</v>
      </c>
      <c r="E10" s="720" t="s">
        <v>3756</v>
      </c>
      <c r="F10" s="77" t="s">
        <v>2</v>
      </c>
      <c r="G10" s="135" t="s">
        <v>3809</v>
      </c>
      <c r="H10" s="135" t="s">
        <v>5</v>
      </c>
      <c r="I10" s="546" t="s">
        <v>115</v>
      </c>
      <c r="J10" s="77" t="s">
        <v>3464</v>
      </c>
      <c r="K10" s="6">
        <v>0</v>
      </c>
      <c r="L10" s="6">
        <v>54000</v>
      </c>
      <c r="M10" s="77" t="s">
        <v>3810</v>
      </c>
      <c r="N10" s="741">
        <v>60000</v>
      </c>
      <c r="O10" s="6">
        <v>20</v>
      </c>
      <c r="P10" s="741">
        <v>60000</v>
      </c>
      <c r="Q10" s="6" t="s">
        <v>3811</v>
      </c>
      <c r="R10" s="6">
        <v>20</v>
      </c>
      <c r="S10" s="554" t="s">
        <v>3759</v>
      </c>
      <c r="T10" s="554" t="s">
        <v>3760</v>
      </c>
      <c r="U10" s="554" t="s">
        <v>3761</v>
      </c>
    </row>
    <row r="11" spans="1:21" ht="76.5">
      <c r="A11" s="6">
        <v>3</v>
      </c>
      <c r="B11" s="6"/>
      <c r="C11" s="77" t="s">
        <v>3769</v>
      </c>
      <c r="D11" s="77" t="s">
        <v>3770</v>
      </c>
      <c r="E11" s="720" t="s">
        <v>3771</v>
      </c>
      <c r="F11" s="77" t="s">
        <v>2</v>
      </c>
      <c r="G11" s="135" t="s">
        <v>3809</v>
      </c>
      <c r="H11" s="135" t="s">
        <v>5</v>
      </c>
      <c r="I11" s="739" t="s">
        <v>116</v>
      </c>
      <c r="J11" s="77" t="s">
        <v>3248</v>
      </c>
      <c r="K11" s="6">
        <v>0</v>
      </c>
      <c r="L11" s="6">
        <v>27000</v>
      </c>
      <c r="M11" s="77" t="s">
        <v>3810</v>
      </c>
      <c r="N11" s="741">
        <v>30000</v>
      </c>
      <c r="O11" s="6">
        <v>20</v>
      </c>
      <c r="P11" s="741">
        <v>30000</v>
      </c>
      <c r="Q11" s="6" t="s">
        <v>3811</v>
      </c>
      <c r="R11" s="6">
        <v>20</v>
      </c>
      <c r="S11" s="554" t="s">
        <v>3772</v>
      </c>
      <c r="T11" s="554" t="s">
        <v>3773</v>
      </c>
      <c r="U11" s="554" t="s">
        <v>3774</v>
      </c>
    </row>
    <row r="12" spans="1:21" ht="76.5">
      <c r="A12" s="6">
        <v>4</v>
      </c>
      <c r="B12" s="6"/>
      <c r="C12" s="77" t="s">
        <v>2983</v>
      </c>
      <c r="D12" s="77" t="s">
        <v>3812</v>
      </c>
      <c r="E12" s="720" t="s">
        <v>3776</v>
      </c>
      <c r="F12" s="77" t="s">
        <v>2</v>
      </c>
      <c r="G12" s="135" t="s">
        <v>3809</v>
      </c>
      <c r="H12" s="135" t="s">
        <v>5</v>
      </c>
      <c r="I12" s="739" t="s">
        <v>116</v>
      </c>
      <c r="J12" s="77" t="s">
        <v>3248</v>
      </c>
      <c r="K12" s="6">
        <v>0</v>
      </c>
      <c r="L12" s="6">
        <v>27000</v>
      </c>
      <c r="M12" s="77" t="s">
        <v>3810</v>
      </c>
      <c r="N12" s="741">
        <v>30000</v>
      </c>
      <c r="O12" s="6">
        <v>20</v>
      </c>
      <c r="P12" s="741">
        <v>30000</v>
      </c>
      <c r="Q12" s="6" t="s">
        <v>3811</v>
      </c>
      <c r="R12" s="6">
        <v>20</v>
      </c>
      <c r="S12" s="554" t="s">
        <v>3777</v>
      </c>
      <c r="T12" s="554" t="s">
        <v>3778</v>
      </c>
      <c r="U12" s="554" t="s">
        <v>3779</v>
      </c>
    </row>
    <row r="13" spans="1:21" ht="76.5">
      <c r="A13" s="6">
        <v>5</v>
      </c>
      <c r="B13" s="6"/>
      <c r="C13" s="77" t="s">
        <v>3780</v>
      </c>
      <c r="D13" s="77" t="s">
        <v>2909</v>
      </c>
      <c r="E13" s="720" t="s">
        <v>3782</v>
      </c>
      <c r="F13" s="77" t="s">
        <v>2</v>
      </c>
      <c r="G13" s="135" t="s">
        <v>3809</v>
      </c>
      <c r="H13" s="135" t="s">
        <v>5</v>
      </c>
      <c r="I13" s="739" t="s">
        <v>116</v>
      </c>
      <c r="J13" s="77" t="s">
        <v>3783</v>
      </c>
      <c r="K13" s="6">
        <v>0</v>
      </c>
      <c r="L13" s="6">
        <v>17550</v>
      </c>
      <c r="M13" s="77" t="s">
        <v>3810</v>
      </c>
      <c r="N13" s="741">
        <v>19500</v>
      </c>
      <c r="O13" s="6">
        <v>20</v>
      </c>
      <c r="P13" s="741">
        <v>19500</v>
      </c>
      <c r="Q13" s="6" t="s">
        <v>3811</v>
      </c>
      <c r="R13" s="6">
        <v>20</v>
      </c>
      <c r="S13" s="554" t="s">
        <v>3784</v>
      </c>
      <c r="T13" s="554" t="s">
        <v>3785</v>
      </c>
      <c r="U13" s="554" t="s">
        <v>3786</v>
      </c>
    </row>
    <row r="14" spans="1:21" ht="76.5">
      <c r="A14" s="6">
        <v>6</v>
      </c>
      <c r="B14" s="6"/>
      <c r="C14" s="77" t="s">
        <v>3787</v>
      </c>
      <c r="D14" s="77" t="s">
        <v>2909</v>
      </c>
      <c r="E14" s="720" t="s">
        <v>3788</v>
      </c>
      <c r="F14" s="77" t="s">
        <v>2</v>
      </c>
      <c r="G14" s="135" t="s">
        <v>3809</v>
      </c>
      <c r="H14" s="135" t="s">
        <v>5</v>
      </c>
      <c r="I14" s="739" t="s">
        <v>116</v>
      </c>
      <c r="J14" s="77" t="s">
        <v>3789</v>
      </c>
      <c r="K14" s="6">
        <v>0</v>
      </c>
      <c r="L14" s="6">
        <v>27000</v>
      </c>
      <c r="M14" s="77" t="s">
        <v>3810</v>
      </c>
      <c r="N14" s="741">
        <v>30000</v>
      </c>
      <c r="O14" s="6">
        <v>20</v>
      </c>
      <c r="P14" s="741">
        <v>30000</v>
      </c>
      <c r="Q14" s="6" t="s">
        <v>3811</v>
      </c>
      <c r="R14" s="6">
        <v>20</v>
      </c>
      <c r="S14" s="554" t="s">
        <v>3790</v>
      </c>
      <c r="T14" s="554" t="s">
        <v>3791</v>
      </c>
      <c r="U14" s="554" t="s">
        <v>3792</v>
      </c>
    </row>
    <row r="15" spans="1:21" ht="102">
      <c r="A15" s="6">
        <v>7</v>
      </c>
      <c r="B15" s="6"/>
      <c r="C15" s="77" t="s">
        <v>3321</v>
      </c>
      <c r="D15" s="77" t="s">
        <v>3793</v>
      </c>
      <c r="E15" s="720" t="s">
        <v>3794</v>
      </c>
      <c r="F15" s="77" t="s">
        <v>2</v>
      </c>
      <c r="G15" s="135" t="s">
        <v>3809</v>
      </c>
      <c r="H15" s="135" t="s">
        <v>5</v>
      </c>
      <c r="I15" s="739" t="s">
        <v>116</v>
      </c>
      <c r="J15" s="77" t="s">
        <v>3795</v>
      </c>
      <c r="K15" s="6">
        <v>0</v>
      </c>
      <c r="L15" s="6">
        <v>27000</v>
      </c>
      <c r="M15" s="77" t="s">
        <v>3810</v>
      </c>
      <c r="N15" s="741">
        <v>30000</v>
      </c>
      <c r="O15" s="6">
        <v>20</v>
      </c>
      <c r="P15" s="741">
        <v>30000</v>
      </c>
      <c r="Q15" s="6" t="s">
        <v>3811</v>
      </c>
      <c r="R15" s="6">
        <v>20</v>
      </c>
      <c r="S15" s="554" t="s">
        <v>3796</v>
      </c>
      <c r="T15" s="554" t="s">
        <v>3797</v>
      </c>
      <c r="U15" s="554" t="s">
        <v>3798</v>
      </c>
    </row>
    <row r="16" spans="1:21" ht="105">
      <c r="A16" s="6">
        <v>8</v>
      </c>
      <c r="B16" s="6"/>
      <c r="C16" s="77" t="s">
        <v>3762</v>
      </c>
      <c r="D16" s="77" t="s">
        <v>3813</v>
      </c>
      <c r="E16" s="720" t="s">
        <v>3764</v>
      </c>
      <c r="F16" s="77" t="s">
        <v>2</v>
      </c>
      <c r="G16" s="135" t="s">
        <v>3809</v>
      </c>
      <c r="H16" s="135" t="s">
        <v>5</v>
      </c>
      <c r="I16" s="739" t="s">
        <v>116</v>
      </c>
      <c r="J16" s="77" t="s">
        <v>3765</v>
      </c>
      <c r="K16" s="6">
        <v>0</v>
      </c>
      <c r="L16" s="6">
        <v>24300</v>
      </c>
      <c r="M16" s="77" t="s">
        <v>3814</v>
      </c>
      <c r="N16" s="6">
        <v>27000</v>
      </c>
      <c r="O16" s="6">
        <v>20</v>
      </c>
      <c r="P16" s="6">
        <v>27000</v>
      </c>
      <c r="Q16" s="6" t="s">
        <v>3815</v>
      </c>
      <c r="R16" s="6">
        <v>20</v>
      </c>
      <c r="S16" s="554" t="s">
        <v>3766</v>
      </c>
      <c r="T16" s="554" t="s">
        <v>3767</v>
      </c>
      <c r="U16" s="554" t="s">
        <v>3768</v>
      </c>
    </row>
    <row r="17" spans="1:21" ht="63.75">
      <c r="A17" s="6">
        <v>9</v>
      </c>
      <c r="B17" s="6"/>
      <c r="C17" s="74" t="s">
        <v>3191</v>
      </c>
      <c r="D17" s="74" t="s">
        <v>1108</v>
      </c>
      <c r="E17" s="535" t="s">
        <v>3816</v>
      </c>
      <c r="F17" s="6" t="s">
        <v>2</v>
      </c>
      <c r="G17" s="77" t="s">
        <v>4</v>
      </c>
      <c r="H17" s="77" t="s">
        <v>5</v>
      </c>
      <c r="I17" s="77" t="s">
        <v>116</v>
      </c>
      <c r="J17" s="74" t="s">
        <v>3817</v>
      </c>
      <c r="K17" s="6">
        <v>0</v>
      </c>
      <c r="L17" s="6">
        <v>18900</v>
      </c>
      <c r="M17" s="183" t="s">
        <v>3818</v>
      </c>
      <c r="N17" s="6">
        <v>21000</v>
      </c>
      <c r="O17" s="6" t="s">
        <v>3818</v>
      </c>
      <c r="P17" s="6">
        <v>21000</v>
      </c>
      <c r="Q17" s="183" t="s">
        <v>3819</v>
      </c>
      <c r="R17" s="6">
        <v>20</v>
      </c>
      <c r="S17" s="246" t="s">
        <v>3804</v>
      </c>
      <c r="T17" s="545" t="s">
        <v>3805</v>
      </c>
      <c r="U17" s="246" t="s">
        <v>3806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1"/>
  <sheetViews>
    <sheetView topLeftCell="A3" workbookViewId="0">
      <selection activeCell="A12" sqref="A12"/>
    </sheetView>
  </sheetViews>
  <sheetFormatPr defaultRowHeight="15"/>
  <sheetData>
    <row r="1" spans="1:21" ht="18.75">
      <c r="A1" s="665" t="s">
        <v>110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238"/>
      <c r="T1" s="238"/>
      <c r="U1" s="704"/>
    </row>
    <row r="2" spans="1:21" ht="18.75">
      <c r="A2" s="665" t="s">
        <v>3432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238"/>
      <c r="T2" s="238"/>
      <c r="U2" s="704"/>
    </row>
    <row r="3" spans="1:21" ht="18.75">
      <c r="A3" s="665" t="s">
        <v>3433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238"/>
      <c r="T3" s="238"/>
      <c r="U3" s="704"/>
    </row>
    <row r="4" spans="1:21" ht="18.75">
      <c r="A4" s="665" t="s">
        <v>3434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238"/>
      <c r="T4" s="238"/>
      <c r="U4" s="704"/>
    </row>
    <row r="5" spans="1:21" ht="18">
      <c r="A5" s="698" t="s">
        <v>3753</v>
      </c>
      <c r="B5" s="698"/>
      <c r="C5" s="698"/>
      <c r="D5" s="698"/>
      <c r="E5" s="698"/>
      <c r="F5" s="698"/>
      <c r="G5" s="698"/>
      <c r="H5" s="209"/>
      <c r="I5" s="209"/>
      <c r="J5" s="748"/>
      <c r="K5" s="749"/>
      <c r="L5" s="749"/>
      <c r="M5" s="240"/>
      <c r="N5" s="214"/>
      <c r="O5" s="750"/>
      <c r="P5" s="708"/>
      <c r="Q5" s="709"/>
      <c r="R5" s="149" t="s">
        <v>589</v>
      </c>
      <c r="S5" s="238"/>
      <c r="T5" s="238"/>
      <c r="U5" s="704"/>
    </row>
    <row r="6" spans="1:21" ht="15.75">
      <c r="A6" s="710"/>
      <c r="B6" s="107"/>
      <c r="C6" s="107"/>
      <c r="D6" s="107"/>
      <c r="E6" s="112"/>
      <c r="F6" s="751"/>
      <c r="G6" s="211"/>
      <c r="H6" s="211"/>
      <c r="I6" s="211"/>
      <c r="J6" s="112"/>
      <c r="K6" s="752"/>
      <c r="L6" s="752"/>
      <c r="M6" s="730" t="s">
        <v>3678</v>
      </c>
      <c r="N6" s="730"/>
      <c r="O6" s="753"/>
      <c r="P6" s="715"/>
      <c r="Q6" s="701" t="s">
        <v>912</v>
      </c>
      <c r="R6" s="701"/>
      <c r="S6" s="238"/>
      <c r="T6" s="238"/>
      <c r="U6" s="704"/>
    </row>
    <row r="7" spans="1:21" ht="15.75">
      <c r="A7" s="699" t="s">
        <v>591</v>
      </c>
      <c r="B7" s="699"/>
      <c r="C7" s="699"/>
      <c r="D7" s="107"/>
      <c r="E7" s="112"/>
      <c r="F7" s="751"/>
      <c r="G7" s="211"/>
      <c r="H7" s="211"/>
      <c r="I7" s="211"/>
      <c r="J7" s="112"/>
      <c r="K7" s="752"/>
      <c r="L7" s="752"/>
      <c r="M7" s="242"/>
      <c r="N7" s="215"/>
      <c r="O7" s="753"/>
      <c r="P7" s="702" t="s">
        <v>592</v>
      </c>
      <c r="Q7" s="702"/>
      <c r="R7" s="702"/>
      <c r="S7" s="238"/>
      <c r="T7" s="238"/>
      <c r="U7" s="704"/>
    </row>
    <row r="8" spans="1:21" ht="60">
      <c r="A8" s="77" t="s">
        <v>378</v>
      </c>
      <c r="B8" s="77" t="s">
        <v>379</v>
      </c>
      <c r="C8" s="202" t="s">
        <v>380</v>
      </c>
      <c r="D8" s="77" t="s">
        <v>381</v>
      </c>
      <c r="E8" s="202" t="s">
        <v>382</v>
      </c>
      <c r="F8" s="754" t="s">
        <v>119</v>
      </c>
      <c r="G8" s="77" t="s">
        <v>383</v>
      </c>
      <c r="H8" s="202" t="s">
        <v>384</v>
      </c>
      <c r="I8" s="77" t="s">
        <v>385</v>
      </c>
      <c r="J8" s="77" t="s">
        <v>484</v>
      </c>
      <c r="K8" s="77" t="s">
        <v>485</v>
      </c>
      <c r="L8" s="77" t="s">
        <v>486</v>
      </c>
      <c r="M8" s="77" t="s">
        <v>487</v>
      </c>
      <c r="N8" s="77" t="s">
        <v>488</v>
      </c>
      <c r="O8" s="77" t="s">
        <v>489</v>
      </c>
      <c r="P8" s="81" t="s">
        <v>390</v>
      </c>
      <c r="Q8" s="77" t="s">
        <v>389</v>
      </c>
      <c r="R8" s="77" t="s">
        <v>391</v>
      </c>
      <c r="S8" s="205" t="s">
        <v>1692</v>
      </c>
      <c r="T8" s="732" t="s">
        <v>3679</v>
      </c>
      <c r="U8" s="732" t="s">
        <v>1994</v>
      </c>
    </row>
    <row r="9" spans="1:21" ht="67.5">
      <c r="A9" s="6">
        <v>1</v>
      </c>
      <c r="B9" s="6"/>
      <c r="C9" s="74" t="s">
        <v>3820</v>
      </c>
      <c r="D9" s="74" t="s">
        <v>3821</v>
      </c>
      <c r="E9" s="127" t="s">
        <v>2</v>
      </c>
      <c r="F9" s="755" t="s">
        <v>2</v>
      </c>
      <c r="G9" s="739" t="s">
        <v>4</v>
      </c>
      <c r="H9" s="739" t="s">
        <v>5</v>
      </c>
      <c r="I9" s="739" t="s">
        <v>116</v>
      </c>
      <c r="J9" s="127" t="s">
        <v>3822</v>
      </c>
      <c r="K9" s="127" t="s">
        <v>3823</v>
      </c>
      <c r="L9" s="74" t="s">
        <v>935</v>
      </c>
      <c r="M9" s="74" t="s">
        <v>3824</v>
      </c>
      <c r="N9" s="6"/>
      <c r="O9" s="92" t="s">
        <v>3825</v>
      </c>
      <c r="P9" s="6">
        <v>90000</v>
      </c>
      <c r="Q9" s="6" t="s">
        <v>3826</v>
      </c>
      <c r="R9" s="63" t="s">
        <v>1729</v>
      </c>
      <c r="S9" s="545" t="s">
        <v>3827</v>
      </c>
      <c r="T9" s="246" t="s">
        <v>3828</v>
      </c>
      <c r="U9" s="246" t="s">
        <v>3829</v>
      </c>
    </row>
    <row r="10" spans="1:21" ht="60">
      <c r="A10" s="6">
        <v>2</v>
      </c>
      <c r="B10" s="32"/>
      <c r="C10" s="74" t="s">
        <v>3692</v>
      </c>
      <c r="D10" s="74" t="s">
        <v>3693</v>
      </c>
      <c r="E10" s="158" t="s">
        <v>3694</v>
      </c>
      <c r="F10" s="756" t="s">
        <v>2</v>
      </c>
      <c r="G10" s="74" t="s">
        <v>3672</v>
      </c>
      <c r="H10" s="74" t="s">
        <v>3673</v>
      </c>
      <c r="I10" s="135" t="s">
        <v>115</v>
      </c>
      <c r="J10" s="158" t="s">
        <v>3695</v>
      </c>
      <c r="K10" s="158" t="s">
        <v>3696</v>
      </c>
      <c r="L10" s="74" t="s">
        <v>534</v>
      </c>
      <c r="M10" s="74" t="s">
        <v>3396</v>
      </c>
      <c r="N10" s="32">
        <v>200000</v>
      </c>
      <c r="O10" s="92" t="s">
        <v>3830</v>
      </c>
      <c r="P10" s="32">
        <v>50000</v>
      </c>
      <c r="Q10" s="32" t="s">
        <v>3815</v>
      </c>
      <c r="R10" s="32" t="s">
        <v>1709</v>
      </c>
      <c r="S10" s="246" t="s">
        <v>3211</v>
      </c>
      <c r="T10" s="246" t="s">
        <v>3212</v>
      </c>
      <c r="U10" s="246" t="s">
        <v>3213</v>
      </c>
    </row>
    <row r="11" spans="1:21" ht="84">
      <c r="A11" s="6">
        <v>3</v>
      </c>
      <c r="B11" s="6"/>
      <c r="C11" s="74" t="s">
        <v>3831</v>
      </c>
      <c r="D11" s="74" t="s">
        <v>3832</v>
      </c>
      <c r="E11" s="127" t="s">
        <v>3833</v>
      </c>
      <c r="F11" s="757" t="s">
        <v>3834</v>
      </c>
      <c r="G11" s="546" t="s">
        <v>4</v>
      </c>
      <c r="H11" s="546" t="s">
        <v>5</v>
      </c>
      <c r="I11" s="546" t="s">
        <v>116</v>
      </c>
      <c r="J11" s="158" t="s">
        <v>3835</v>
      </c>
      <c r="K11" s="158" t="s">
        <v>3701</v>
      </c>
      <c r="L11" s="74" t="s">
        <v>3702</v>
      </c>
      <c r="M11" s="74" t="s">
        <v>3396</v>
      </c>
      <c r="N11" s="74">
        <v>70000</v>
      </c>
      <c r="O11" s="733" t="s">
        <v>3836</v>
      </c>
      <c r="P11" s="74">
        <v>70000</v>
      </c>
      <c r="Q11" s="733" t="s">
        <v>3836</v>
      </c>
      <c r="R11" s="74" t="s">
        <v>574</v>
      </c>
      <c r="S11" s="246" t="s">
        <v>3837</v>
      </c>
      <c r="T11" s="246" t="s">
        <v>3838</v>
      </c>
      <c r="U11" s="246" t="s">
        <v>3839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9"/>
  <sheetViews>
    <sheetView topLeftCell="A8" workbookViewId="0">
      <selection activeCell="E20" sqref="E20"/>
    </sheetView>
  </sheetViews>
  <sheetFormatPr defaultRowHeight="15"/>
  <sheetData>
    <row r="1" spans="1:127" ht="27" thickBot="1">
      <c r="A1" s="603" t="s">
        <v>2126</v>
      </c>
      <c r="B1" s="603"/>
      <c r="C1" s="603"/>
      <c r="D1" s="603"/>
      <c r="E1" s="603"/>
      <c r="F1" s="603"/>
      <c r="G1" s="603"/>
      <c r="H1" s="603"/>
      <c r="I1" s="603"/>
      <c r="J1" s="249"/>
      <c r="K1" s="249"/>
      <c r="L1" s="250"/>
      <c r="M1" s="249"/>
      <c r="N1" s="249"/>
      <c r="O1" s="249"/>
      <c r="P1" s="249"/>
      <c r="Q1" s="251"/>
      <c r="R1" s="251"/>
      <c r="S1" s="251"/>
      <c r="T1" s="251"/>
      <c r="U1" s="251"/>
      <c r="V1" s="251"/>
      <c r="W1" s="251"/>
      <c r="X1" s="251"/>
      <c r="Y1" s="251"/>
      <c r="Z1" s="252"/>
      <c r="AA1" s="251"/>
      <c r="AB1" s="251"/>
      <c r="AC1" s="251"/>
      <c r="AD1" s="251"/>
      <c r="AE1" s="251"/>
      <c r="AF1" s="251"/>
      <c r="AG1" s="251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616" t="s">
        <v>2127</v>
      </c>
      <c r="CU1" s="617"/>
      <c r="CV1" s="603"/>
      <c r="CW1" s="603"/>
      <c r="CX1" s="603"/>
      <c r="CY1" s="603"/>
      <c r="CZ1" s="603"/>
      <c r="DA1" s="603"/>
      <c r="DB1" s="603"/>
      <c r="DC1" s="603"/>
      <c r="DD1" s="603"/>
      <c r="DE1" s="603"/>
      <c r="DF1" s="603"/>
      <c r="DG1" s="603"/>
      <c r="DH1" s="603"/>
      <c r="DI1" s="253"/>
      <c r="DJ1" s="253"/>
      <c r="DK1" s="253"/>
      <c r="DL1" s="253"/>
      <c r="DM1" s="253"/>
      <c r="DN1" s="253"/>
      <c r="DO1" s="253"/>
      <c r="DP1" s="253"/>
      <c r="DQ1" s="290"/>
      <c r="DR1" s="291"/>
      <c r="DS1" s="253"/>
      <c r="DT1" s="253"/>
      <c r="DU1" s="253"/>
      <c r="DV1" s="253"/>
      <c r="DW1" s="253"/>
    </row>
    <row r="2" spans="1:127" ht="19.5" thickBot="1">
      <c r="A2" s="604" t="s">
        <v>2211</v>
      </c>
      <c r="B2" s="604"/>
      <c r="C2" s="604"/>
      <c r="D2" s="604"/>
      <c r="E2" s="604"/>
      <c r="F2" s="604"/>
      <c r="G2" s="604"/>
      <c r="H2" s="604"/>
      <c r="I2" s="604"/>
      <c r="J2" s="287"/>
      <c r="K2" s="591" t="s">
        <v>2137</v>
      </c>
      <c r="L2" s="288"/>
      <c r="M2" s="287"/>
      <c r="N2" s="287"/>
      <c r="O2" s="287"/>
      <c r="P2" s="287"/>
      <c r="Q2" s="289"/>
      <c r="R2" s="289"/>
      <c r="S2" s="289"/>
      <c r="T2" s="289"/>
      <c r="U2" s="289"/>
      <c r="V2" s="289"/>
      <c r="W2" s="289"/>
      <c r="X2" s="289"/>
      <c r="Y2" s="289"/>
      <c r="Z2" s="252"/>
      <c r="AA2" s="289"/>
      <c r="AB2" s="289"/>
      <c r="AC2" s="289"/>
      <c r="AD2" s="289"/>
      <c r="AE2" s="289"/>
      <c r="AF2" s="289"/>
      <c r="AG2" s="289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61"/>
      <c r="CU2" s="261"/>
      <c r="CV2" s="260"/>
      <c r="CW2" s="260"/>
      <c r="CX2" s="292" t="s">
        <v>2168</v>
      </c>
      <c r="CY2" s="351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86"/>
      <c r="DR2" s="261"/>
      <c r="DS2" s="260"/>
      <c r="DT2" s="260"/>
      <c r="DU2" s="260"/>
      <c r="DV2" s="260"/>
      <c r="DW2" s="260"/>
    </row>
    <row r="3" spans="1:127" ht="16.5" thickBot="1">
      <c r="A3" s="605" t="s">
        <v>2129</v>
      </c>
      <c r="B3" s="607" t="s">
        <v>2169</v>
      </c>
      <c r="C3" s="591" t="s">
        <v>2130</v>
      </c>
      <c r="D3" s="607" t="s">
        <v>2131</v>
      </c>
      <c r="E3" s="607" t="s">
        <v>2132</v>
      </c>
      <c r="F3" s="607" t="s">
        <v>2133</v>
      </c>
      <c r="G3" s="591" t="s">
        <v>2212</v>
      </c>
      <c r="H3" s="591" t="s">
        <v>2134</v>
      </c>
      <c r="I3" s="607" t="s">
        <v>2135</v>
      </c>
      <c r="J3" s="591" t="s">
        <v>2213</v>
      </c>
      <c r="K3" s="592"/>
      <c r="L3" s="594" t="s">
        <v>2214</v>
      </c>
      <c r="M3" s="597" t="s">
        <v>2139</v>
      </c>
      <c r="N3" s="598"/>
      <c r="O3" s="599"/>
      <c r="P3" s="591" t="s">
        <v>2140</v>
      </c>
      <c r="Q3" s="589" t="s">
        <v>2141</v>
      </c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90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63"/>
      <c r="CU3" s="263"/>
      <c r="DQ3" s="293"/>
      <c r="DR3" s="263"/>
    </row>
    <row r="4" spans="1:127" ht="15.75" thickBot="1">
      <c r="A4" s="606"/>
      <c r="B4" s="608"/>
      <c r="C4" s="592"/>
      <c r="D4" s="608"/>
      <c r="E4" s="608"/>
      <c r="F4" s="608"/>
      <c r="G4" s="592"/>
      <c r="H4" s="592"/>
      <c r="I4" s="608"/>
      <c r="J4" s="592"/>
      <c r="K4" s="592"/>
      <c r="L4" s="595"/>
      <c r="M4" s="600"/>
      <c r="N4" s="601"/>
      <c r="O4" s="602"/>
      <c r="P4" s="592"/>
      <c r="Q4" s="584" t="s">
        <v>574</v>
      </c>
      <c r="R4" s="584"/>
      <c r="S4" s="584"/>
      <c r="T4" s="584"/>
      <c r="U4" s="584"/>
      <c r="V4" s="584" t="s">
        <v>940</v>
      </c>
      <c r="W4" s="584"/>
      <c r="X4" s="584"/>
      <c r="Y4" s="584"/>
      <c r="Z4" s="584" t="s">
        <v>928</v>
      </c>
      <c r="AA4" s="584"/>
      <c r="AB4" s="584"/>
      <c r="AC4" s="584"/>
      <c r="AD4" s="584" t="s">
        <v>2142</v>
      </c>
      <c r="AE4" s="584"/>
      <c r="AF4" s="584"/>
      <c r="AG4" s="585"/>
      <c r="AH4" s="584" t="s">
        <v>2143</v>
      </c>
      <c r="AI4" s="584"/>
      <c r="AJ4" s="584"/>
      <c r="AK4" s="585"/>
      <c r="AL4" s="584" t="s">
        <v>2144</v>
      </c>
      <c r="AM4" s="584"/>
      <c r="AN4" s="584"/>
      <c r="AO4" s="585"/>
      <c r="AP4" s="584" t="s">
        <v>2145</v>
      </c>
      <c r="AQ4" s="584"/>
      <c r="AR4" s="584"/>
      <c r="AS4" s="585"/>
      <c r="AT4" s="584" t="s">
        <v>2146</v>
      </c>
      <c r="AU4" s="584"/>
      <c r="AV4" s="584"/>
      <c r="AW4" s="585"/>
      <c r="AX4" s="584" t="s">
        <v>2147</v>
      </c>
      <c r="AY4" s="584"/>
      <c r="AZ4" s="584"/>
      <c r="BA4" s="585"/>
      <c r="BB4" s="584" t="s">
        <v>2148</v>
      </c>
      <c r="BC4" s="584"/>
      <c r="BD4" s="584"/>
      <c r="BE4" s="585"/>
      <c r="BF4" s="584" t="s">
        <v>2149</v>
      </c>
      <c r="BG4" s="584"/>
      <c r="BH4" s="584"/>
      <c r="BI4" s="585"/>
      <c r="BJ4" s="584" t="s">
        <v>2150</v>
      </c>
      <c r="BK4" s="584"/>
      <c r="BL4" s="584"/>
      <c r="BM4" s="585"/>
      <c r="BN4" s="584" t="s">
        <v>2151</v>
      </c>
      <c r="BO4" s="584"/>
      <c r="BP4" s="584"/>
      <c r="BQ4" s="585"/>
      <c r="BR4" s="584" t="s">
        <v>2152</v>
      </c>
      <c r="BS4" s="584"/>
      <c r="BT4" s="584"/>
      <c r="BU4" s="585"/>
      <c r="BV4" s="584" t="s">
        <v>2153</v>
      </c>
      <c r="BW4" s="584"/>
      <c r="BX4" s="584"/>
      <c r="BY4" s="585"/>
      <c r="BZ4" s="584" t="s">
        <v>2154</v>
      </c>
      <c r="CA4" s="584"/>
      <c r="CB4" s="584"/>
      <c r="CC4" s="585"/>
      <c r="CD4" s="584" t="s">
        <v>2155</v>
      </c>
      <c r="CE4" s="584"/>
      <c r="CF4" s="584"/>
      <c r="CG4" s="585"/>
      <c r="CH4" s="584" t="s">
        <v>2156</v>
      </c>
      <c r="CI4" s="584"/>
      <c r="CJ4" s="584"/>
      <c r="CK4" s="585"/>
      <c r="CL4" s="584" t="s">
        <v>2157</v>
      </c>
      <c r="CM4" s="584"/>
      <c r="CN4" s="584"/>
      <c r="CO4" s="585"/>
      <c r="CP4" s="584" t="s">
        <v>2158</v>
      </c>
      <c r="CQ4" s="584"/>
      <c r="CR4" s="584"/>
      <c r="CS4" s="585"/>
      <c r="CT4" s="586" t="s">
        <v>2159</v>
      </c>
      <c r="CU4" s="587"/>
      <c r="CV4" s="587"/>
      <c r="CW4" s="588"/>
      <c r="CX4" s="626" t="s">
        <v>2177</v>
      </c>
      <c r="CY4" s="587"/>
      <c r="CZ4" s="587"/>
      <c r="DA4" s="587"/>
      <c r="DB4" s="587"/>
      <c r="DC4" s="587"/>
      <c r="DD4" s="587"/>
      <c r="DE4" s="587"/>
      <c r="DF4" s="587"/>
      <c r="DG4" s="587"/>
      <c r="DH4" s="587"/>
      <c r="DI4" s="627"/>
      <c r="DJ4" s="294"/>
      <c r="DK4" s="294"/>
      <c r="DL4" s="294"/>
      <c r="DM4" s="294"/>
      <c r="DN4" s="294"/>
      <c r="DO4" s="294"/>
      <c r="DP4" s="294"/>
      <c r="DQ4" s="352"/>
      <c r="DR4" s="295"/>
      <c r="DS4" s="294"/>
      <c r="DT4" s="294"/>
      <c r="DU4" s="294"/>
      <c r="DV4" s="294"/>
      <c r="DW4" s="294"/>
    </row>
    <row r="5" spans="1:127" ht="26.25" thickBot="1">
      <c r="A5" s="606"/>
      <c r="B5" s="608"/>
      <c r="C5" s="593"/>
      <c r="D5" s="608"/>
      <c r="E5" s="608"/>
      <c r="F5" s="608"/>
      <c r="G5" s="593"/>
      <c r="H5" s="593"/>
      <c r="I5" s="608"/>
      <c r="J5" s="593"/>
      <c r="K5" s="593"/>
      <c r="L5" s="596"/>
      <c r="M5" s="266" t="s">
        <v>2160</v>
      </c>
      <c r="N5" s="267" t="s">
        <v>2215</v>
      </c>
      <c r="O5" s="267" t="s">
        <v>2162</v>
      </c>
      <c r="P5" s="593"/>
      <c r="Q5" s="268" t="s">
        <v>2163</v>
      </c>
      <c r="R5" s="268" t="s">
        <v>2164</v>
      </c>
      <c r="S5" s="269" t="s">
        <v>2161</v>
      </c>
      <c r="T5" s="269" t="s">
        <v>2162</v>
      </c>
      <c r="U5" s="267" t="s">
        <v>2160</v>
      </c>
      <c r="V5" s="268" t="s">
        <v>2164</v>
      </c>
      <c r="W5" s="269" t="s">
        <v>2165</v>
      </c>
      <c r="X5" s="269" t="s">
        <v>2162</v>
      </c>
      <c r="Y5" s="267" t="s">
        <v>2160</v>
      </c>
      <c r="Z5" s="268" t="s">
        <v>2164</v>
      </c>
      <c r="AA5" s="269" t="s">
        <v>2165</v>
      </c>
      <c r="AB5" s="269" t="s">
        <v>2162</v>
      </c>
      <c r="AC5" s="267" t="s">
        <v>2160</v>
      </c>
      <c r="AD5" s="268" t="s">
        <v>2164</v>
      </c>
      <c r="AE5" s="269" t="s">
        <v>2165</v>
      </c>
      <c r="AF5" s="269" t="s">
        <v>2162</v>
      </c>
      <c r="AG5" s="270" t="s">
        <v>2160</v>
      </c>
      <c r="AH5" s="268" t="s">
        <v>2164</v>
      </c>
      <c r="AI5" s="269" t="s">
        <v>2165</v>
      </c>
      <c r="AJ5" s="269" t="s">
        <v>2162</v>
      </c>
      <c r="AK5" s="270" t="s">
        <v>2160</v>
      </c>
      <c r="AL5" s="268" t="s">
        <v>2164</v>
      </c>
      <c r="AM5" s="269" t="s">
        <v>2165</v>
      </c>
      <c r="AN5" s="269" t="s">
        <v>2162</v>
      </c>
      <c r="AO5" s="270" t="s">
        <v>2160</v>
      </c>
      <c r="AP5" s="268" t="s">
        <v>2164</v>
      </c>
      <c r="AQ5" s="269" t="s">
        <v>2165</v>
      </c>
      <c r="AR5" s="269" t="s">
        <v>2162</v>
      </c>
      <c r="AS5" s="270" t="s">
        <v>2160</v>
      </c>
      <c r="AT5" s="268" t="s">
        <v>2164</v>
      </c>
      <c r="AU5" s="269" t="s">
        <v>2165</v>
      </c>
      <c r="AV5" s="269" t="s">
        <v>2162</v>
      </c>
      <c r="AW5" s="270" t="s">
        <v>2160</v>
      </c>
      <c r="AX5" s="268" t="s">
        <v>2164</v>
      </c>
      <c r="AY5" s="269" t="s">
        <v>2165</v>
      </c>
      <c r="AZ5" s="269" t="s">
        <v>2162</v>
      </c>
      <c r="BA5" s="270" t="s">
        <v>2160</v>
      </c>
      <c r="BB5" s="268" t="s">
        <v>2164</v>
      </c>
      <c r="BC5" s="269" t="s">
        <v>2165</v>
      </c>
      <c r="BD5" s="269" t="s">
        <v>2162</v>
      </c>
      <c r="BE5" s="270" t="s">
        <v>2160</v>
      </c>
      <c r="BF5" s="268" t="s">
        <v>2164</v>
      </c>
      <c r="BG5" s="269" t="s">
        <v>2165</v>
      </c>
      <c r="BH5" s="269" t="s">
        <v>2162</v>
      </c>
      <c r="BI5" s="270" t="s">
        <v>2160</v>
      </c>
      <c r="BJ5" s="268" t="s">
        <v>2164</v>
      </c>
      <c r="BK5" s="269" t="s">
        <v>2165</v>
      </c>
      <c r="BL5" s="269" t="s">
        <v>2162</v>
      </c>
      <c r="BM5" s="270" t="s">
        <v>2160</v>
      </c>
      <c r="BN5" s="268" t="s">
        <v>2164</v>
      </c>
      <c r="BO5" s="269" t="s">
        <v>2165</v>
      </c>
      <c r="BP5" s="269" t="s">
        <v>2162</v>
      </c>
      <c r="BQ5" s="270" t="s">
        <v>2160</v>
      </c>
      <c r="BR5" s="268" t="s">
        <v>2164</v>
      </c>
      <c r="BS5" s="269" t="s">
        <v>2165</v>
      </c>
      <c r="BT5" s="269" t="s">
        <v>2162</v>
      </c>
      <c r="BU5" s="270" t="s">
        <v>2160</v>
      </c>
      <c r="BV5" s="268" t="s">
        <v>2164</v>
      </c>
      <c r="BW5" s="269" t="s">
        <v>2165</v>
      </c>
      <c r="BX5" s="269" t="s">
        <v>2162</v>
      </c>
      <c r="BY5" s="270" t="s">
        <v>2160</v>
      </c>
      <c r="BZ5" s="268" t="s">
        <v>2164</v>
      </c>
      <c r="CA5" s="269" t="s">
        <v>2165</v>
      </c>
      <c r="CB5" s="269" t="s">
        <v>2162</v>
      </c>
      <c r="CC5" s="270" t="s">
        <v>2160</v>
      </c>
      <c r="CD5" s="268" t="s">
        <v>2164</v>
      </c>
      <c r="CE5" s="269" t="s">
        <v>2165</v>
      </c>
      <c r="CF5" s="269" t="s">
        <v>2162</v>
      </c>
      <c r="CG5" s="270" t="s">
        <v>2160</v>
      </c>
      <c r="CH5" s="268" t="s">
        <v>2164</v>
      </c>
      <c r="CI5" s="269" t="s">
        <v>2165</v>
      </c>
      <c r="CJ5" s="269" t="s">
        <v>2162</v>
      </c>
      <c r="CK5" s="270" t="s">
        <v>2160</v>
      </c>
      <c r="CL5" s="268" t="s">
        <v>2164</v>
      </c>
      <c r="CM5" s="269" t="s">
        <v>2165</v>
      </c>
      <c r="CN5" s="269" t="s">
        <v>2162</v>
      </c>
      <c r="CO5" s="270" t="s">
        <v>2160</v>
      </c>
      <c r="CP5" s="268" t="s">
        <v>2164</v>
      </c>
      <c r="CQ5" s="269" t="s">
        <v>2165</v>
      </c>
      <c r="CR5" s="269" t="s">
        <v>2162</v>
      </c>
      <c r="CS5" s="271" t="s">
        <v>2160</v>
      </c>
      <c r="CT5" s="353" t="s">
        <v>5</v>
      </c>
      <c r="CU5" s="274" t="s">
        <v>2166</v>
      </c>
      <c r="CV5" s="274" t="s">
        <v>75</v>
      </c>
      <c r="CW5" s="274" t="s">
        <v>2166</v>
      </c>
      <c r="CX5" s="299" t="s">
        <v>2180</v>
      </c>
      <c r="CY5" s="274" t="s">
        <v>2166</v>
      </c>
      <c r="CZ5" s="299" t="s">
        <v>2181</v>
      </c>
      <c r="DA5" s="274" t="s">
        <v>2166</v>
      </c>
      <c r="DB5" s="299" t="s">
        <v>2182</v>
      </c>
      <c r="DC5" s="274" t="s">
        <v>2166</v>
      </c>
      <c r="DD5" s="299" t="s">
        <v>2183</v>
      </c>
      <c r="DE5" s="274" t="s">
        <v>2166</v>
      </c>
      <c r="DF5" s="299" t="s">
        <v>2184</v>
      </c>
      <c r="DG5" s="274" t="s">
        <v>2166</v>
      </c>
      <c r="DH5" s="299" t="s">
        <v>2185</v>
      </c>
      <c r="DI5" s="300" t="s">
        <v>2166</v>
      </c>
      <c r="DJ5" s="301" t="s">
        <v>2186</v>
      </c>
      <c r="DK5" s="301" t="s">
        <v>2186</v>
      </c>
      <c r="DL5" s="107" t="s">
        <v>2187</v>
      </c>
      <c r="DM5" s="107" t="s">
        <v>2166</v>
      </c>
      <c r="DN5" s="107" t="s">
        <v>2188</v>
      </c>
      <c r="DO5" s="107" t="s">
        <v>2166</v>
      </c>
      <c r="DP5" s="107"/>
      <c r="DQ5" s="354" t="s">
        <v>2179</v>
      </c>
      <c r="DR5" s="297"/>
      <c r="DS5" s="297"/>
      <c r="DT5" s="297"/>
      <c r="DU5" s="297"/>
      <c r="DV5" s="297"/>
      <c r="DW5" s="297"/>
    </row>
    <row r="6" spans="1:127" ht="15.75" thickBot="1">
      <c r="A6" s="355">
        <v>1</v>
      </c>
      <c r="B6" s="356">
        <v>2</v>
      </c>
      <c r="C6" s="356"/>
      <c r="D6" s="356">
        <v>3</v>
      </c>
      <c r="E6" s="357">
        <v>4</v>
      </c>
      <c r="F6" s="357">
        <v>5</v>
      </c>
      <c r="G6" s="357"/>
      <c r="H6" s="357">
        <v>6</v>
      </c>
      <c r="I6" s="357">
        <v>7</v>
      </c>
      <c r="J6" s="357">
        <v>8</v>
      </c>
      <c r="K6" s="357"/>
      <c r="L6" s="358">
        <v>9</v>
      </c>
      <c r="M6" s="357">
        <v>10</v>
      </c>
      <c r="N6" s="357"/>
      <c r="O6" s="357"/>
      <c r="P6" s="357">
        <v>11</v>
      </c>
      <c r="Q6" s="357">
        <v>6</v>
      </c>
      <c r="R6" s="357">
        <v>7</v>
      </c>
      <c r="S6" s="357">
        <v>8</v>
      </c>
      <c r="T6" s="357">
        <v>9</v>
      </c>
      <c r="U6" s="357">
        <v>10</v>
      </c>
      <c r="V6" s="357">
        <v>11</v>
      </c>
      <c r="W6" s="357">
        <v>12</v>
      </c>
      <c r="X6" s="357">
        <v>13</v>
      </c>
      <c r="Y6" s="357">
        <v>14</v>
      </c>
      <c r="Z6" s="357">
        <v>15</v>
      </c>
      <c r="AA6" s="357">
        <v>16</v>
      </c>
      <c r="AB6" s="357">
        <v>17</v>
      </c>
      <c r="AC6" s="357">
        <v>18</v>
      </c>
      <c r="AD6" s="357">
        <v>19</v>
      </c>
      <c r="AE6" s="357">
        <v>20</v>
      </c>
      <c r="AF6" s="357">
        <v>21</v>
      </c>
      <c r="AG6" s="359">
        <v>22</v>
      </c>
      <c r="AH6" s="357">
        <v>19</v>
      </c>
      <c r="AI6" s="357">
        <v>20</v>
      </c>
      <c r="AJ6" s="357">
        <v>21</v>
      </c>
      <c r="AK6" s="359">
        <v>22</v>
      </c>
      <c r="AL6" s="357">
        <v>19</v>
      </c>
      <c r="AM6" s="357">
        <v>20</v>
      </c>
      <c r="AN6" s="357">
        <v>21</v>
      </c>
      <c r="AO6" s="359">
        <v>22</v>
      </c>
      <c r="AP6" s="357">
        <v>19</v>
      </c>
      <c r="AQ6" s="357">
        <v>20</v>
      </c>
      <c r="AR6" s="357">
        <v>21</v>
      </c>
      <c r="AS6" s="359">
        <v>22</v>
      </c>
      <c r="AT6" s="357">
        <v>19</v>
      </c>
      <c r="AU6" s="357">
        <v>20</v>
      </c>
      <c r="AV6" s="357">
        <v>21</v>
      </c>
      <c r="AW6" s="359">
        <v>22</v>
      </c>
      <c r="AX6" s="357">
        <v>19</v>
      </c>
      <c r="AY6" s="357">
        <v>20</v>
      </c>
      <c r="AZ6" s="357">
        <v>21</v>
      </c>
      <c r="BA6" s="359">
        <v>22</v>
      </c>
      <c r="BB6" s="357">
        <v>19</v>
      </c>
      <c r="BC6" s="357">
        <v>20</v>
      </c>
      <c r="BD6" s="357">
        <v>21</v>
      </c>
      <c r="BE6" s="359">
        <v>22</v>
      </c>
      <c r="BF6" s="357">
        <v>19</v>
      </c>
      <c r="BG6" s="357">
        <v>20</v>
      </c>
      <c r="BH6" s="357">
        <v>21</v>
      </c>
      <c r="BI6" s="359">
        <v>22</v>
      </c>
      <c r="BJ6" s="357">
        <v>19</v>
      </c>
      <c r="BK6" s="357">
        <v>20</v>
      </c>
      <c r="BL6" s="357">
        <v>21</v>
      </c>
      <c r="BM6" s="359">
        <v>22</v>
      </c>
      <c r="BN6" s="357">
        <v>19</v>
      </c>
      <c r="BO6" s="357">
        <v>20</v>
      </c>
      <c r="BP6" s="357">
        <v>21</v>
      </c>
      <c r="BQ6" s="359">
        <v>22</v>
      </c>
      <c r="BR6" s="357">
        <v>19</v>
      </c>
      <c r="BS6" s="357">
        <v>20</v>
      </c>
      <c r="BT6" s="357">
        <v>21</v>
      </c>
      <c r="BU6" s="359">
        <v>22</v>
      </c>
      <c r="BV6" s="357">
        <v>19</v>
      </c>
      <c r="BW6" s="357">
        <v>20</v>
      </c>
      <c r="BX6" s="357">
        <v>21</v>
      </c>
      <c r="BY6" s="359">
        <v>22</v>
      </c>
      <c r="BZ6" s="357">
        <v>19</v>
      </c>
      <c r="CA6" s="357">
        <v>20</v>
      </c>
      <c r="CB6" s="357">
        <v>21</v>
      </c>
      <c r="CC6" s="359">
        <v>22</v>
      </c>
      <c r="CD6" s="357">
        <v>19</v>
      </c>
      <c r="CE6" s="357">
        <v>20</v>
      </c>
      <c r="CF6" s="357">
        <v>21</v>
      </c>
      <c r="CG6" s="359">
        <v>22</v>
      </c>
      <c r="CH6" s="357">
        <v>19</v>
      </c>
      <c r="CI6" s="357">
        <v>20</v>
      </c>
      <c r="CJ6" s="357">
        <v>21</v>
      </c>
      <c r="CK6" s="359">
        <v>22</v>
      </c>
      <c r="CL6" s="357">
        <v>19</v>
      </c>
      <c r="CM6" s="357">
        <v>20</v>
      </c>
      <c r="CN6" s="357">
        <v>21</v>
      </c>
      <c r="CO6" s="359">
        <v>22</v>
      </c>
      <c r="CP6" s="357">
        <v>19</v>
      </c>
      <c r="CQ6" s="357">
        <v>20</v>
      </c>
      <c r="CR6" s="357">
        <v>21</v>
      </c>
      <c r="CS6" s="360">
        <v>22</v>
      </c>
      <c r="CT6" s="361">
        <v>8</v>
      </c>
      <c r="CU6" s="313">
        <v>9</v>
      </c>
      <c r="CV6" s="313">
        <v>10</v>
      </c>
      <c r="CW6" s="313">
        <v>11</v>
      </c>
      <c r="CX6" s="313">
        <v>12</v>
      </c>
      <c r="CY6" s="313">
        <v>13</v>
      </c>
      <c r="CZ6" s="313">
        <v>14</v>
      </c>
      <c r="DA6" s="313">
        <v>15</v>
      </c>
      <c r="DB6" s="313">
        <v>16</v>
      </c>
      <c r="DC6" s="313">
        <v>17</v>
      </c>
      <c r="DD6" s="313">
        <v>18</v>
      </c>
      <c r="DE6" s="313">
        <v>19</v>
      </c>
      <c r="DF6" s="313">
        <v>20</v>
      </c>
      <c r="DG6" s="313">
        <v>21</v>
      </c>
      <c r="DH6" s="313">
        <v>22</v>
      </c>
      <c r="DI6" s="314">
        <v>23</v>
      </c>
      <c r="DQ6" s="303" t="s">
        <v>4</v>
      </c>
      <c r="DR6" s="304" t="s">
        <v>2189</v>
      </c>
      <c r="DS6" s="304" t="s">
        <v>2190</v>
      </c>
      <c r="DT6" s="304" t="s">
        <v>2189</v>
      </c>
      <c r="DU6" s="304" t="s">
        <v>2191</v>
      </c>
      <c r="DV6" s="304" t="s">
        <v>2192</v>
      </c>
      <c r="DW6" s="304" t="s">
        <v>2193</v>
      </c>
    </row>
    <row r="7" spans="1:127" ht="25.5">
      <c r="A7" s="362"/>
      <c r="B7" s="316" t="s">
        <v>2216</v>
      </c>
      <c r="C7" s="316"/>
      <c r="D7" s="317"/>
      <c r="E7" s="318"/>
      <c r="F7" s="318"/>
      <c r="G7" s="320" t="e">
        <f t="shared" ref="G7:G15" si="0">SUM(H7-E7/20)</f>
        <v>#VALUE!</v>
      </c>
      <c r="H7" s="319" t="s">
        <v>2195</v>
      </c>
      <c r="I7" s="318"/>
      <c r="J7" s="318"/>
      <c r="K7" s="319" t="e">
        <f t="shared" ref="K7:K14" si="1">SUM(J7*G7)</f>
        <v>#VALUE!</v>
      </c>
      <c r="L7" s="319" t="s">
        <v>2195</v>
      </c>
      <c r="M7" s="320"/>
      <c r="N7" s="320"/>
      <c r="O7" s="320"/>
      <c r="P7" s="319" t="s">
        <v>2195</v>
      </c>
      <c r="Q7" s="318"/>
      <c r="R7" s="318"/>
      <c r="S7" s="318"/>
      <c r="T7" s="318"/>
      <c r="U7" s="324"/>
      <c r="V7" s="318"/>
      <c r="W7" s="318"/>
      <c r="X7" s="318"/>
      <c r="Y7" s="324"/>
      <c r="Z7" s="318"/>
      <c r="AA7" s="318"/>
      <c r="AB7" s="318"/>
      <c r="AC7" s="324"/>
      <c r="AD7" s="318"/>
      <c r="AE7" s="318"/>
      <c r="AF7" s="318"/>
      <c r="AG7" s="325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2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28"/>
      <c r="DJ7" s="326"/>
      <c r="DK7" s="326"/>
      <c r="DQ7" s="293"/>
      <c r="DR7" s="263"/>
    </row>
    <row r="8" spans="1:127" ht="51">
      <c r="A8" s="363">
        <v>1</v>
      </c>
      <c r="B8" s="330" t="s">
        <v>2217</v>
      </c>
      <c r="C8" s="330"/>
      <c r="D8" s="330" t="s">
        <v>52</v>
      </c>
      <c r="E8" s="320">
        <v>29750</v>
      </c>
      <c r="F8" s="320">
        <v>20</v>
      </c>
      <c r="G8" s="320">
        <f t="shared" si="0"/>
        <v>234.28125</v>
      </c>
      <c r="H8" s="319">
        <f t="shared" ref="H8:H14" si="2">SUM((E8*6*21)/(8*20*100))+(E8/20)</f>
        <v>1721.78125</v>
      </c>
      <c r="I8" s="320" t="s">
        <v>2218</v>
      </c>
      <c r="J8" s="320">
        <v>20</v>
      </c>
      <c r="K8" s="319">
        <f t="shared" si="1"/>
        <v>4685.625</v>
      </c>
      <c r="L8" s="319">
        <f t="shared" ref="L8:L14" si="3">SUM(J8*H8)</f>
        <v>34435.625</v>
      </c>
      <c r="M8" s="320">
        <f t="shared" ref="M8:M14" si="4">SUM(N8:O8)</f>
        <v>45404</v>
      </c>
      <c r="N8" s="320">
        <f t="shared" ref="N8:O14" si="5">SUM(S8,W8,AA8,AE8,AI8,AM8,AQ8,AU8,AY8,BC8,BG8,BK8,BO8,BS8,BW8,CA8,CE8,CI8,CM8,CQ8)</f>
        <v>29760</v>
      </c>
      <c r="O8" s="320">
        <f t="shared" si="5"/>
        <v>15644</v>
      </c>
      <c r="P8" s="319">
        <f t="shared" ref="P8:P14" si="6">SUM(L8-M8)</f>
        <v>-10968.375</v>
      </c>
      <c r="Q8" s="320" t="s">
        <v>2219</v>
      </c>
      <c r="R8" s="332" t="s">
        <v>2200</v>
      </c>
      <c r="S8" s="320">
        <v>1488</v>
      </c>
      <c r="T8" s="320">
        <v>234</v>
      </c>
      <c r="U8" s="336">
        <f t="shared" ref="U8:U14" si="7">SUM(S8:T8)</f>
        <v>1722</v>
      </c>
      <c r="V8" s="332" t="s">
        <v>2200</v>
      </c>
      <c r="W8" s="320">
        <v>1488</v>
      </c>
      <c r="X8" s="320">
        <v>234</v>
      </c>
      <c r="Y8" s="336">
        <f t="shared" ref="Y8:Y14" si="8">SUM(W8:X8)</f>
        <v>1722</v>
      </c>
      <c r="Z8" s="345" t="s">
        <v>2201</v>
      </c>
      <c r="AA8" s="320">
        <v>2976</v>
      </c>
      <c r="AB8" s="320">
        <v>468</v>
      </c>
      <c r="AC8" s="336">
        <f t="shared" ref="AC8:AC14" si="9">SUM(AA8:AB8)</f>
        <v>3444</v>
      </c>
      <c r="AD8" s="332" t="s">
        <v>2204</v>
      </c>
      <c r="AE8" s="320">
        <v>1488</v>
      </c>
      <c r="AF8" s="320">
        <v>234</v>
      </c>
      <c r="AG8" s="336">
        <f t="shared" ref="AG8:AG14" si="10">SUM(AE8:AF8)</f>
        <v>1722</v>
      </c>
      <c r="AH8" s="338">
        <v>40424</v>
      </c>
      <c r="AI8" s="334">
        <v>22320</v>
      </c>
      <c r="AJ8" s="334">
        <v>14474</v>
      </c>
      <c r="AK8" s="336">
        <f t="shared" ref="AK8:AK14" si="11">SUM(AI8:AJ8)</f>
        <v>36794</v>
      </c>
      <c r="AL8" s="334"/>
      <c r="AM8" s="334"/>
      <c r="AN8" s="334"/>
      <c r="AO8" s="336">
        <f t="shared" ref="AO8:AO14" si="12">SUM(AM8:AN8)</f>
        <v>0</v>
      </c>
      <c r="AP8" s="334"/>
      <c r="AQ8" s="334"/>
      <c r="AR8" s="334"/>
      <c r="AS8" s="336">
        <f t="shared" ref="AS8:AS14" si="13">SUM(AQ8:AR8)</f>
        <v>0</v>
      </c>
      <c r="AT8" s="334"/>
      <c r="AU8" s="334"/>
      <c r="AV8" s="334"/>
      <c r="AW8" s="336">
        <f t="shared" ref="AW8:AW14" si="14">SUM(AU8:AV8)</f>
        <v>0</v>
      </c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1">
        <v>1</v>
      </c>
      <c r="CU8" s="320">
        <v>29750</v>
      </c>
      <c r="CV8" s="320"/>
      <c r="CW8" s="320"/>
      <c r="CX8" s="320"/>
      <c r="CY8" s="320"/>
      <c r="CZ8" s="320">
        <v>1</v>
      </c>
      <c r="DA8" s="320">
        <v>29750</v>
      </c>
      <c r="DB8" s="320"/>
      <c r="DC8" s="320"/>
      <c r="DD8" s="320"/>
      <c r="DE8" s="320"/>
      <c r="DF8" s="320"/>
      <c r="DG8" s="320"/>
      <c r="DH8" s="320"/>
      <c r="DI8" s="340"/>
      <c r="DJ8" s="341">
        <f t="shared" ref="DJ8:DK15" si="15">SUM(DH8,DF8,DD8,DB8,CZ8,CX8)</f>
        <v>1</v>
      </c>
      <c r="DK8" s="341">
        <f t="shared" si="15"/>
        <v>29750</v>
      </c>
      <c r="DL8" s="107">
        <v>1</v>
      </c>
      <c r="DM8" s="107">
        <v>29750</v>
      </c>
      <c r="DN8" s="107"/>
      <c r="DO8" s="107"/>
      <c r="DP8" s="107"/>
      <c r="DQ8" s="364">
        <v>1</v>
      </c>
      <c r="DR8" s="302">
        <v>29750</v>
      </c>
      <c r="DS8" s="107"/>
      <c r="DT8" s="107"/>
      <c r="DU8" s="107"/>
      <c r="DV8" s="107"/>
      <c r="DW8" s="107"/>
    </row>
    <row r="9" spans="1:127" ht="38.25">
      <c r="A9" s="363">
        <v>2</v>
      </c>
      <c r="B9" s="330" t="s">
        <v>2220</v>
      </c>
      <c r="C9" s="330"/>
      <c r="D9" s="330" t="s">
        <v>17</v>
      </c>
      <c r="E9" s="320">
        <v>29750</v>
      </c>
      <c r="F9" s="320">
        <v>20</v>
      </c>
      <c r="G9" s="320">
        <f t="shared" si="0"/>
        <v>234.28125</v>
      </c>
      <c r="H9" s="319">
        <f t="shared" si="2"/>
        <v>1721.78125</v>
      </c>
      <c r="I9" s="320" t="s">
        <v>2221</v>
      </c>
      <c r="J9" s="320">
        <v>20</v>
      </c>
      <c r="K9" s="319">
        <f t="shared" si="1"/>
        <v>4685.625</v>
      </c>
      <c r="L9" s="319">
        <f t="shared" si="3"/>
        <v>34435.625</v>
      </c>
      <c r="M9" s="320">
        <f t="shared" si="4"/>
        <v>37101</v>
      </c>
      <c r="N9" s="320">
        <f t="shared" si="5"/>
        <v>29760</v>
      </c>
      <c r="O9" s="320">
        <f t="shared" si="5"/>
        <v>7341</v>
      </c>
      <c r="P9" s="319">
        <f t="shared" si="6"/>
        <v>-2665.375</v>
      </c>
      <c r="Q9" s="320" t="s">
        <v>2222</v>
      </c>
      <c r="R9" s="332" t="s">
        <v>2200</v>
      </c>
      <c r="S9" s="320">
        <v>1488</v>
      </c>
      <c r="T9" s="320">
        <v>234</v>
      </c>
      <c r="U9" s="336">
        <f t="shared" si="7"/>
        <v>1722</v>
      </c>
      <c r="V9" s="332" t="s">
        <v>2200</v>
      </c>
      <c r="W9" s="320">
        <v>1488</v>
      </c>
      <c r="X9" s="320">
        <v>234</v>
      </c>
      <c r="Y9" s="336">
        <f t="shared" si="8"/>
        <v>1722</v>
      </c>
      <c r="Z9" s="345" t="s">
        <v>2201</v>
      </c>
      <c r="AA9" s="320">
        <v>11904</v>
      </c>
      <c r="AB9" s="320">
        <v>1872</v>
      </c>
      <c r="AC9" s="336">
        <f t="shared" si="9"/>
        <v>13776</v>
      </c>
      <c r="AD9" s="332" t="s">
        <v>2203</v>
      </c>
      <c r="AE9" s="320">
        <v>5952</v>
      </c>
      <c r="AF9" s="320">
        <v>936</v>
      </c>
      <c r="AG9" s="336">
        <f t="shared" si="10"/>
        <v>6888</v>
      </c>
      <c r="AH9" s="337" t="s">
        <v>2204</v>
      </c>
      <c r="AI9" s="334">
        <v>8928</v>
      </c>
      <c r="AJ9" s="334">
        <v>4065</v>
      </c>
      <c r="AK9" s="336">
        <f t="shared" si="11"/>
        <v>12993</v>
      </c>
      <c r="AL9" s="334"/>
      <c r="AM9" s="334"/>
      <c r="AN9" s="334"/>
      <c r="AO9" s="336">
        <f t="shared" si="12"/>
        <v>0</v>
      </c>
      <c r="AP9" s="334"/>
      <c r="AQ9" s="334"/>
      <c r="AR9" s="334"/>
      <c r="AS9" s="336">
        <f t="shared" si="13"/>
        <v>0</v>
      </c>
      <c r="AT9" s="334"/>
      <c r="AU9" s="334"/>
      <c r="AV9" s="334"/>
      <c r="AW9" s="336">
        <f t="shared" si="14"/>
        <v>0</v>
      </c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1">
        <v>1</v>
      </c>
      <c r="CU9" s="320">
        <v>29750</v>
      </c>
      <c r="CV9" s="320"/>
      <c r="CW9" s="320"/>
      <c r="CX9" s="320"/>
      <c r="CY9" s="320"/>
      <c r="CZ9" s="320">
        <v>1</v>
      </c>
      <c r="DA9" s="320">
        <v>29750</v>
      </c>
      <c r="DB9" s="320"/>
      <c r="DC9" s="320"/>
      <c r="DD9" s="320"/>
      <c r="DE9" s="320"/>
      <c r="DF9" s="320"/>
      <c r="DG9" s="320"/>
      <c r="DH9" s="320"/>
      <c r="DI9" s="340"/>
      <c r="DJ9" s="341">
        <f t="shared" si="15"/>
        <v>1</v>
      </c>
      <c r="DK9" s="341">
        <f t="shared" si="15"/>
        <v>29750</v>
      </c>
      <c r="DL9" s="107">
        <v>1</v>
      </c>
      <c r="DM9" s="107">
        <v>29750</v>
      </c>
      <c r="DN9" s="107"/>
      <c r="DO9" s="107"/>
      <c r="DP9" s="107"/>
      <c r="DQ9" s="364">
        <v>1</v>
      </c>
      <c r="DR9" s="302">
        <v>29750</v>
      </c>
      <c r="DS9" s="107"/>
      <c r="DT9" s="107"/>
      <c r="DU9" s="107"/>
      <c r="DV9" s="107"/>
      <c r="DW9" s="107"/>
    </row>
    <row r="10" spans="1:127" ht="38.25">
      <c r="A10" s="363">
        <v>3</v>
      </c>
      <c r="B10" s="330" t="s">
        <v>2223</v>
      </c>
      <c r="C10" s="330"/>
      <c r="D10" s="330" t="s">
        <v>17</v>
      </c>
      <c r="E10" s="320">
        <v>29750</v>
      </c>
      <c r="F10" s="320">
        <v>20</v>
      </c>
      <c r="G10" s="320">
        <f t="shared" si="0"/>
        <v>234.28125</v>
      </c>
      <c r="H10" s="319">
        <f t="shared" si="2"/>
        <v>1721.78125</v>
      </c>
      <c r="I10" s="320" t="s">
        <v>2224</v>
      </c>
      <c r="J10" s="320">
        <v>20</v>
      </c>
      <c r="K10" s="319">
        <f t="shared" si="1"/>
        <v>4685.625</v>
      </c>
      <c r="L10" s="319">
        <f t="shared" si="3"/>
        <v>34435.625</v>
      </c>
      <c r="M10" s="320">
        <f t="shared" si="4"/>
        <v>60546</v>
      </c>
      <c r="N10" s="320">
        <f t="shared" si="5"/>
        <v>50474</v>
      </c>
      <c r="O10" s="320">
        <f t="shared" si="5"/>
        <v>10072</v>
      </c>
      <c r="P10" s="319">
        <f t="shared" si="6"/>
        <v>-26110.375</v>
      </c>
      <c r="Q10" s="320" t="s">
        <v>2222</v>
      </c>
      <c r="R10" s="332" t="s">
        <v>2200</v>
      </c>
      <c r="S10" s="320">
        <v>1488</v>
      </c>
      <c r="T10" s="320">
        <v>234</v>
      </c>
      <c r="U10" s="336">
        <f t="shared" si="7"/>
        <v>1722</v>
      </c>
      <c r="V10" s="332" t="s">
        <v>2200</v>
      </c>
      <c r="W10" s="320">
        <v>1488</v>
      </c>
      <c r="X10" s="320">
        <v>234</v>
      </c>
      <c r="Y10" s="336">
        <f t="shared" si="8"/>
        <v>1722</v>
      </c>
      <c r="Z10" s="345" t="s">
        <v>2201</v>
      </c>
      <c r="AA10" s="320">
        <v>17856</v>
      </c>
      <c r="AB10" s="320">
        <v>2808</v>
      </c>
      <c r="AC10" s="336">
        <f t="shared" si="9"/>
        <v>20664</v>
      </c>
      <c r="AD10" s="345" t="s">
        <v>2201</v>
      </c>
      <c r="AE10" s="320">
        <v>20714</v>
      </c>
      <c r="AF10" s="320">
        <v>2808</v>
      </c>
      <c r="AG10" s="336">
        <f t="shared" si="10"/>
        <v>23522</v>
      </c>
      <c r="AH10" s="337" t="s">
        <v>2203</v>
      </c>
      <c r="AI10" s="334">
        <v>2976</v>
      </c>
      <c r="AJ10" s="334">
        <v>468</v>
      </c>
      <c r="AK10" s="336">
        <f t="shared" si="11"/>
        <v>3444</v>
      </c>
      <c r="AL10" s="337" t="s">
        <v>2204</v>
      </c>
      <c r="AM10" s="334">
        <v>5952</v>
      </c>
      <c r="AN10" s="334">
        <v>3520</v>
      </c>
      <c r="AO10" s="336">
        <f t="shared" si="12"/>
        <v>9472</v>
      </c>
      <c r="AP10" s="334"/>
      <c r="AQ10" s="334"/>
      <c r="AR10" s="334"/>
      <c r="AS10" s="336">
        <f t="shared" si="13"/>
        <v>0</v>
      </c>
      <c r="AT10" s="334"/>
      <c r="AU10" s="334"/>
      <c r="AV10" s="334"/>
      <c r="AW10" s="336">
        <f t="shared" si="14"/>
        <v>0</v>
      </c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1">
        <v>1</v>
      </c>
      <c r="CU10" s="320">
        <v>29750</v>
      </c>
      <c r="CV10" s="320"/>
      <c r="CW10" s="320"/>
      <c r="CX10" s="320"/>
      <c r="CY10" s="320"/>
      <c r="CZ10" s="320">
        <v>1</v>
      </c>
      <c r="DA10" s="320">
        <v>29750</v>
      </c>
      <c r="DB10" s="320"/>
      <c r="DC10" s="320"/>
      <c r="DD10" s="320"/>
      <c r="DE10" s="320"/>
      <c r="DF10" s="320"/>
      <c r="DG10" s="320"/>
      <c r="DH10" s="320"/>
      <c r="DI10" s="340"/>
      <c r="DJ10" s="341">
        <f t="shared" si="15"/>
        <v>1</v>
      </c>
      <c r="DK10" s="341">
        <f t="shared" si="15"/>
        <v>29750</v>
      </c>
      <c r="DL10" s="107">
        <v>1</v>
      </c>
      <c r="DM10" s="107">
        <v>29750</v>
      </c>
      <c r="DN10" s="107"/>
      <c r="DO10" s="107"/>
      <c r="DP10" s="107"/>
      <c r="DQ10" s="364">
        <v>1</v>
      </c>
      <c r="DR10" s="302">
        <v>29750</v>
      </c>
      <c r="DS10" s="107"/>
      <c r="DT10" s="107"/>
      <c r="DU10" s="107"/>
      <c r="DV10" s="107"/>
      <c r="DW10" s="107"/>
    </row>
    <row r="11" spans="1:127" ht="38.25">
      <c r="A11" s="363">
        <v>4</v>
      </c>
      <c r="B11" s="330" t="s">
        <v>2225</v>
      </c>
      <c r="C11" s="330"/>
      <c r="D11" s="330" t="s">
        <v>17</v>
      </c>
      <c r="E11" s="320">
        <v>29750</v>
      </c>
      <c r="F11" s="320">
        <v>20</v>
      </c>
      <c r="G11" s="320">
        <f t="shared" si="0"/>
        <v>234.28125</v>
      </c>
      <c r="H11" s="319">
        <f t="shared" si="2"/>
        <v>1721.78125</v>
      </c>
      <c r="I11" s="320" t="s">
        <v>2226</v>
      </c>
      <c r="J11" s="320">
        <v>20</v>
      </c>
      <c r="K11" s="319">
        <f t="shared" si="1"/>
        <v>4685.625</v>
      </c>
      <c r="L11" s="319">
        <f t="shared" si="3"/>
        <v>34435.625</v>
      </c>
      <c r="M11" s="320">
        <f t="shared" si="4"/>
        <v>9793</v>
      </c>
      <c r="N11" s="320">
        <f t="shared" si="5"/>
        <v>8464</v>
      </c>
      <c r="O11" s="320">
        <f t="shared" si="5"/>
        <v>1329</v>
      </c>
      <c r="P11" s="319">
        <f t="shared" si="6"/>
        <v>24642.625</v>
      </c>
      <c r="Q11" s="320" t="s">
        <v>2227</v>
      </c>
      <c r="R11" s="332" t="s">
        <v>2200</v>
      </c>
      <c r="S11" s="320">
        <v>1488</v>
      </c>
      <c r="T11" s="320">
        <v>234</v>
      </c>
      <c r="U11" s="336">
        <f t="shared" si="7"/>
        <v>1722</v>
      </c>
      <c r="V11" s="332" t="s">
        <v>2200</v>
      </c>
      <c r="W11" s="320">
        <v>1488</v>
      </c>
      <c r="X11" s="320">
        <v>234</v>
      </c>
      <c r="Y11" s="336">
        <f t="shared" si="8"/>
        <v>1722</v>
      </c>
      <c r="Z11" s="332" t="s">
        <v>2200</v>
      </c>
      <c r="AA11" s="320">
        <v>1488</v>
      </c>
      <c r="AB11" s="320">
        <v>234</v>
      </c>
      <c r="AC11" s="336">
        <f t="shared" si="9"/>
        <v>1722</v>
      </c>
      <c r="AD11" s="345" t="s">
        <v>2202</v>
      </c>
      <c r="AE11" s="320">
        <v>4000</v>
      </c>
      <c r="AF11" s="320">
        <v>627</v>
      </c>
      <c r="AG11" s="336">
        <f t="shared" si="10"/>
        <v>4627</v>
      </c>
      <c r="AH11" s="334"/>
      <c r="AI11" s="334"/>
      <c r="AJ11" s="334"/>
      <c r="AK11" s="336">
        <f t="shared" si="11"/>
        <v>0</v>
      </c>
      <c r="AL11" s="334"/>
      <c r="AM11" s="334"/>
      <c r="AN11" s="334"/>
      <c r="AO11" s="336">
        <f t="shared" si="12"/>
        <v>0</v>
      </c>
      <c r="AP11" s="334"/>
      <c r="AQ11" s="334"/>
      <c r="AR11" s="334"/>
      <c r="AS11" s="336">
        <f t="shared" si="13"/>
        <v>0</v>
      </c>
      <c r="AT11" s="334"/>
      <c r="AU11" s="334"/>
      <c r="AV11" s="334"/>
      <c r="AW11" s="336">
        <f t="shared" si="14"/>
        <v>0</v>
      </c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1">
        <v>1</v>
      </c>
      <c r="CU11" s="320">
        <v>29750</v>
      </c>
      <c r="CV11" s="320"/>
      <c r="CW11" s="320"/>
      <c r="CX11" s="320"/>
      <c r="CY11" s="320"/>
      <c r="CZ11" s="320">
        <v>1</v>
      </c>
      <c r="DA11" s="320">
        <v>29750</v>
      </c>
      <c r="DB11" s="320"/>
      <c r="DC11" s="320"/>
      <c r="DD11" s="320"/>
      <c r="DE11" s="320"/>
      <c r="DF11" s="320"/>
      <c r="DG11" s="320"/>
      <c r="DH11" s="320"/>
      <c r="DI11" s="340"/>
      <c r="DJ11" s="341">
        <f t="shared" si="15"/>
        <v>1</v>
      </c>
      <c r="DK11" s="341">
        <f t="shared" si="15"/>
        <v>29750</v>
      </c>
      <c r="DL11" s="107">
        <v>1</v>
      </c>
      <c r="DM11" s="107">
        <v>29750</v>
      </c>
      <c r="DN11" s="107"/>
      <c r="DO11" s="107"/>
      <c r="DP11" s="107"/>
      <c r="DQ11" s="364">
        <v>1</v>
      </c>
      <c r="DR11" s="302">
        <v>29750</v>
      </c>
      <c r="DS11" s="107"/>
      <c r="DT11" s="107"/>
      <c r="DU11" s="107"/>
      <c r="DV11" s="107"/>
      <c r="DW11" s="107"/>
    </row>
    <row r="12" spans="1:127" ht="38.25">
      <c r="A12" s="363">
        <v>5</v>
      </c>
      <c r="B12" s="330" t="s">
        <v>2228</v>
      </c>
      <c r="C12" s="330"/>
      <c r="D12" s="330" t="s">
        <v>2229</v>
      </c>
      <c r="E12" s="320">
        <v>42500</v>
      </c>
      <c r="F12" s="320">
        <v>20</v>
      </c>
      <c r="G12" s="320">
        <f t="shared" si="0"/>
        <v>334.6875</v>
      </c>
      <c r="H12" s="319">
        <f t="shared" si="2"/>
        <v>2459.6875</v>
      </c>
      <c r="I12" s="320" t="s">
        <v>2230</v>
      </c>
      <c r="J12" s="320">
        <v>20</v>
      </c>
      <c r="K12" s="319">
        <f t="shared" si="1"/>
        <v>6693.75</v>
      </c>
      <c r="L12" s="319">
        <f t="shared" si="3"/>
        <v>49193.75</v>
      </c>
      <c r="M12" s="320">
        <f t="shared" si="4"/>
        <v>39360</v>
      </c>
      <c r="N12" s="320">
        <f t="shared" si="5"/>
        <v>34000</v>
      </c>
      <c r="O12" s="320">
        <f t="shared" si="5"/>
        <v>5360</v>
      </c>
      <c r="P12" s="319">
        <f t="shared" si="6"/>
        <v>9833.75</v>
      </c>
      <c r="Q12" s="320" t="s">
        <v>2222</v>
      </c>
      <c r="R12" s="332" t="s">
        <v>2200</v>
      </c>
      <c r="S12" s="320">
        <v>2125</v>
      </c>
      <c r="T12" s="320">
        <v>335</v>
      </c>
      <c r="U12" s="336">
        <f t="shared" si="7"/>
        <v>2460</v>
      </c>
      <c r="V12" s="332" t="s">
        <v>2200</v>
      </c>
      <c r="W12" s="320">
        <v>2125</v>
      </c>
      <c r="X12" s="320">
        <v>335</v>
      </c>
      <c r="Y12" s="336">
        <f t="shared" si="8"/>
        <v>2460</v>
      </c>
      <c r="Z12" s="332" t="s">
        <v>2200</v>
      </c>
      <c r="AA12" s="320">
        <v>2125</v>
      </c>
      <c r="AB12" s="320">
        <v>335</v>
      </c>
      <c r="AC12" s="336">
        <f t="shared" si="9"/>
        <v>2460</v>
      </c>
      <c r="AD12" s="345" t="s">
        <v>2201</v>
      </c>
      <c r="AE12" s="320">
        <v>12750</v>
      </c>
      <c r="AF12" s="320">
        <v>2010</v>
      </c>
      <c r="AG12" s="336">
        <f t="shared" si="10"/>
        <v>14760</v>
      </c>
      <c r="AH12" s="337" t="s">
        <v>2204</v>
      </c>
      <c r="AI12" s="334">
        <v>6375</v>
      </c>
      <c r="AJ12" s="334">
        <v>1005</v>
      </c>
      <c r="AK12" s="336">
        <f t="shared" si="11"/>
        <v>7380</v>
      </c>
      <c r="AL12" s="334" t="s">
        <v>2205</v>
      </c>
      <c r="AM12" s="334">
        <v>4250</v>
      </c>
      <c r="AN12" s="334">
        <v>670</v>
      </c>
      <c r="AO12" s="336">
        <f t="shared" si="12"/>
        <v>4920</v>
      </c>
      <c r="AP12" s="334" t="s">
        <v>2206</v>
      </c>
      <c r="AQ12" s="334">
        <v>4250</v>
      </c>
      <c r="AR12" s="334">
        <v>670</v>
      </c>
      <c r="AS12" s="336">
        <f t="shared" si="13"/>
        <v>4920</v>
      </c>
      <c r="AT12" s="334"/>
      <c r="AU12" s="334"/>
      <c r="AV12" s="334"/>
      <c r="AW12" s="336">
        <f t="shared" si="14"/>
        <v>0</v>
      </c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1">
        <v>1</v>
      </c>
      <c r="CU12" s="320">
        <v>42500</v>
      </c>
      <c r="CV12" s="320"/>
      <c r="CW12" s="320"/>
      <c r="CX12" s="320"/>
      <c r="CY12" s="320"/>
      <c r="CZ12" s="320">
        <v>1</v>
      </c>
      <c r="DA12" s="320">
        <v>42500</v>
      </c>
      <c r="DB12" s="320"/>
      <c r="DC12" s="320"/>
      <c r="DD12" s="320"/>
      <c r="DE12" s="320"/>
      <c r="DF12" s="320"/>
      <c r="DG12" s="320"/>
      <c r="DH12" s="320"/>
      <c r="DI12" s="340"/>
      <c r="DJ12" s="341">
        <f t="shared" si="15"/>
        <v>1</v>
      </c>
      <c r="DK12" s="341">
        <f t="shared" si="15"/>
        <v>42500</v>
      </c>
      <c r="DL12" s="107" t="s">
        <v>2195</v>
      </c>
      <c r="DM12" s="107"/>
      <c r="DN12" s="107">
        <v>1</v>
      </c>
      <c r="DO12" s="107">
        <v>42500</v>
      </c>
      <c r="DP12" s="107"/>
      <c r="DQ12" s="364">
        <v>1</v>
      </c>
      <c r="DR12" s="302">
        <v>42500</v>
      </c>
      <c r="DS12" s="107"/>
      <c r="DT12" s="107"/>
      <c r="DU12" s="107"/>
      <c r="DV12" s="107"/>
      <c r="DW12" s="107"/>
    </row>
    <row r="13" spans="1:127" ht="38.25">
      <c r="A13" s="363">
        <v>6</v>
      </c>
      <c r="B13" s="330" t="s">
        <v>2231</v>
      </c>
      <c r="C13" s="330"/>
      <c r="D13" s="330" t="s">
        <v>278</v>
      </c>
      <c r="E13" s="320">
        <v>29750</v>
      </c>
      <c r="F13" s="320">
        <v>20</v>
      </c>
      <c r="G13" s="320">
        <f t="shared" si="0"/>
        <v>234.28125</v>
      </c>
      <c r="H13" s="319">
        <f t="shared" si="2"/>
        <v>1721.78125</v>
      </c>
      <c r="I13" s="320" t="s">
        <v>2232</v>
      </c>
      <c r="J13" s="320">
        <v>20</v>
      </c>
      <c r="K13" s="319">
        <f t="shared" si="1"/>
        <v>4685.625</v>
      </c>
      <c r="L13" s="319">
        <f t="shared" si="3"/>
        <v>34435.625</v>
      </c>
      <c r="M13" s="320">
        <f t="shared" si="4"/>
        <v>34866</v>
      </c>
      <c r="N13" s="320">
        <f t="shared" si="5"/>
        <v>29760</v>
      </c>
      <c r="O13" s="320">
        <f t="shared" si="5"/>
        <v>5106</v>
      </c>
      <c r="P13" s="319">
        <f t="shared" si="6"/>
        <v>-430.375</v>
      </c>
      <c r="Q13" s="320" t="s">
        <v>2227</v>
      </c>
      <c r="R13" s="332" t="s">
        <v>2200</v>
      </c>
      <c r="S13" s="320">
        <v>1488</v>
      </c>
      <c r="T13" s="320">
        <v>234</v>
      </c>
      <c r="U13" s="336">
        <f t="shared" si="7"/>
        <v>1722</v>
      </c>
      <c r="V13" s="332" t="s">
        <v>2200</v>
      </c>
      <c r="W13" s="320">
        <v>1488</v>
      </c>
      <c r="X13" s="320">
        <v>234</v>
      </c>
      <c r="Y13" s="336">
        <f t="shared" si="8"/>
        <v>1722</v>
      </c>
      <c r="Z13" s="345" t="s">
        <v>2201</v>
      </c>
      <c r="AA13" s="320">
        <v>8440</v>
      </c>
      <c r="AB13" s="320">
        <v>1182</v>
      </c>
      <c r="AC13" s="336">
        <f t="shared" si="9"/>
        <v>9622</v>
      </c>
      <c r="AD13" s="345" t="s">
        <v>2202</v>
      </c>
      <c r="AE13" s="320">
        <v>7200</v>
      </c>
      <c r="AF13" s="320">
        <v>1800</v>
      </c>
      <c r="AG13" s="336">
        <f t="shared" si="10"/>
        <v>9000</v>
      </c>
      <c r="AH13" s="337" t="s">
        <v>2203</v>
      </c>
      <c r="AI13" s="334">
        <v>800</v>
      </c>
      <c r="AJ13" s="334">
        <v>200</v>
      </c>
      <c r="AK13" s="336">
        <f t="shared" si="11"/>
        <v>1000</v>
      </c>
      <c r="AL13" s="337" t="s">
        <v>2204</v>
      </c>
      <c r="AM13" s="334">
        <v>1500</v>
      </c>
      <c r="AN13" s="334">
        <v>300</v>
      </c>
      <c r="AO13" s="336">
        <f t="shared" si="12"/>
        <v>1800</v>
      </c>
      <c r="AP13" s="334" t="s">
        <v>2205</v>
      </c>
      <c r="AQ13" s="334">
        <v>5000</v>
      </c>
      <c r="AR13" s="334">
        <v>1000</v>
      </c>
      <c r="AS13" s="336">
        <f t="shared" si="13"/>
        <v>6000</v>
      </c>
      <c r="AT13" s="334" t="s">
        <v>2206</v>
      </c>
      <c r="AU13" s="334">
        <v>3844</v>
      </c>
      <c r="AV13" s="334">
        <v>156</v>
      </c>
      <c r="AW13" s="336">
        <f t="shared" si="14"/>
        <v>4000</v>
      </c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1">
        <v>1</v>
      </c>
      <c r="CU13" s="320">
        <v>29750</v>
      </c>
      <c r="CV13" s="320"/>
      <c r="CW13" s="320"/>
      <c r="CX13" s="320"/>
      <c r="CY13" s="320"/>
      <c r="CZ13" s="320">
        <v>1</v>
      </c>
      <c r="DA13" s="320">
        <v>29750</v>
      </c>
      <c r="DB13" s="320"/>
      <c r="DC13" s="320"/>
      <c r="DD13" s="320"/>
      <c r="DE13" s="320"/>
      <c r="DF13" s="320"/>
      <c r="DG13" s="320"/>
      <c r="DH13" s="320"/>
      <c r="DI13" s="340"/>
      <c r="DJ13" s="341">
        <f t="shared" si="15"/>
        <v>1</v>
      </c>
      <c r="DK13" s="341">
        <f t="shared" si="15"/>
        <v>29750</v>
      </c>
      <c r="DL13" s="107" t="s">
        <v>2195</v>
      </c>
      <c r="DM13" s="107" t="s">
        <v>2195</v>
      </c>
      <c r="DN13" s="107">
        <v>1</v>
      </c>
      <c r="DO13" s="107">
        <v>29750</v>
      </c>
      <c r="DP13" s="107"/>
      <c r="DQ13" s="364">
        <v>1</v>
      </c>
      <c r="DR13" s="302">
        <v>29750</v>
      </c>
      <c r="DS13" s="107"/>
      <c r="DT13" s="107"/>
      <c r="DU13" s="107"/>
      <c r="DV13" s="107"/>
      <c r="DW13" s="107"/>
    </row>
    <row r="14" spans="1:127" ht="38.25">
      <c r="A14" s="363">
        <v>7</v>
      </c>
      <c r="B14" s="330" t="s">
        <v>2233</v>
      </c>
      <c r="C14" s="330"/>
      <c r="D14" s="330" t="s">
        <v>17</v>
      </c>
      <c r="E14" s="320">
        <v>29750</v>
      </c>
      <c r="F14" s="320">
        <v>20</v>
      </c>
      <c r="G14" s="320">
        <f t="shared" si="0"/>
        <v>234.28125</v>
      </c>
      <c r="H14" s="319">
        <f t="shared" si="2"/>
        <v>1721.78125</v>
      </c>
      <c r="I14" s="320" t="s">
        <v>2234</v>
      </c>
      <c r="J14" s="320">
        <v>20</v>
      </c>
      <c r="K14" s="319">
        <f t="shared" si="1"/>
        <v>4685.625</v>
      </c>
      <c r="L14" s="319">
        <f t="shared" si="3"/>
        <v>34435.625</v>
      </c>
      <c r="M14" s="320">
        <f t="shared" si="4"/>
        <v>34452</v>
      </c>
      <c r="N14" s="320">
        <f t="shared" si="5"/>
        <v>29760</v>
      </c>
      <c r="O14" s="320">
        <f t="shared" si="5"/>
        <v>4692</v>
      </c>
      <c r="P14" s="319">
        <f t="shared" si="6"/>
        <v>-16.375</v>
      </c>
      <c r="Q14" s="320" t="s">
        <v>2219</v>
      </c>
      <c r="R14" s="332" t="s">
        <v>2200</v>
      </c>
      <c r="S14" s="320">
        <v>1488</v>
      </c>
      <c r="T14" s="320">
        <v>234</v>
      </c>
      <c r="U14" s="336">
        <f t="shared" si="7"/>
        <v>1722</v>
      </c>
      <c r="V14" s="332" t="s">
        <v>2200</v>
      </c>
      <c r="W14" s="320">
        <v>1488</v>
      </c>
      <c r="X14" s="320">
        <v>234</v>
      </c>
      <c r="Y14" s="336">
        <f t="shared" si="8"/>
        <v>1722</v>
      </c>
      <c r="Z14" s="345" t="s">
        <v>2201</v>
      </c>
      <c r="AA14" s="320">
        <v>14880</v>
      </c>
      <c r="AB14" s="320">
        <v>2352</v>
      </c>
      <c r="AC14" s="336">
        <f t="shared" si="9"/>
        <v>17232</v>
      </c>
      <c r="AD14" s="345" t="s">
        <v>2202</v>
      </c>
      <c r="AE14" s="320">
        <v>1488</v>
      </c>
      <c r="AF14" s="320">
        <v>234</v>
      </c>
      <c r="AG14" s="336">
        <f t="shared" si="10"/>
        <v>1722</v>
      </c>
      <c r="AH14" s="337" t="s">
        <v>2203</v>
      </c>
      <c r="AI14" s="334">
        <v>1488</v>
      </c>
      <c r="AJ14" s="334">
        <v>234</v>
      </c>
      <c r="AK14" s="336">
        <f t="shared" si="11"/>
        <v>1722</v>
      </c>
      <c r="AL14" s="337" t="s">
        <v>2204</v>
      </c>
      <c r="AM14" s="334">
        <v>5952</v>
      </c>
      <c r="AN14" s="334">
        <v>936</v>
      </c>
      <c r="AO14" s="336">
        <f t="shared" si="12"/>
        <v>6888</v>
      </c>
      <c r="AP14" s="334" t="s">
        <v>2205</v>
      </c>
      <c r="AQ14" s="334">
        <v>2976</v>
      </c>
      <c r="AR14" s="334">
        <v>468</v>
      </c>
      <c r="AS14" s="336">
        <f t="shared" si="13"/>
        <v>3444</v>
      </c>
      <c r="AT14" s="334"/>
      <c r="AU14" s="334"/>
      <c r="AV14" s="334"/>
      <c r="AW14" s="336">
        <f t="shared" si="14"/>
        <v>0</v>
      </c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1">
        <v>1</v>
      </c>
      <c r="CU14" s="320">
        <v>29750</v>
      </c>
      <c r="CV14" s="320"/>
      <c r="CW14" s="320"/>
      <c r="CX14" s="320"/>
      <c r="CY14" s="320"/>
      <c r="CZ14" s="320">
        <v>1</v>
      </c>
      <c r="DA14" s="320">
        <v>29750</v>
      </c>
      <c r="DB14" s="320"/>
      <c r="DC14" s="320"/>
      <c r="DD14" s="320"/>
      <c r="DE14" s="320"/>
      <c r="DF14" s="320"/>
      <c r="DG14" s="320"/>
      <c r="DH14" s="320"/>
      <c r="DI14" s="340"/>
      <c r="DJ14" s="341">
        <f t="shared" si="15"/>
        <v>1</v>
      </c>
      <c r="DK14" s="341">
        <f t="shared" si="15"/>
        <v>29750</v>
      </c>
      <c r="DL14" s="107" t="s">
        <v>2195</v>
      </c>
      <c r="DM14" s="107" t="s">
        <v>2195</v>
      </c>
      <c r="DN14" s="107">
        <v>1</v>
      </c>
      <c r="DO14" s="107">
        <v>29750</v>
      </c>
      <c r="DP14" s="107"/>
      <c r="DQ14" s="364">
        <v>1</v>
      </c>
      <c r="DR14" s="302">
        <v>29750</v>
      </c>
      <c r="DS14" s="107"/>
      <c r="DT14" s="107"/>
      <c r="DU14" s="107"/>
      <c r="DV14" s="107"/>
      <c r="DW14" s="107"/>
    </row>
    <row r="15" spans="1:127">
      <c r="A15" s="362"/>
      <c r="B15" s="316" t="s">
        <v>2160</v>
      </c>
      <c r="C15" s="316"/>
      <c r="D15" s="317"/>
      <c r="E15" s="348">
        <f>SUM(E8:E14)</f>
        <v>221000</v>
      </c>
      <c r="F15" s="318"/>
      <c r="G15" s="320">
        <f t="shared" si="0"/>
        <v>1740.375</v>
      </c>
      <c r="H15" s="348">
        <f>SUM(H8:H14)</f>
        <v>12790.375</v>
      </c>
      <c r="I15" s="318"/>
      <c r="J15" s="346">
        <f t="shared" ref="J15:BU15" si="16">SUM(J8:J14)</f>
        <v>140</v>
      </c>
      <c r="K15" s="346">
        <f t="shared" si="16"/>
        <v>34807.5</v>
      </c>
      <c r="L15" s="346">
        <f t="shared" si="16"/>
        <v>255807.5</v>
      </c>
      <c r="M15" s="348">
        <f t="shared" si="16"/>
        <v>261522</v>
      </c>
      <c r="N15" s="348">
        <f t="shared" si="16"/>
        <v>211978</v>
      </c>
      <c r="O15" s="348">
        <f t="shared" si="16"/>
        <v>49544</v>
      </c>
      <c r="P15" s="348">
        <f t="shared" si="16"/>
        <v>-5714.5</v>
      </c>
      <c r="Q15" s="348">
        <f t="shared" si="16"/>
        <v>0</v>
      </c>
      <c r="R15" s="348">
        <f t="shared" si="16"/>
        <v>0</v>
      </c>
      <c r="S15" s="348">
        <f t="shared" si="16"/>
        <v>11053</v>
      </c>
      <c r="T15" s="348">
        <f t="shared" si="16"/>
        <v>1739</v>
      </c>
      <c r="U15" s="348">
        <f t="shared" si="16"/>
        <v>12792</v>
      </c>
      <c r="V15" s="348">
        <f t="shared" si="16"/>
        <v>0</v>
      </c>
      <c r="W15" s="348">
        <f t="shared" si="16"/>
        <v>11053</v>
      </c>
      <c r="X15" s="348">
        <f t="shared" si="16"/>
        <v>1739</v>
      </c>
      <c r="Y15" s="348">
        <f t="shared" si="16"/>
        <v>12792</v>
      </c>
      <c r="Z15" s="348">
        <f t="shared" si="16"/>
        <v>0</v>
      </c>
      <c r="AA15" s="348">
        <f t="shared" si="16"/>
        <v>59669</v>
      </c>
      <c r="AB15" s="348">
        <f t="shared" si="16"/>
        <v>9251</v>
      </c>
      <c r="AC15" s="348">
        <f t="shared" si="16"/>
        <v>68920</v>
      </c>
      <c r="AD15" s="348">
        <f t="shared" si="16"/>
        <v>0</v>
      </c>
      <c r="AE15" s="348">
        <f t="shared" si="16"/>
        <v>53592</v>
      </c>
      <c r="AF15" s="348">
        <f t="shared" si="16"/>
        <v>8649</v>
      </c>
      <c r="AG15" s="348">
        <f t="shared" si="16"/>
        <v>62241</v>
      </c>
      <c r="AH15" s="348">
        <f t="shared" si="16"/>
        <v>40424</v>
      </c>
      <c r="AI15" s="348">
        <f t="shared" si="16"/>
        <v>42887</v>
      </c>
      <c r="AJ15" s="348">
        <f t="shared" si="16"/>
        <v>20446</v>
      </c>
      <c r="AK15" s="348">
        <f t="shared" si="16"/>
        <v>63333</v>
      </c>
      <c r="AL15" s="348">
        <f t="shared" si="16"/>
        <v>0</v>
      </c>
      <c r="AM15" s="348">
        <f t="shared" si="16"/>
        <v>17654</v>
      </c>
      <c r="AN15" s="348">
        <f t="shared" si="16"/>
        <v>5426</v>
      </c>
      <c r="AO15" s="348">
        <f t="shared" si="16"/>
        <v>23080</v>
      </c>
      <c r="AP15" s="348">
        <f t="shared" si="16"/>
        <v>0</v>
      </c>
      <c r="AQ15" s="348">
        <f t="shared" si="16"/>
        <v>12226</v>
      </c>
      <c r="AR15" s="348">
        <f t="shared" si="16"/>
        <v>2138</v>
      </c>
      <c r="AS15" s="348">
        <f t="shared" si="16"/>
        <v>14364</v>
      </c>
      <c r="AT15" s="348">
        <f t="shared" si="16"/>
        <v>0</v>
      </c>
      <c r="AU15" s="348">
        <f t="shared" si="16"/>
        <v>3844</v>
      </c>
      <c r="AV15" s="348">
        <f t="shared" si="16"/>
        <v>156</v>
      </c>
      <c r="AW15" s="348">
        <f t="shared" si="16"/>
        <v>4000</v>
      </c>
      <c r="AX15" s="348">
        <f t="shared" si="16"/>
        <v>0</v>
      </c>
      <c r="AY15" s="348">
        <f t="shared" si="16"/>
        <v>0</v>
      </c>
      <c r="AZ15" s="348">
        <f t="shared" si="16"/>
        <v>0</v>
      </c>
      <c r="BA15" s="348">
        <f t="shared" si="16"/>
        <v>0</v>
      </c>
      <c r="BB15" s="348">
        <f t="shared" si="16"/>
        <v>0</v>
      </c>
      <c r="BC15" s="348">
        <f t="shared" si="16"/>
        <v>0</v>
      </c>
      <c r="BD15" s="348">
        <f t="shared" si="16"/>
        <v>0</v>
      </c>
      <c r="BE15" s="348">
        <f t="shared" si="16"/>
        <v>0</v>
      </c>
      <c r="BF15" s="348">
        <f t="shared" si="16"/>
        <v>0</v>
      </c>
      <c r="BG15" s="348">
        <f t="shared" si="16"/>
        <v>0</v>
      </c>
      <c r="BH15" s="348">
        <f t="shared" si="16"/>
        <v>0</v>
      </c>
      <c r="BI15" s="348">
        <f t="shared" si="16"/>
        <v>0</v>
      </c>
      <c r="BJ15" s="348">
        <f t="shared" si="16"/>
        <v>0</v>
      </c>
      <c r="BK15" s="348">
        <f t="shared" si="16"/>
        <v>0</v>
      </c>
      <c r="BL15" s="348">
        <f t="shared" si="16"/>
        <v>0</v>
      </c>
      <c r="BM15" s="348">
        <f t="shared" si="16"/>
        <v>0</v>
      </c>
      <c r="BN15" s="348">
        <f t="shared" si="16"/>
        <v>0</v>
      </c>
      <c r="BO15" s="348">
        <f t="shared" si="16"/>
        <v>0</v>
      </c>
      <c r="BP15" s="348">
        <f t="shared" si="16"/>
        <v>0</v>
      </c>
      <c r="BQ15" s="348">
        <f t="shared" si="16"/>
        <v>0</v>
      </c>
      <c r="BR15" s="348">
        <f t="shared" si="16"/>
        <v>0</v>
      </c>
      <c r="BS15" s="348">
        <f t="shared" si="16"/>
        <v>0</v>
      </c>
      <c r="BT15" s="348">
        <f t="shared" si="16"/>
        <v>0</v>
      </c>
      <c r="BU15" s="348">
        <f t="shared" si="16"/>
        <v>0</v>
      </c>
      <c r="BV15" s="348">
        <f t="shared" ref="BV15:DI15" si="17">SUM(BV8:BV14)</f>
        <v>0</v>
      </c>
      <c r="BW15" s="348">
        <f t="shared" si="17"/>
        <v>0</v>
      </c>
      <c r="BX15" s="348">
        <f t="shared" si="17"/>
        <v>0</v>
      </c>
      <c r="BY15" s="348">
        <f t="shared" si="17"/>
        <v>0</v>
      </c>
      <c r="BZ15" s="348">
        <f t="shared" si="17"/>
        <v>0</v>
      </c>
      <c r="CA15" s="348">
        <f t="shared" si="17"/>
        <v>0</v>
      </c>
      <c r="CB15" s="348">
        <f t="shared" si="17"/>
        <v>0</v>
      </c>
      <c r="CC15" s="348">
        <f t="shared" si="17"/>
        <v>0</v>
      </c>
      <c r="CD15" s="348">
        <f t="shared" si="17"/>
        <v>0</v>
      </c>
      <c r="CE15" s="348">
        <f t="shared" si="17"/>
        <v>0</v>
      </c>
      <c r="CF15" s="348">
        <f t="shared" si="17"/>
        <v>0</v>
      </c>
      <c r="CG15" s="348">
        <f t="shared" si="17"/>
        <v>0</v>
      </c>
      <c r="CH15" s="348">
        <f t="shared" si="17"/>
        <v>0</v>
      </c>
      <c r="CI15" s="348">
        <f t="shared" si="17"/>
        <v>0</v>
      </c>
      <c r="CJ15" s="348">
        <f t="shared" si="17"/>
        <v>0</v>
      </c>
      <c r="CK15" s="348">
        <f t="shared" si="17"/>
        <v>0</v>
      </c>
      <c r="CL15" s="348">
        <f t="shared" si="17"/>
        <v>0</v>
      </c>
      <c r="CM15" s="348">
        <f t="shared" si="17"/>
        <v>0</v>
      </c>
      <c r="CN15" s="348">
        <f t="shared" si="17"/>
        <v>0</v>
      </c>
      <c r="CO15" s="348">
        <f t="shared" si="17"/>
        <v>0</v>
      </c>
      <c r="CP15" s="348">
        <f t="shared" si="17"/>
        <v>0</v>
      </c>
      <c r="CQ15" s="348">
        <f t="shared" si="17"/>
        <v>0</v>
      </c>
      <c r="CR15" s="348">
        <f t="shared" si="17"/>
        <v>0</v>
      </c>
      <c r="CS15" s="365">
        <f t="shared" si="17"/>
        <v>0</v>
      </c>
      <c r="CT15" s="366">
        <f t="shared" si="17"/>
        <v>7</v>
      </c>
      <c r="CU15" s="348">
        <f t="shared" si="17"/>
        <v>221000</v>
      </c>
      <c r="CV15" s="348">
        <f t="shared" si="17"/>
        <v>0</v>
      </c>
      <c r="CW15" s="348">
        <f t="shared" si="17"/>
        <v>0</v>
      </c>
      <c r="CX15" s="348">
        <f t="shared" si="17"/>
        <v>0</v>
      </c>
      <c r="CY15" s="348">
        <f t="shared" si="17"/>
        <v>0</v>
      </c>
      <c r="CZ15" s="348">
        <f t="shared" si="17"/>
        <v>7</v>
      </c>
      <c r="DA15" s="348">
        <f t="shared" si="17"/>
        <v>221000</v>
      </c>
      <c r="DB15" s="348">
        <f t="shared" si="17"/>
        <v>0</v>
      </c>
      <c r="DC15" s="348">
        <f t="shared" si="17"/>
        <v>0</v>
      </c>
      <c r="DD15" s="348">
        <f t="shared" si="17"/>
        <v>0</v>
      </c>
      <c r="DE15" s="348">
        <f t="shared" si="17"/>
        <v>0</v>
      </c>
      <c r="DF15" s="348">
        <f t="shared" si="17"/>
        <v>0</v>
      </c>
      <c r="DG15" s="348">
        <f t="shared" si="17"/>
        <v>0</v>
      </c>
      <c r="DH15" s="348">
        <f t="shared" si="17"/>
        <v>0</v>
      </c>
      <c r="DI15" s="348">
        <f t="shared" si="17"/>
        <v>0</v>
      </c>
      <c r="DJ15" s="341">
        <f t="shared" si="15"/>
        <v>7</v>
      </c>
      <c r="DK15" s="341">
        <f t="shared" si="15"/>
        <v>221000</v>
      </c>
      <c r="DL15" s="348">
        <f>SUM(DL8:DL14)</f>
        <v>4</v>
      </c>
      <c r="DM15" s="348">
        <f>SUM(DM8:DM14)</f>
        <v>119000</v>
      </c>
      <c r="DN15" s="348">
        <f>SUM(DN8:DN14)</f>
        <v>3</v>
      </c>
      <c r="DO15" s="348">
        <f>SUM(DO8:DO14)</f>
        <v>102000</v>
      </c>
      <c r="DQ15" s="293"/>
      <c r="DR15" s="263"/>
    </row>
    <row r="17" spans="5:5">
      <c r="E17">
        <f>E15/85*100</f>
        <v>260000</v>
      </c>
    </row>
    <row r="18" spans="5:5">
      <c r="E18">
        <f>E17*0.1</f>
        <v>26000</v>
      </c>
    </row>
    <row r="19" spans="5:5">
      <c r="E19">
        <f>E18+E15</f>
        <v>247000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7"/>
  <sheetViews>
    <sheetView topLeftCell="A13" workbookViewId="0">
      <selection activeCell="G8" sqref="G8:G15"/>
    </sheetView>
  </sheetViews>
  <sheetFormatPr defaultRowHeight="15"/>
  <sheetData>
    <row r="1" spans="1:149" ht="26.25">
      <c r="A1" s="603" t="s">
        <v>2126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282"/>
      <c r="M1" s="282"/>
      <c r="N1" s="283"/>
      <c r="O1" s="282"/>
      <c r="P1" s="282"/>
      <c r="Q1" s="282"/>
      <c r="R1" s="282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5"/>
      <c r="AE1" s="284"/>
      <c r="AF1" s="284"/>
      <c r="AG1" s="284"/>
      <c r="AH1" s="284"/>
      <c r="AI1" s="284"/>
      <c r="AJ1" s="284"/>
      <c r="AK1" s="284"/>
      <c r="AL1" s="284"/>
      <c r="AM1" s="284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367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368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616" t="s">
        <v>2127</v>
      </c>
      <c r="DQ1" s="617"/>
      <c r="DR1" s="603"/>
      <c r="DS1" s="603"/>
      <c r="DT1" s="603"/>
      <c r="DU1" s="603"/>
      <c r="DV1" s="603"/>
      <c r="DW1" s="603"/>
      <c r="DX1" s="603"/>
      <c r="DY1" s="603"/>
      <c r="DZ1" s="603"/>
      <c r="EA1" s="603"/>
      <c r="EB1" s="603"/>
      <c r="EC1" s="603"/>
      <c r="ED1" s="603"/>
      <c r="EE1" s="260"/>
      <c r="EF1" s="260"/>
      <c r="EG1" s="260"/>
      <c r="EH1" s="286"/>
      <c r="EI1" s="260"/>
      <c r="EJ1" s="260"/>
      <c r="EK1" s="260"/>
      <c r="EL1" s="260"/>
      <c r="EM1" s="286"/>
      <c r="EN1" s="260"/>
      <c r="EO1" s="260"/>
      <c r="EP1" s="260"/>
      <c r="EQ1" s="260"/>
      <c r="ER1" s="260"/>
      <c r="ES1" s="260"/>
    </row>
    <row r="2" spans="1:149" ht="19.5" thickBot="1">
      <c r="A2" s="604" t="s">
        <v>2128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287"/>
      <c r="M2" s="287"/>
      <c r="N2" s="288"/>
      <c r="O2" s="287"/>
      <c r="P2" s="287"/>
      <c r="Q2" s="287"/>
      <c r="R2" s="287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52"/>
      <c r="AE2" s="289"/>
      <c r="AF2" s="289"/>
      <c r="AG2" s="289"/>
      <c r="AH2" s="289"/>
      <c r="AI2" s="289"/>
      <c r="AJ2" s="289"/>
      <c r="AK2" s="289"/>
      <c r="AL2" s="289"/>
      <c r="AM2" s="289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369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370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90"/>
      <c r="DQ2" s="291"/>
      <c r="DR2" s="253"/>
      <c r="DS2" s="253"/>
      <c r="DT2" s="292" t="s">
        <v>2168</v>
      </c>
      <c r="DU2" s="292"/>
      <c r="DV2" s="253"/>
      <c r="DW2" s="253"/>
      <c r="DX2" s="253"/>
      <c r="DY2" s="253"/>
      <c r="DZ2" s="253"/>
      <c r="EA2" s="253"/>
      <c r="EB2" s="253"/>
      <c r="EC2" s="253"/>
      <c r="ED2" s="253"/>
      <c r="EE2" s="260"/>
      <c r="EF2" s="260"/>
      <c r="EG2" s="260"/>
      <c r="EH2" s="286"/>
      <c r="EI2" s="260"/>
      <c r="EJ2" s="260"/>
      <c r="EK2" s="260"/>
      <c r="EL2" s="260"/>
      <c r="EM2" s="286"/>
      <c r="EN2" s="260"/>
      <c r="EO2" s="260"/>
      <c r="EP2" s="260"/>
      <c r="EQ2" s="260"/>
      <c r="ER2" s="260"/>
      <c r="ES2" s="260"/>
    </row>
    <row r="3" spans="1:149" ht="16.5" thickBot="1">
      <c r="A3" s="628" t="s">
        <v>2129</v>
      </c>
      <c r="B3" s="620" t="s">
        <v>2169</v>
      </c>
      <c r="C3" s="620" t="s">
        <v>2130</v>
      </c>
      <c r="D3" s="620" t="s">
        <v>2131</v>
      </c>
      <c r="E3" s="620" t="s">
        <v>2132</v>
      </c>
      <c r="F3" s="620" t="s">
        <v>2235</v>
      </c>
      <c r="G3" s="620" t="s">
        <v>2236</v>
      </c>
      <c r="H3" s="629" t="s">
        <v>2133</v>
      </c>
      <c r="I3" s="591" t="s">
        <v>2212</v>
      </c>
      <c r="J3" s="631" t="s">
        <v>2134</v>
      </c>
      <c r="K3" s="607" t="s">
        <v>2135</v>
      </c>
      <c r="L3" s="591" t="s">
        <v>2237</v>
      </c>
      <c r="M3" s="591" t="s">
        <v>2137</v>
      </c>
      <c r="N3" s="594" t="s">
        <v>2238</v>
      </c>
      <c r="O3" s="597" t="s">
        <v>2139</v>
      </c>
      <c r="P3" s="598"/>
      <c r="Q3" s="599"/>
      <c r="R3" s="635" t="s">
        <v>2235</v>
      </c>
      <c r="S3" s="589" t="s">
        <v>2141</v>
      </c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638"/>
      <c r="AM3" s="590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369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370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93"/>
      <c r="DQ3" s="263"/>
      <c r="EH3" s="293"/>
      <c r="EM3" s="293"/>
    </row>
    <row r="4" spans="1:149" ht="26.25" thickBot="1">
      <c r="A4" s="606"/>
      <c r="B4" s="608"/>
      <c r="C4" s="620"/>
      <c r="D4" s="608"/>
      <c r="E4" s="608"/>
      <c r="F4" s="620"/>
      <c r="G4" s="620"/>
      <c r="H4" s="630"/>
      <c r="I4" s="592"/>
      <c r="J4" s="632"/>
      <c r="K4" s="608"/>
      <c r="L4" s="592"/>
      <c r="M4" s="592"/>
      <c r="N4" s="595"/>
      <c r="O4" s="600"/>
      <c r="P4" s="601"/>
      <c r="Q4" s="602"/>
      <c r="R4" s="636"/>
      <c r="S4" s="584" t="s">
        <v>574</v>
      </c>
      <c r="T4" s="584"/>
      <c r="U4" s="584"/>
      <c r="V4" s="584"/>
      <c r="W4" s="584"/>
      <c r="X4" s="584"/>
      <c r="Y4" s="584" t="s">
        <v>940</v>
      </c>
      <c r="Z4" s="584"/>
      <c r="AA4" s="584"/>
      <c r="AB4" s="584"/>
      <c r="AC4" s="584"/>
      <c r="AD4" s="584" t="s">
        <v>928</v>
      </c>
      <c r="AE4" s="584"/>
      <c r="AF4" s="584"/>
      <c r="AG4" s="584"/>
      <c r="AH4" s="584"/>
      <c r="AI4" s="584" t="s">
        <v>2142</v>
      </c>
      <c r="AJ4" s="584"/>
      <c r="AK4" s="584"/>
      <c r="AL4" s="634"/>
      <c r="AM4" s="585"/>
      <c r="AN4" s="584" t="s">
        <v>2143</v>
      </c>
      <c r="AO4" s="584"/>
      <c r="AP4" s="584"/>
      <c r="AQ4" s="634"/>
      <c r="AR4" s="585"/>
      <c r="AS4" s="584" t="s">
        <v>2144</v>
      </c>
      <c r="AT4" s="584"/>
      <c r="AU4" s="584"/>
      <c r="AV4" s="634"/>
      <c r="AW4" s="585"/>
      <c r="AX4" s="584" t="s">
        <v>2145</v>
      </c>
      <c r="AY4" s="584"/>
      <c r="AZ4" s="584"/>
      <c r="BA4" s="634"/>
      <c r="BB4" s="585"/>
      <c r="BC4" s="584" t="s">
        <v>2146</v>
      </c>
      <c r="BD4" s="584"/>
      <c r="BE4" s="584"/>
      <c r="BF4" s="634"/>
      <c r="BG4" s="585"/>
      <c r="BH4" s="584" t="s">
        <v>2147</v>
      </c>
      <c r="BI4" s="584"/>
      <c r="BJ4" s="584"/>
      <c r="BK4" s="634"/>
      <c r="BL4" s="585"/>
      <c r="BM4" s="584" t="s">
        <v>2148</v>
      </c>
      <c r="BN4" s="584"/>
      <c r="BO4" s="584"/>
      <c r="BP4" s="634"/>
      <c r="BQ4" s="585"/>
      <c r="BR4" s="584" t="s">
        <v>2149</v>
      </c>
      <c r="BS4" s="584"/>
      <c r="BT4" s="584"/>
      <c r="BU4" s="634"/>
      <c r="BV4" s="585"/>
      <c r="BW4" s="584" t="s">
        <v>2150</v>
      </c>
      <c r="BX4" s="584"/>
      <c r="BY4" s="584"/>
      <c r="BZ4" s="634"/>
      <c r="CA4" s="585"/>
      <c r="CB4" s="584" t="s">
        <v>2151</v>
      </c>
      <c r="CC4" s="584"/>
      <c r="CD4" s="584"/>
      <c r="CE4" s="634"/>
      <c r="CF4" s="585"/>
      <c r="CG4" s="584" t="s">
        <v>2152</v>
      </c>
      <c r="CH4" s="584"/>
      <c r="CI4" s="584"/>
      <c r="CJ4" s="634"/>
      <c r="CK4" s="585"/>
      <c r="CL4" s="584" t="s">
        <v>2153</v>
      </c>
      <c r="CM4" s="584"/>
      <c r="CN4" s="584"/>
      <c r="CO4" s="634"/>
      <c r="CP4" s="585"/>
      <c r="CQ4" s="584" t="s">
        <v>2154</v>
      </c>
      <c r="CR4" s="584"/>
      <c r="CS4" s="584"/>
      <c r="CT4" s="634"/>
      <c r="CU4" s="585"/>
      <c r="CV4" s="584" t="s">
        <v>2155</v>
      </c>
      <c r="CW4" s="584"/>
      <c r="CX4" s="584"/>
      <c r="CY4" s="634"/>
      <c r="CZ4" s="585"/>
      <c r="DA4" s="584" t="s">
        <v>2156</v>
      </c>
      <c r="DB4" s="584"/>
      <c r="DC4" s="584"/>
      <c r="DD4" s="634"/>
      <c r="DE4" s="585"/>
      <c r="DF4" s="584" t="s">
        <v>2157</v>
      </c>
      <c r="DG4" s="584"/>
      <c r="DH4" s="584"/>
      <c r="DI4" s="634"/>
      <c r="DJ4" s="585"/>
      <c r="DK4" s="584" t="s">
        <v>2158</v>
      </c>
      <c r="DL4" s="584"/>
      <c r="DM4" s="584"/>
      <c r="DN4" s="634"/>
      <c r="DO4" s="585"/>
      <c r="DP4" s="586" t="s">
        <v>2159</v>
      </c>
      <c r="DQ4" s="587"/>
      <c r="DR4" s="587"/>
      <c r="DS4" s="588"/>
      <c r="DT4" s="626" t="s">
        <v>2177</v>
      </c>
      <c r="DU4" s="587"/>
      <c r="DV4" s="587"/>
      <c r="DW4" s="587"/>
      <c r="DX4" s="587"/>
      <c r="DY4" s="587"/>
      <c r="DZ4" s="587"/>
      <c r="EA4" s="587"/>
      <c r="EB4" s="587"/>
      <c r="EC4" s="587"/>
      <c r="ED4" s="587"/>
      <c r="EE4" s="627"/>
      <c r="EF4" s="294"/>
      <c r="EG4" s="294"/>
      <c r="EH4" s="352"/>
      <c r="EI4" s="294"/>
      <c r="EJ4" s="294"/>
      <c r="EK4" s="294"/>
      <c r="EL4" s="294"/>
      <c r="EM4" s="296" t="s">
        <v>2179</v>
      </c>
      <c r="EN4" s="297"/>
      <c r="EO4" s="297"/>
      <c r="EP4" s="297"/>
      <c r="EQ4" s="297"/>
      <c r="ER4" s="297"/>
      <c r="ES4" s="297"/>
    </row>
    <row r="5" spans="1:149" ht="26.25" thickBot="1">
      <c r="A5" s="606"/>
      <c r="B5" s="608"/>
      <c r="C5" s="620"/>
      <c r="D5" s="608"/>
      <c r="E5" s="608"/>
      <c r="F5" s="620"/>
      <c r="G5" s="620"/>
      <c r="H5" s="630"/>
      <c r="I5" s="593"/>
      <c r="J5" s="633"/>
      <c r="K5" s="608"/>
      <c r="L5" s="593"/>
      <c r="M5" s="592"/>
      <c r="N5" s="596"/>
      <c r="O5" s="266" t="s">
        <v>2160</v>
      </c>
      <c r="P5" s="267" t="s">
        <v>2161</v>
      </c>
      <c r="Q5" s="267" t="s">
        <v>2162</v>
      </c>
      <c r="R5" s="637"/>
      <c r="S5" s="268" t="s">
        <v>2163</v>
      </c>
      <c r="T5" s="268" t="s">
        <v>2164</v>
      </c>
      <c r="U5" s="269" t="s">
        <v>2161</v>
      </c>
      <c r="V5" s="269" t="s">
        <v>2162</v>
      </c>
      <c r="W5" s="269" t="s">
        <v>2235</v>
      </c>
      <c r="X5" s="267" t="s">
        <v>2160</v>
      </c>
      <c r="Y5" s="268" t="s">
        <v>2164</v>
      </c>
      <c r="Z5" s="269" t="s">
        <v>2165</v>
      </c>
      <c r="AA5" s="269" t="s">
        <v>2162</v>
      </c>
      <c r="AB5" s="269" t="s">
        <v>2235</v>
      </c>
      <c r="AC5" s="267" t="s">
        <v>2160</v>
      </c>
      <c r="AD5" s="268" t="s">
        <v>2164</v>
      </c>
      <c r="AE5" s="269" t="s">
        <v>2165</v>
      </c>
      <c r="AF5" s="269" t="s">
        <v>2162</v>
      </c>
      <c r="AG5" s="269" t="s">
        <v>2235</v>
      </c>
      <c r="AH5" s="267" t="s">
        <v>2160</v>
      </c>
      <c r="AI5" s="268" t="s">
        <v>2164</v>
      </c>
      <c r="AJ5" s="269" t="s">
        <v>2165</v>
      </c>
      <c r="AK5" s="269" t="s">
        <v>2162</v>
      </c>
      <c r="AL5" s="269" t="s">
        <v>2235</v>
      </c>
      <c r="AM5" s="270" t="s">
        <v>2160</v>
      </c>
      <c r="AN5" s="268" t="s">
        <v>2164</v>
      </c>
      <c r="AO5" s="269" t="s">
        <v>2165</v>
      </c>
      <c r="AP5" s="269" t="s">
        <v>2162</v>
      </c>
      <c r="AQ5" s="269" t="s">
        <v>2235</v>
      </c>
      <c r="AR5" s="270" t="s">
        <v>2160</v>
      </c>
      <c r="AS5" s="268" t="s">
        <v>2164</v>
      </c>
      <c r="AT5" s="269" t="s">
        <v>2165</v>
      </c>
      <c r="AU5" s="269" t="s">
        <v>2162</v>
      </c>
      <c r="AV5" s="269" t="s">
        <v>2235</v>
      </c>
      <c r="AW5" s="270" t="s">
        <v>2160</v>
      </c>
      <c r="AX5" s="268" t="s">
        <v>2164</v>
      </c>
      <c r="AY5" s="269" t="s">
        <v>2165</v>
      </c>
      <c r="AZ5" s="269" t="s">
        <v>2162</v>
      </c>
      <c r="BA5" s="269" t="s">
        <v>2235</v>
      </c>
      <c r="BB5" s="270" t="s">
        <v>2160</v>
      </c>
      <c r="BC5" s="268" t="s">
        <v>2164</v>
      </c>
      <c r="BD5" s="269" t="s">
        <v>2165</v>
      </c>
      <c r="BE5" s="269" t="s">
        <v>2162</v>
      </c>
      <c r="BF5" s="269" t="s">
        <v>2235</v>
      </c>
      <c r="BG5" s="270" t="s">
        <v>2160</v>
      </c>
      <c r="BH5" s="268" t="s">
        <v>2164</v>
      </c>
      <c r="BI5" s="269" t="s">
        <v>2165</v>
      </c>
      <c r="BJ5" s="269" t="s">
        <v>2162</v>
      </c>
      <c r="BK5" s="269" t="s">
        <v>2235</v>
      </c>
      <c r="BL5" s="270" t="s">
        <v>2160</v>
      </c>
      <c r="BM5" s="268" t="s">
        <v>2164</v>
      </c>
      <c r="BN5" s="269" t="s">
        <v>2165</v>
      </c>
      <c r="BO5" s="269" t="s">
        <v>2162</v>
      </c>
      <c r="BP5" s="269" t="s">
        <v>2235</v>
      </c>
      <c r="BQ5" s="270" t="s">
        <v>2160</v>
      </c>
      <c r="BR5" s="268" t="s">
        <v>2164</v>
      </c>
      <c r="BS5" s="269" t="s">
        <v>2165</v>
      </c>
      <c r="BT5" s="269" t="s">
        <v>2162</v>
      </c>
      <c r="BU5" s="269" t="s">
        <v>2235</v>
      </c>
      <c r="BV5" s="270" t="s">
        <v>2160</v>
      </c>
      <c r="BW5" s="269" t="s">
        <v>2164</v>
      </c>
      <c r="BX5" s="269" t="s">
        <v>2165</v>
      </c>
      <c r="BY5" s="269" t="s">
        <v>2162</v>
      </c>
      <c r="BZ5" s="269" t="s">
        <v>2235</v>
      </c>
      <c r="CA5" s="270" t="s">
        <v>2160</v>
      </c>
      <c r="CB5" s="268" t="s">
        <v>2164</v>
      </c>
      <c r="CC5" s="269" t="s">
        <v>2165</v>
      </c>
      <c r="CD5" s="269" t="s">
        <v>2162</v>
      </c>
      <c r="CE5" s="269" t="s">
        <v>2235</v>
      </c>
      <c r="CF5" s="270" t="s">
        <v>2160</v>
      </c>
      <c r="CG5" s="268" t="s">
        <v>2164</v>
      </c>
      <c r="CH5" s="269" t="s">
        <v>2165</v>
      </c>
      <c r="CI5" s="269" t="s">
        <v>2162</v>
      </c>
      <c r="CJ5" s="269" t="s">
        <v>2235</v>
      </c>
      <c r="CK5" s="270" t="s">
        <v>2160</v>
      </c>
      <c r="CL5" s="268" t="s">
        <v>2164</v>
      </c>
      <c r="CM5" s="269" t="s">
        <v>2165</v>
      </c>
      <c r="CN5" s="269" t="s">
        <v>2162</v>
      </c>
      <c r="CO5" s="269" t="s">
        <v>2235</v>
      </c>
      <c r="CP5" s="270" t="s">
        <v>2160</v>
      </c>
      <c r="CQ5" s="268" t="s">
        <v>2164</v>
      </c>
      <c r="CR5" s="269" t="s">
        <v>2165</v>
      </c>
      <c r="CS5" s="269" t="s">
        <v>2162</v>
      </c>
      <c r="CT5" s="269" t="s">
        <v>2235</v>
      </c>
      <c r="CU5" s="270" t="s">
        <v>2160</v>
      </c>
      <c r="CV5" s="268" t="s">
        <v>2164</v>
      </c>
      <c r="CW5" s="269" t="s">
        <v>2165</v>
      </c>
      <c r="CX5" s="269" t="s">
        <v>2162</v>
      </c>
      <c r="CY5" s="269" t="s">
        <v>2235</v>
      </c>
      <c r="CZ5" s="270" t="s">
        <v>2160</v>
      </c>
      <c r="DA5" s="268" t="s">
        <v>2164</v>
      </c>
      <c r="DB5" s="269" t="s">
        <v>2165</v>
      </c>
      <c r="DC5" s="269" t="s">
        <v>2162</v>
      </c>
      <c r="DD5" s="269" t="s">
        <v>2235</v>
      </c>
      <c r="DE5" s="270" t="s">
        <v>2160</v>
      </c>
      <c r="DF5" s="268" t="s">
        <v>2164</v>
      </c>
      <c r="DG5" s="269" t="s">
        <v>2165</v>
      </c>
      <c r="DH5" s="269" t="s">
        <v>2162</v>
      </c>
      <c r="DI5" s="269" t="s">
        <v>2235</v>
      </c>
      <c r="DJ5" s="270" t="s">
        <v>2160</v>
      </c>
      <c r="DK5" s="268" t="s">
        <v>2164</v>
      </c>
      <c r="DL5" s="269" t="s">
        <v>2165</v>
      </c>
      <c r="DM5" s="269" t="s">
        <v>2162</v>
      </c>
      <c r="DN5" s="269" t="s">
        <v>2235</v>
      </c>
      <c r="DO5" s="271" t="s">
        <v>2160</v>
      </c>
      <c r="DP5" s="298" t="s">
        <v>5</v>
      </c>
      <c r="DQ5" s="274" t="s">
        <v>2166</v>
      </c>
      <c r="DR5" s="274" t="s">
        <v>75</v>
      </c>
      <c r="DS5" s="274" t="s">
        <v>2166</v>
      </c>
      <c r="DT5" s="299" t="s">
        <v>2180</v>
      </c>
      <c r="DU5" s="274" t="s">
        <v>2166</v>
      </c>
      <c r="DV5" s="299" t="s">
        <v>2181</v>
      </c>
      <c r="DW5" s="274" t="s">
        <v>2166</v>
      </c>
      <c r="DX5" s="299" t="s">
        <v>2182</v>
      </c>
      <c r="DY5" s="274" t="s">
        <v>2166</v>
      </c>
      <c r="DZ5" s="299" t="s">
        <v>2183</v>
      </c>
      <c r="EA5" s="274" t="s">
        <v>2166</v>
      </c>
      <c r="EB5" s="299" t="s">
        <v>2184</v>
      </c>
      <c r="EC5" s="274" t="s">
        <v>2166</v>
      </c>
      <c r="ED5" s="299" t="s">
        <v>2185</v>
      </c>
      <c r="EE5" s="300" t="s">
        <v>2166</v>
      </c>
      <c r="EF5" s="301" t="s">
        <v>2186</v>
      </c>
      <c r="EG5" s="301" t="s">
        <v>2186</v>
      </c>
      <c r="EH5" s="364" t="s">
        <v>143</v>
      </c>
      <c r="EI5" s="107" t="s">
        <v>2166</v>
      </c>
      <c r="EJ5" s="107" t="s">
        <v>154</v>
      </c>
      <c r="EK5" s="107" t="s">
        <v>2166</v>
      </c>
      <c r="EL5" s="107"/>
      <c r="EM5" s="303" t="s">
        <v>4</v>
      </c>
      <c r="EN5" s="304" t="s">
        <v>2189</v>
      </c>
      <c r="EO5" s="304" t="s">
        <v>2190</v>
      </c>
      <c r="EP5" s="304" t="s">
        <v>2189</v>
      </c>
      <c r="EQ5" s="304" t="s">
        <v>2191</v>
      </c>
      <c r="ER5" s="304" t="s">
        <v>2192</v>
      </c>
      <c r="ES5" s="304" t="s">
        <v>2193</v>
      </c>
    </row>
    <row r="6" spans="1:149">
      <c r="A6" s="355">
        <v>1</v>
      </c>
      <c r="B6" s="356">
        <v>2</v>
      </c>
      <c r="C6" s="356"/>
      <c r="D6" s="356">
        <v>3</v>
      </c>
      <c r="E6" s="357">
        <v>4</v>
      </c>
      <c r="F6" s="357">
        <v>5</v>
      </c>
      <c r="G6" s="357">
        <v>6</v>
      </c>
      <c r="H6" s="371">
        <v>5</v>
      </c>
      <c r="I6" s="371"/>
      <c r="J6" s="372">
        <v>6</v>
      </c>
      <c r="K6" s="357">
        <v>7</v>
      </c>
      <c r="L6" s="357">
        <v>8</v>
      </c>
      <c r="M6" s="373"/>
      <c r="N6" s="358">
        <v>9</v>
      </c>
      <c r="O6" s="357">
        <v>10</v>
      </c>
      <c r="P6" s="357"/>
      <c r="Q6" s="357"/>
      <c r="R6" s="357">
        <v>11</v>
      </c>
      <c r="S6" s="357">
        <v>6</v>
      </c>
      <c r="T6" s="357">
        <v>7</v>
      </c>
      <c r="U6" s="357">
        <v>8</v>
      </c>
      <c r="V6" s="357">
        <v>9</v>
      </c>
      <c r="W6" s="357"/>
      <c r="X6" s="357">
        <v>10</v>
      </c>
      <c r="Y6" s="357">
        <v>11</v>
      </c>
      <c r="Z6" s="357">
        <v>12</v>
      </c>
      <c r="AA6" s="357">
        <v>13</v>
      </c>
      <c r="AB6" s="357"/>
      <c r="AC6" s="357">
        <v>14</v>
      </c>
      <c r="AD6" s="357">
        <v>15</v>
      </c>
      <c r="AE6" s="357">
        <v>16</v>
      </c>
      <c r="AF6" s="357">
        <v>17</v>
      </c>
      <c r="AG6" s="357"/>
      <c r="AH6" s="357">
        <v>18</v>
      </c>
      <c r="AI6" s="357">
        <v>19</v>
      </c>
      <c r="AJ6" s="357">
        <v>20</v>
      </c>
      <c r="AK6" s="357">
        <v>21</v>
      </c>
      <c r="AL6" s="360"/>
      <c r="AM6" s="359">
        <v>22</v>
      </c>
      <c r="AN6" s="357">
        <v>19</v>
      </c>
      <c r="AO6" s="357">
        <v>20</v>
      </c>
      <c r="AP6" s="357">
        <v>21</v>
      </c>
      <c r="AQ6" s="360"/>
      <c r="AR6" s="359">
        <v>22</v>
      </c>
      <c r="AS6" s="357">
        <v>19</v>
      </c>
      <c r="AT6" s="357">
        <v>20</v>
      </c>
      <c r="AU6" s="357">
        <v>21</v>
      </c>
      <c r="AV6" s="360"/>
      <c r="AW6" s="359">
        <v>22</v>
      </c>
      <c r="AX6" s="357">
        <v>19</v>
      </c>
      <c r="AY6" s="357">
        <v>20</v>
      </c>
      <c r="AZ6" s="357">
        <v>21</v>
      </c>
      <c r="BA6" s="360"/>
      <c r="BB6" s="359">
        <v>22</v>
      </c>
      <c r="BC6" s="357">
        <v>19</v>
      </c>
      <c r="BD6" s="357">
        <v>20</v>
      </c>
      <c r="BE6" s="357">
        <v>21</v>
      </c>
      <c r="BF6" s="360"/>
      <c r="BG6" s="359">
        <v>22</v>
      </c>
      <c r="BH6" s="357">
        <v>19</v>
      </c>
      <c r="BI6" s="357">
        <v>20</v>
      </c>
      <c r="BJ6" s="357">
        <v>21</v>
      </c>
      <c r="BK6" s="360"/>
      <c r="BL6" s="359">
        <v>22</v>
      </c>
      <c r="BM6" s="357">
        <v>19</v>
      </c>
      <c r="BN6" s="357">
        <v>20</v>
      </c>
      <c r="BO6" s="357">
        <v>21</v>
      </c>
      <c r="BP6" s="360"/>
      <c r="BQ6" s="359">
        <v>22</v>
      </c>
      <c r="BR6" s="357">
        <v>19</v>
      </c>
      <c r="BS6" s="357">
        <v>20</v>
      </c>
      <c r="BT6" s="357">
        <v>21</v>
      </c>
      <c r="BU6" s="360"/>
      <c r="BV6" s="359">
        <v>22</v>
      </c>
      <c r="BW6" s="357">
        <v>19</v>
      </c>
      <c r="BX6" s="357">
        <v>20</v>
      </c>
      <c r="BY6" s="357">
        <v>21</v>
      </c>
      <c r="BZ6" s="360"/>
      <c r="CA6" s="359">
        <v>22</v>
      </c>
      <c r="CB6" s="357">
        <v>19</v>
      </c>
      <c r="CC6" s="357">
        <v>20</v>
      </c>
      <c r="CD6" s="357">
        <v>21</v>
      </c>
      <c r="CE6" s="360"/>
      <c r="CF6" s="359">
        <v>22</v>
      </c>
      <c r="CG6" s="357">
        <v>19</v>
      </c>
      <c r="CH6" s="357">
        <v>20</v>
      </c>
      <c r="CI6" s="357">
        <v>21</v>
      </c>
      <c r="CJ6" s="360"/>
      <c r="CK6" s="359">
        <v>22</v>
      </c>
      <c r="CL6" s="374">
        <v>19</v>
      </c>
      <c r="CM6" s="357">
        <v>20</v>
      </c>
      <c r="CN6" s="357">
        <v>21</v>
      </c>
      <c r="CO6" s="360"/>
      <c r="CP6" s="359">
        <v>22</v>
      </c>
      <c r="CQ6" s="357">
        <v>19</v>
      </c>
      <c r="CR6" s="357">
        <v>20</v>
      </c>
      <c r="CS6" s="357">
        <v>21</v>
      </c>
      <c r="CT6" s="360"/>
      <c r="CU6" s="359">
        <v>22</v>
      </c>
      <c r="CV6" s="357">
        <v>19</v>
      </c>
      <c r="CW6" s="357">
        <v>20</v>
      </c>
      <c r="CX6" s="357">
        <v>21</v>
      </c>
      <c r="CY6" s="360"/>
      <c r="CZ6" s="359">
        <v>22</v>
      </c>
      <c r="DA6" s="357">
        <v>19</v>
      </c>
      <c r="DB6" s="357">
        <v>20</v>
      </c>
      <c r="DC6" s="357">
        <v>21</v>
      </c>
      <c r="DD6" s="360"/>
      <c r="DE6" s="359">
        <v>22</v>
      </c>
      <c r="DF6" s="357">
        <v>19</v>
      </c>
      <c r="DG6" s="357">
        <v>20</v>
      </c>
      <c r="DH6" s="357">
        <v>21</v>
      </c>
      <c r="DI6" s="360"/>
      <c r="DJ6" s="359">
        <v>22</v>
      </c>
      <c r="DK6" s="357">
        <v>19</v>
      </c>
      <c r="DL6" s="357">
        <v>20</v>
      </c>
      <c r="DM6" s="357">
        <v>21</v>
      </c>
      <c r="DN6" s="360"/>
      <c r="DO6" s="360">
        <v>22</v>
      </c>
      <c r="DP6" s="312">
        <v>8</v>
      </c>
      <c r="DQ6" s="313">
        <v>9</v>
      </c>
      <c r="DR6" s="313">
        <v>10</v>
      </c>
      <c r="DS6" s="313">
        <v>11</v>
      </c>
      <c r="DT6" s="313">
        <v>12</v>
      </c>
      <c r="DU6" s="313">
        <v>13</v>
      </c>
      <c r="DV6" s="313">
        <v>14</v>
      </c>
      <c r="DW6" s="313">
        <v>15</v>
      </c>
      <c r="DX6" s="313">
        <v>16</v>
      </c>
      <c r="DY6" s="313">
        <v>17</v>
      </c>
      <c r="DZ6" s="313">
        <v>18</v>
      </c>
      <c r="EA6" s="313">
        <v>19</v>
      </c>
      <c r="EB6" s="313">
        <v>20</v>
      </c>
      <c r="EC6" s="313">
        <v>21</v>
      </c>
      <c r="ED6" s="313">
        <v>22</v>
      </c>
      <c r="EE6" s="314">
        <v>23</v>
      </c>
      <c r="EH6" s="293"/>
      <c r="EM6" s="293"/>
    </row>
    <row r="7" spans="1:149" ht="25.5">
      <c r="A7" s="375"/>
      <c r="B7" s="316" t="s">
        <v>2239</v>
      </c>
      <c r="C7" s="316"/>
      <c r="D7" s="376"/>
      <c r="E7" s="348"/>
      <c r="F7" s="348"/>
      <c r="G7" s="348"/>
      <c r="H7" s="377"/>
      <c r="I7" s="378">
        <f t="shared" ref="I7:I17" si="0">SUM(J7-G7/20)</f>
        <v>0</v>
      </c>
      <c r="J7" s="379">
        <f t="shared" ref="J7:J17" si="1">SUM((G7*6*21)/(8*20*100))+(G7/20)</f>
        <v>0</v>
      </c>
      <c r="K7" s="380"/>
      <c r="L7" s="381"/>
      <c r="M7" s="378">
        <f t="shared" ref="M7:M16" si="2">SUM(L7*I7)</f>
        <v>0</v>
      </c>
      <c r="N7" s="346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65"/>
      <c r="AM7" s="365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3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65"/>
      <c r="EF7" s="341"/>
      <c r="EG7" s="341"/>
      <c r="EH7" s="384"/>
      <c r="EI7" s="146"/>
      <c r="EJ7" s="146"/>
      <c r="EK7" s="146"/>
      <c r="EL7" s="146"/>
      <c r="EM7" s="384"/>
      <c r="EN7" s="146"/>
      <c r="EO7" s="146"/>
      <c r="EP7" s="146"/>
      <c r="EQ7" s="146"/>
      <c r="ER7" s="146"/>
      <c r="ES7" s="146"/>
    </row>
    <row r="8" spans="1:149" ht="38.25">
      <c r="A8" s="157">
        <v>1</v>
      </c>
      <c r="B8" s="385" t="s">
        <v>2240</v>
      </c>
      <c r="C8" s="385" t="s">
        <v>2241</v>
      </c>
      <c r="D8" s="330" t="s">
        <v>2242</v>
      </c>
      <c r="E8" s="320">
        <v>25500</v>
      </c>
      <c r="F8" s="320"/>
      <c r="G8" s="386">
        <f t="shared" ref="G8:G15" si="3">SUM(E8:F8)</f>
        <v>25500</v>
      </c>
      <c r="H8" s="331">
        <v>20</v>
      </c>
      <c r="I8" s="378">
        <f t="shared" si="0"/>
        <v>200.8125</v>
      </c>
      <c r="J8" s="379">
        <f t="shared" si="1"/>
        <v>1475.8125</v>
      </c>
      <c r="K8" s="320" t="s">
        <v>2243</v>
      </c>
      <c r="L8" s="387">
        <v>20</v>
      </c>
      <c r="M8" s="378">
        <f t="shared" si="2"/>
        <v>4016.25</v>
      </c>
      <c r="N8" s="319">
        <f t="shared" ref="N8:N16" si="4">SUM(L8*J8)</f>
        <v>29516.25</v>
      </c>
      <c r="O8" s="320">
        <f t="shared" ref="O8:O16" si="5">SUM(P8:R8)</f>
        <v>43884</v>
      </c>
      <c r="P8" s="320">
        <f t="shared" ref="P8:R16" si="6">SUM(U8,Z8,AE8,AJ8,AO8,AT8,AY8,BD8,BI8,BN8,BS8,BX8,CC8,CH8,CM8,CR8,CW8,DB8,DG8,DL8)</f>
        <v>38175</v>
      </c>
      <c r="Q8" s="320">
        <f t="shared" si="6"/>
        <v>5709</v>
      </c>
      <c r="R8" s="320">
        <f t="shared" si="6"/>
        <v>0</v>
      </c>
      <c r="S8" s="388" t="s">
        <v>2244</v>
      </c>
      <c r="T8" s="320" t="s">
        <v>2201</v>
      </c>
      <c r="U8" s="320">
        <v>8925</v>
      </c>
      <c r="V8" s="320">
        <v>1407</v>
      </c>
      <c r="W8" s="320"/>
      <c r="X8" s="336">
        <f>SUM(U8:W8)</f>
        <v>10332</v>
      </c>
      <c r="Y8" s="320" t="s">
        <v>2202</v>
      </c>
      <c r="Z8" s="320">
        <v>2550</v>
      </c>
      <c r="AA8" s="320">
        <v>402</v>
      </c>
      <c r="AB8" s="320"/>
      <c r="AC8" s="336">
        <f>SUM(Z8:AB8)</f>
        <v>2952</v>
      </c>
      <c r="AD8" s="345">
        <v>40217</v>
      </c>
      <c r="AE8" s="320">
        <v>26700</v>
      </c>
      <c r="AF8" s="320">
        <v>3900</v>
      </c>
      <c r="AG8" s="320"/>
      <c r="AH8" s="336">
        <f>SUM(AE8:AG8)</f>
        <v>30600</v>
      </c>
      <c r="AI8" s="320"/>
      <c r="AJ8" s="320"/>
      <c r="AK8" s="320"/>
      <c r="AL8" s="389"/>
      <c r="AM8" s="336">
        <f t="shared" ref="AM8:AM15" si="7">SUM(AJ8:AL8)</f>
        <v>0</v>
      </c>
      <c r="AN8" s="390"/>
      <c r="AO8" s="390"/>
      <c r="AP8" s="390"/>
      <c r="AQ8" s="390"/>
      <c r="AR8" s="336">
        <f t="shared" ref="AR8:AR15" si="8">SUM(AO8:AQ8)</f>
        <v>0</v>
      </c>
      <c r="AS8" s="390"/>
      <c r="AT8" s="390"/>
      <c r="AU8" s="390"/>
      <c r="AV8" s="390"/>
      <c r="AW8" s="391">
        <f t="shared" ref="AW8:AW15" si="9">SUM(AT8:AU8)</f>
        <v>0</v>
      </c>
      <c r="AX8" s="390"/>
      <c r="AY8" s="390"/>
      <c r="AZ8" s="390"/>
      <c r="BA8" s="390"/>
      <c r="BB8" s="391">
        <f t="shared" ref="BB8:BB15" si="10">SUM(AY8:AZ8)</f>
        <v>0</v>
      </c>
      <c r="BC8" s="390"/>
      <c r="BD8" s="390"/>
      <c r="BE8" s="390"/>
      <c r="BF8" s="390"/>
      <c r="BG8" s="391">
        <f t="shared" ref="BG8:BG14" si="11">SUM(BD8:BE8)</f>
        <v>0</v>
      </c>
      <c r="BH8" s="390"/>
      <c r="BI8" s="390"/>
      <c r="BJ8" s="390"/>
      <c r="BK8" s="390"/>
      <c r="BL8" s="391">
        <f t="shared" ref="BL8:BL14" si="12">SUM(BI8:BJ8)</f>
        <v>0</v>
      </c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2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31">
        <v>1</v>
      </c>
      <c r="DQ8" s="320">
        <v>25500</v>
      </c>
      <c r="DR8" s="320"/>
      <c r="DS8" s="320"/>
      <c r="DT8" s="320"/>
      <c r="DU8" s="320"/>
      <c r="DV8" s="320">
        <v>1</v>
      </c>
      <c r="DW8" s="320">
        <v>25500</v>
      </c>
      <c r="DX8" s="320"/>
      <c r="DY8" s="320"/>
      <c r="DZ8" s="320"/>
      <c r="EA8" s="320"/>
      <c r="EB8" s="320"/>
      <c r="EC8" s="320"/>
      <c r="ED8" s="320"/>
      <c r="EE8" s="389"/>
      <c r="EF8" s="393">
        <f t="shared" ref="EF8:EG15" si="13">SUM(ED8,EB8,DZ8,DX8,DV8,DT8)</f>
        <v>1</v>
      </c>
      <c r="EG8" s="393">
        <f t="shared" si="13"/>
        <v>25500</v>
      </c>
      <c r="EH8" s="364">
        <v>1</v>
      </c>
      <c r="EI8" s="107">
        <v>25500</v>
      </c>
      <c r="EJ8" s="107"/>
      <c r="EK8" s="107"/>
      <c r="EL8" s="107"/>
      <c r="EM8" s="364">
        <v>1</v>
      </c>
      <c r="EN8" s="107"/>
      <c r="EO8" s="107"/>
      <c r="EP8" s="107"/>
      <c r="EQ8" s="107"/>
      <c r="ER8" s="107"/>
      <c r="ES8" s="107"/>
    </row>
    <row r="9" spans="1:149" ht="38.25">
      <c r="A9" s="157">
        <v>2</v>
      </c>
      <c r="B9" s="385" t="s">
        <v>2245</v>
      </c>
      <c r="C9" s="385" t="s">
        <v>2246</v>
      </c>
      <c r="D9" s="330" t="s">
        <v>2247</v>
      </c>
      <c r="E9" s="320">
        <v>42500</v>
      </c>
      <c r="F9" s="320"/>
      <c r="G9" s="386">
        <f t="shared" si="3"/>
        <v>42500</v>
      </c>
      <c r="H9" s="331">
        <v>20</v>
      </c>
      <c r="I9" s="378">
        <f t="shared" si="0"/>
        <v>334.6875</v>
      </c>
      <c r="J9" s="379">
        <f t="shared" si="1"/>
        <v>2459.6875</v>
      </c>
      <c r="K9" s="320" t="s">
        <v>2248</v>
      </c>
      <c r="L9" s="387">
        <v>20</v>
      </c>
      <c r="M9" s="378">
        <f t="shared" si="2"/>
        <v>6693.75</v>
      </c>
      <c r="N9" s="319">
        <f t="shared" si="4"/>
        <v>49193.75</v>
      </c>
      <c r="O9" s="320">
        <f t="shared" si="5"/>
        <v>0</v>
      </c>
      <c r="P9" s="320">
        <f t="shared" si="6"/>
        <v>0</v>
      </c>
      <c r="Q9" s="320">
        <f t="shared" si="6"/>
        <v>0</v>
      </c>
      <c r="R9" s="320">
        <f t="shared" si="6"/>
        <v>0</v>
      </c>
      <c r="S9" s="388" t="s">
        <v>2249</v>
      </c>
      <c r="T9" s="320"/>
      <c r="U9" s="320"/>
      <c r="V9" s="320"/>
      <c r="W9" s="320"/>
      <c r="X9" s="336">
        <f t="shared" ref="X9:X15" si="14">SUM(U9:W9)</f>
        <v>0</v>
      </c>
      <c r="Y9" s="320"/>
      <c r="Z9" s="320"/>
      <c r="AA9" s="320"/>
      <c r="AB9" s="320"/>
      <c r="AC9" s="336">
        <f t="shared" ref="AC9:AC15" si="15">SUM(Z9:AB9)</f>
        <v>0</v>
      </c>
      <c r="AD9" s="320"/>
      <c r="AE9" s="320"/>
      <c r="AF9" s="320"/>
      <c r="AG9" s="320"/>
      <c r="AH9" s="336">
        <f t="shared" ref="AH9:AH15" si="16">SUM(AE9:AG9)</f>
        <v>0</v>
      </c>
      <c r="AI9" s="320"/>
      <c r="AJ9" s="320"/>
      <c r="AK9" s="320"/>
      <c r="AL9" s="389"/>
      <c r="AM9" s="336">
        <f t="shared" si="7"/>
        <v>0</v>
      </c>
      <c r="AN9" s="390"/>
      <c r="AO9" s="390"/>
      <c r="AP9" s="390"/>
      <c r="AQ9" s="390"/>
      <c r="AR9" s="336">
        <f t="shared" si="8"/>
        <v>0</v>
      </c>
      <c r="AS9" s="390"/>
      <c r="AT9" s="390"/>
      <c r="AU9" s="390"/>
      <c r="AV9" s="390"/>
      <c r="AW9" s="391">
        <f t="shared" si="9"/>
        <v>0</v>
      </c>
      <c r="AX9" s="390"/>
      <c r="AY9" s="390"/>
      <c r="AZ9" s="390"/>
      <c r="BA9" s="390"/>
      <c r="BB9" s="391">
        <f t="shared" si="10"/>
        <v>0</v>
      </c>
      <c r="BC9" s="390"/>
      <c r="BD9" s="390"/>
      <c r="BE9" s="390"/>
      <c r="BF9" s="390"/>
      <c r="BG9" s="391">
        <f t="shared" si="11"/>
        <v>0</v>
      </c>
      <c r="BH9" s="390"/>
      <c r="BI9" s="390"/>
      <c r="BJ9" s="390"/>
      <c r="BK9" s="390"/>
      <c r="BL9" s="391">
        <f t="shared" si="12"/>
        <v>0</v>
      </c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2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31">
        <v>1</v>
      </c>
      <c r="DQ9" s="320">
        <v>42500</v>
      </c>
      <c r="DR9" s="320"/>
      <c r="DS9" s="320"/>
      <c r="DT9" s="320"/>
      <c r="DU9" s="320"/>
      <c r="DV9" s="320">
        <v>1</v>
      </c>
      <c r="DW9" s="320">
        <v>42500</v>
      </c>
      <c r="DX9" s="320"/>
      <c r="DY9" s="320"/>
      <c r="DZ9" s="320"/>
      <c r="EA9" s="320"/>
      <c r="EB9" s="320"/>
      <c r="EC9" s="320"/>
      <c r="ED9" s="320"/>
      <c r="EE9" s="389"/>
      <c r="EF9" s="393">
        <f t="shared" si="13"/>
        <v>1</v>
      </c>
      <c r="EG9" s="393">
        <f t="shared" si="13"/>
        <v>42500</v>
      </c>
      <c r="EH9" s="364">
        <v>1</v>
      </c>
      <c r="EI9" s="107">
        <v>42500</v>
      </c>
      <c r="EJ9" s="107"/>
      <c r="EK9" s="107"/>
      <c r="EL9" s="107"/>
      <c r="EM9" s="364">
        <v>1</v>
      </c>
      <c r="EN9" s="107"/>
      <c r="EO9" s="107"/>
      <c r="EP9" s="107"/>
      <c r="EQ9" s="107"/>
      <c r="ER9" s="107"/>
      <c r="ES9" s="107"/>
    </row>
    <row r="10" spans="1:149" ht="63.75">
      <c r="A10" s="157">
        <v>3</v>
      </c>
      <c r="B10" s="385" t="s">
        <v>2250</v>
      </c>
      <c r="C10" s="385" t="s">
        <v>2251</v>
      </c>
      <c r="D10" s="330" t="s">
        <v>2252</v>
      </c>
      <c r="E10" s="320">
        <v>42500</v>
      </c>
      <c r="F10" s="320"/>
      <c r="G10" s="386">
        <f t="shared" si="3"/>
        <v>42500</v>
      </c>
      <c r="H10" s="331">
        <v>20</v>
      </c>
      <c r="I10" s="378">
        <f t="shared" si="0"/>
        <v>334.6875</v>
      </c>
      <c r="J10" s="379">
        <f t="shared" si="1"/>
        <v>2459.6875</v>
      </c>
      <c r="K10" s="320" t="s">
        <v>2253</v>
      </c>
      <c r="L10" s="387">
        <v>20</v>
      </c>
      <c r="M10" s="378">
        <f t="shared" si="2"/>
        <v>6693.75</v>
      </c>
      <c r="N10" s="319">
        <f t="shared" si="4"/>
        <v>49193.75</v>
      </c>
      <c r="O10" s="320">
        <f t="shared" si="5"/>
        <v>54300</v>
      </c>
      <c r="P10" s="320">
        <f t="shared" si="6"/>
        <v>42500</v>
      </c>
      <c r="Q10" s="320">
        <f t="shared" si="6"/>
        <v>11800</v>
      </c>
      <c r="R10" s="320">
        <f t="shared" si="6"/>
        <v>0</v>
      </c>
      <c r="S10" s="320" t="s">
        <v>2254</v>
      </c>
      <c r="T10" s="320" t="s">
        <v>2201</v>
      </c>
      <c r="U10" s="320">
        <v>12750</v>
      </c>
      <c r="V10" s="320">
        <v>2010</v>
      </c>
      <c r="W10" s="320"/>
      <c r="X10" s="336">
        <f t="shared" si="14"/>
        <v>14760</v>
      </c>
      <c r="Y10" s="332" t="s">
        <v>2203</v>
      </c>
      <c r="Z10" s="320">
        <v>2125</v>
      </c>
      <c r="AA10" s="320">
        <v>335</v>
      </c>
      <c r="AB10" s="320"/>
      <c r="AC10" s="336">
        <f t="shared" si="15"/>
        <v>2460</v>
      </c>
      <c r="AD10" s="388" t="s">
        <v>2204</v>
      </c>
      <c r="AE10" s="320">
        <v>4250</v>
      </c>
      <c r="AF10" s="320">
        <v>670</v>
      </c>
      <c r="AG10" s="320"/>
      <c r="AH10" s="336">
        <f t="shared" si="16"/>
        <v>4920</v>
      </c>
      <c r="AI10" s="320" t="s">
        <v>2205</v>
      </c>
      <c r="AJ10" s="320">
        <v>2125</v>
      </c>
      <c r="AK10" s="320">
        <v>335</v>
      </c>
      <c r="AL10" s="389"/>
      <c r="AM10" s="336">
        <f t="shared" si="7"/>
        <v>2460</v>
      </c>
      <c r="AN10" s="394">
        <v>40424</v>
      </c>
      <c r="AO10" s="390">
        <v>4250</v>
      </c>
      <c r="AP10" s="390">
        <v>750</v>
      </c>
      <c r="AQ10" s="390"/>
      <c r="AR10" s="336">
        <f t="shared" si="8"/>
        <v>5000</v>
      </c>
      <c r="AS10" s="390" t="s">
        <v>2206</v>
      </c>
      <c r="AT10" s="390">
        <v>4250</v>
      </c>
      <c r="AU10" s="390">
        <v>750</v>
      </c>
      <c r="AV10" s="390"/>
      <c r="AW10" s="391">
        <f t="shared" si="9"/>
        <v>5000</v>
      </c>
      <c r="AX10" s="395">
        <v>40432</v>
      </c>
      <c r="AY10" s="390">
        <v>12750</v>
      </c>
      <c r="AZ10" s="390">
        <v>6950</v>
      </c>
      <c r="BA10" s="390"/>
      <c r="BB10" s="391">
        <f t="shared" si="10"/>
        <v>19700</v>
      </c>
      <c r="BC10" s="390"/>
      <c r="BD10" s="390"/>
      <c r="BE10" s="390"/>
      <c r="BF10" s="390"/>
      <c r="BG10" s="391">
        <f t="shared" si="11"/>
        <v>0</v>
      </c>
      <c r="BH10" s="390"/>
      <c r="BI10" s="390"/>
      <c r="BJ10" s="390"/>
      <c r="BK10" s="390"/>
      <c r="BL10" s="391">
        <f t="shared" si="12"/>
        <v>0</v>
      </c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2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31">
        <v>1</v>
      </c>
      <c r="DQ10" s="320">
        <v>42500</v>
      </c>
      <c r="DR10" s="320"/>
      <c r="DS10" s="320"/>
      <c r="DT10" s="320"/>
      <c r="DU10" s="320"/>
      <c r="DV10" s="320">
        <v>1</v>
      </c>
      <c r="DW10" s="320">
        <v>42500</v>
      </c>
      <c r="DX10" s="320"/>
      <c r="DY10" s="320"/>
      <c r="DZ10" s="320"/>
      <c r="EA10" s="320"/>
      <c r="EB10" s="320"/>
      <c r="EC10" s="320"/>
      <c r="ED10" s="320"/>
      <c r="EE10" s="389"/>
      <c r="EF10" s="393">
        <f t="shared" si="13"/>
        <v>1</v>
      </c>
      <c r="EG10" s="393">
        <f t="shared" si="13"/>
        <v>42500</v>
      </c>
      <c r="EH10" s="364">
        <v>1</v>
      </c>
      <c r="EI10" s="107">
        <v>42500</v>
      </c>
      <c r="EJ10" s="107"/>
      <c r="EK10" s="107"/>
      <c r="EL10" s="107"/>
      <c r="EM10" s="364">
        <v>1</v>
      </c>
      <c r="EN10" s="107"/>
      <c r="EO10" s="107"/>
      <c r="EP10" s="107"/>
      <c r="EQ10" s="107"/>
      <c r="ER10" s="107"/>
      <c r="ES10" s="107"/>
    </row>
    <row r="11" spans="1:149" ht="63.75">
      <c r="A11" s="157">
        <v>4</v>
      </c>
      <c r="B11" s="385" t="s">
        <v>2255</v>
      </c>
      <c r="C11" s="385" t="s">
        <v>2256</v>
      </c>
      <c r="D11" s="330" t="s">
        <v>2257</v>
      </c>
      <c r="E11" s="320">
        <v>42500</v>
      </c>
      <c r="F11" s="320"/>
      <c r="G11" s="386">
        <f t="shared" si="3"/>
        <v>42500</v>
      </c>
      <c r="H11" s="331">
        <v>20</v>
      </c>
      <c r="I11" s="378">
        <f t="shared" si="0"/>
        <v>334.6875</v>
      </c>
      <c r="J11" s="379">
        <f t="shared" si="1"/>
        <v>2459.6875</v>
      </c>
      <c r="K11" s="320" t="s">
        <v>2258</v>
      </c>
      <c r="L11" s="387">
        <v>20</v>
      </c>
      <c r="M11" s="378">
        <f t="shared" si="2"/>
        <v>6693.75</v>
      </c>
      <c r="N11" s="319">
        <f t="shared" si="4"/>
        <v>49193.75</v>
      </c>
      <c r="O11" s="320">
        <f t="shared" si="5"/>
        <v>41940</v>
      </c>
      <c r="P11" s="320">
        <f t="shared" si="6"/>
        <v>35550</v>
      </c>
      <c r="Q11" s="320">
        <f t="shared" si="6"/>
        <v>6390</v>
      </c>
      <c r="R11" s="320">
        <f t="shared" si="6"/>
        <v>0</v>
      </c>
      <c r="S11" s="320" t="s">
        <v>2259</v>
      </c>
      <c r="T11" s="320" t="s">
        <v>2201</v>
      </c>
      <c r="U11" s="320">
        <v>10625</v>
      </c>
      <c r="V11" s="320">
        <v>1675</v>
      </c>
      <c r="W11" s="320"/>
      <c r="X11" s="336">
        <f t="shared" si="14"/>
        <v>12300</v>
      </c>
      <c r="Y11" s="320" t="s">
        <v>2202</v>
      </c>
      <c r="Z11" s="320">
        <v>10000</v>
      </c>
      <c r="AA11" s="320">
        <v>2300</v>
      </c>
      <c r="AB11" s="320"/>
      <c r="AC11" s="336">
        <f t="shared" si="15"/>
        <v>12300</v>
      </c>
      <c r="AD11" s="388" t="s">
        <v>2203</v>
      </c>
      <c r="AE11" s="320">
        <v>1600</v>
      </c>
      <c r="AF11" s="320">
        <v>40</v>
      </c>
      <c r="AG11" s="320"/>
      <c r="AH11" s="336">
        <f t="shared" si="16"/>
        <v>1640</v>
      </c>
      <c r="AI11" s="388" t="s">
        <v>2204</v>
      </c>
      <c r="AJ11" s="320">
        <v>2700</v>
      </c>
      <c r="AK11" s="320">
        <v>500</v>
      </c>
      <c r="AL11" s="389"/>
      <c r="AM11" s="336">
        <f t="shared" si="7"/>
        <v>3200</v>
      </c>
      <c r="AN11" s="390" t="s">
        <v>2205</v>
      </c>
      <c r="AO11" s="390">
        <v>2125</v>
      </c>
      <c r="AP11" s="390">
        <v>375</v>
      </c>
      <c r="AQ11" s="390"/>
      <c r="AR11" s="336">
        <f t="shared" si="8"/>
        <v>2500</v>
      </c>
      <c r="AS11" s="394">
        <v>40424</v>
      </c>
      <c r="AT11" s="390">
        <v>4250</v>
      </c>
      <c r="AU11" s="390">
        <v>750</v>
      </c>
      <c r="AV11" s="390"/>
      <c r="AW11" s="391">
        <f t="shared" si="9"/>
        <v>5000</v>
      </c>
      <c r="AX11" s="390" t="s">
        <v>2206</v>
      </c>
      <c r="AY11" s="390">
        <v>2125</v>
      </c>
      <c r="AZ11" s="390">
        <v>375</v>
      </c>
      <c r="BA11" s="390"/>
      <c r="BB11" s="396">
        <f t="shared" si="10"/>
        <v>2500</v>
      </c>
      <c r="BC11" s="394">
        <v>40432</v>
      </c>
      <c r="BD11" s="390">
        <v>2125</v>
      </c>
      <c r="BE11" s="390">
        <v>375</v>
      </c>
      <c r="BF11" s="390"/>
      <c r="BG11" s="391">
        <f t="shared" si="11"/>
        <v>2500</v>
      </c>
      <c r="BH11" s="390"/>
      <c r="BI11" s="390"/>
      <c r="BJ11" s="390"/>
      <c r="BK11" s="390"/>
      <c r="BL11" s="391">
        <f t="shared" si="12"/>
        <v>0</v>
      </c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2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31">
        <v>1</v>
      </c>
      <c r="DQ11" s="320">
        <v>42500</v>
      </c>
      <c r="DR11" s="320"/>
      <c r="DS11" s="320"/>
      <c r="DT11" s="320"/>
      <c r="DU11" s="320"/>
      <c r="DV11" s="320">
        <v>1</v>
      </c>
      <c r="DW11" s="320">
        <v>42500</v>
      </c>
      <c r="DX11" s="320"/>
      <c r="DY11" s="320"/>
      <c r="DZ11" s="320"/>
      <c r="EA11" s="320"/>
      <c r="EB11" s="320"/>
      <c r="EC11" s="320"/>
      <c r="ED11" s="320"/>
      <c r="EE11" s="389"/>
      <c r="EF11" s="393">
        <f t="shared" si="13"/>
        <v>1</v>
      </c>
      <c r="EG11" s="393">
        <f t="shared" si="13"/>
        <v>42500</v>
      </c>
      <c r="EH11" s="364">
        <v>1</v>
      </c>
      <c r="EI11" s="107">
        <v>42500</v>
      </c>
      <c r="EJ11" s="107"/>
      <c r="EK11" s="107"/>
      <c r="EL11" s="107"/>
      <c r="EM11" s="364">
        <v>1</v>
      </c>
      <c r="EN11" s="107"/>
      <c r="EO11" s="107"/>
      <c r="EP11" s="107"/>
      <c r="EQ11" s="107"/>
      <c r="ER11" s="107"/>
      <c r="ES11" s="107"/>
    </row>
    <row r="12" spans="1:149" ht="51">
      <c r="A12" s="157">
        <v>5</v>
      </c>
      <c r="B12" s="330" t="s">
        <v>2260</v>
      </c>
      <c r="C12" s="330" t="s">
        <v>2261</v>
      </c>
      <c r="D12" s="330" t="s">
        <v>2262</v>
      </c>
      <c r="E12" s="386">
        <v>25500</v>
      </c>
      <c r="F12" s="397"/>
      <c r="G12" s="386">
        <f t="shared" si="3"/>
        <v>25500</v>
      </c>
      <c r="H12" s="331">
        <v>20</v>
      </c>
      <c r="I12" s="378">
        <f t="shared" si="0"/>
        <v>200.8125</v>
      </c>
      <c r="J12" s="379">
        <f>SUM((G12*6*21)/(8*20*100))+(G12/20)</f>
        <v>1475.8125</v>
      </c>
      <c r="K12" s="398" t="s">
        <v>2263</v>
      </c>
      <c r="L12" s="387">
        <v>19</v>
      </c>
      <c r="M12" s="378">
        <f t="shared" si="2"/>
        <v>3815.4375</v>
      </c>
      <c r="N12" s="319">
        <f t="shared" si="4"/>
        <v>28040.4375</v>
      </c>
      <c r="O12" s="320">
        <f t="shared" si="5"/>
        <v>12452</v>
      </c>
      <c r="P12" s="320">
        <f t="shared" si="6"/>
        <v>10947</v>
      </c>
      <c r="Q12" s="320">
        <f t="shared" si="6"/>
        <v>1505</v>
      </c>
      <c r="R12" s="320">
        <f t="shared" si="6"/>
        <v>0</v>
      </c>
      <c r="S12" s="388" t="s">
        <v>2264</v>
      </c>
      <c r="T12" s="320" t="s">
        <v>2201</v>
      </c>
      <c r="U12" s="320">
        <v>3849</v>
      </c>
      <c r="V12" s="320">
        <v>603</v>
      </c>
      <c r="W12" s="320"/>
      <c r="X12" s="336">
        <f t="shared" si="14"/>
        <v>4452</v>
      </c>
      <c r="Y12" s="320" t="s">
        <v>2202</v>
      </c>
      <c r="Z12" s="320">
        <v>2598</v>
      </c>
      <c r="AA12" s="320">
        <v>402</v>
      </c>
      <c r="AB12" s="320"/>
      <c r="AC12" s="336">
        <f t="shared" si="15"/>
        <v>3000</v>
      </c>
      <c r="AD12" s="345">
        <v>40217</v>
      </c>
      <c r="AE12" s="320">
        <v>4500</v>
      </c>
      <c r="AF12" s="320">
        <v>500</v>
      </c>
      <c r="AG12" s="320"/>
      <c r="AH12" s="336">
        <f t="shared" si="16"/>
        <v>5000</v>
      </c>
      <c r="AI12" s="320"/>
      <c r="AJ12" s="320"/>
      <c r="AK12" s="320"/>
      <c r="AL12" s="389"/>
      <c r="AM12" s="336">
        <f t="shared" si="7"/>
        <v>0</v>
      </c>
      <c r="AN12" s="390"/>
      <c r="AO12" s="390"/>
      <c r="AP12" s="390"/>
      <c r="AQ12" s="390"/>
      <c r="AR12" s="336">
        <f t="shared" si="8"/>
        <v>0</v>
      </c>
      <c r="AS12" s="390"/>
      <c r="AT12" s="390"/>
      <c r="AU12" s="390"/>
      <c r="AV12" s="390"/>
      <c r="AW12" s="391">
        <f t="shared" si="9"/>
        <v>0</v>
      </c>
      <c r="AX12" s="390"/>
      <c r="AY12" s="390"/>
      <c r="AZ12" s="390"/>
      <c r="BA12" s="390"/>
      <c r="BB12" s="391">
        <f t="shared" si="10"/>
        <v>0</v>
      </c>
      <c r="BC12" s="390"/>
      <c r="BD12" s="390"/>
      <c r="BE12" s="390"/>
      <c r="BF12" s="390"/>
      <c r="BG12" s="391">
        <f t="shared" si="11"/>
        <v>0</v>
      </c>
      <c r="BH12" s="390"/>
      <c r="BI12" s="390"/>
      <c r="BJ12" s="390"/>
      <c r="BK12" s="390"/>
      <c r="BL12" s="391">
        <f t="shared" si="12"/>
        <v>0</v>
      </c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2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31">
        <v>1</v>
      </c>
      <c r="DQ12" s="320">
        <v>25500</v>
      </c>
      <c r="DR12" s="320"/>
      <c r="DS12" s="320"/>
      <c r="DT12" s="320"/>
      <c r="DU12" s="320"/>
      <c r="DV12" s="320">
        <v>1</v>
      </c>
      <c r="DW12" s="320">
        <v>25500</v>
      </c>
      <c r="DX12" s="320"/>
      <c r="DY12" s="320"/>
      <c r="DZ12" s="320"/>
      <c r="EA12" s="320"/>
      <c r="EB12" s="320"/>
      <c r="EC12" s="320"/>
      <c r="ED12" s="320"/>
      <c r="EE12" s="389"/>
      <c r="EF12" s="393">
        <f t="shared" si="13"/>
        <v>1</v>
      </c>
      <c r="EG12" s="393">
        <f t="shared" si="13"/>
        <v>25500</v>
      </c>
      <c r="EH12" s="364">
        <v>1</v>
      </c>
      <c r="EI12" s="107">
        <v>25500</v>
      </c>
      <c r="EJ12" s="107"/>
      <c r="EK12" s="107"/>
      <c r="EL12" s="107"/>
      <c r="EM12" s="364">
        <v>1</v>
      </c>
      <c r="EN12" s="107"/>
      <c r="EO12" s="107"/>
      <c r="EP12" s="107"/>
      <c r="EQ12" s="107"/>
      <c r="ER12" s="107"/>
      <c r="ES12" s="107"/>
    </row>
    <row r="13" spans="1:149" ht="51">
      <c r="A13" s="157">
        <v>6</v>
      </c>
      <c r="B13" s="330" t="s">
        <v>2265</v>
      </c>
      <c r="C13" s="330" t="s">
        <v>2266</v>
      </c>
      <c r="D13" s="330" t="s">
        <v>2267</v>
      </c>
      <c r="E13" s="386">
        <v>34000</v>
      </c>
      <c r="F13" s="397">
        <v>4000</v>
      </c>
      <c r="G13" s="386">
        <f t="shared" si="3"/>
        <v>38000</v>
      </c>
      <c r="H13" s="331">
        <v>20</v>
      </c>
      <c r="I13" s="378">
        <f t="shared" si="0"/>
        <v>299.25</v>
      </c>
      <c r="J13" s="379">
        <f>SUM((G13*6*21)/(8*20*100))+(G13/20)</f>
        <v>2199.25</v>
      </c>
      <c r="K13" s="399" t="s">
        <v>2268</v>
      </c>
      <c r="L13" s="387">
        <v>19</v>
      </c>
      <c r="M13" s="378">
        <f t="shared" si="2"/>
        <v>5685.75</v>
      </c>
      <c r="N13" s="319">
        <f t="shared" si="4"/>
        <v>41785.75</v>
      </c>
      <c r="O13" s="320">
        <f t="shared" si="5"/>
        <v>35200</v>
      </c>
      <c r="P13" s="320">
        <f t="shared" si="6"/>
        <v>30400</v>
      </c>
      <c r="Q13" s="320">
        <f t="shared" si="6"/>
        <v>4800</v>
      </c>
      <c r="R13" s="320">
        <f t="shared" si="6"/>
        <v>0</v>
      </c>
      <c r="S13" s="388" t="s">
        <v>2269</v>
      </c>
      <c r="T13" s="320" t="s">
        <v>2201</v>
      </c>
      <c r="U13" s="320">
        <v>11400</v>
      </c>
      <c r="V13" s="320">
        <v>1800</v>
      </c>
      <c r="W13" s="320"/>
      <c r="X13" s="336">
        <f t="shared" si="14"/>
        <v>13200</v>
      </c>
      <c r="Y13" s="320" t="s">
        <v>2202</v>
      </c>
      <c r="Z13" s="320">
        <v>3800</v>
      </c>
      <c r="AA13" s="320">
        <v>600</v>
      </c>
      <c r="AB13" s="320"/>
      <c r="AC13" s="336">
        <f t="shared" si="15"/>
        <v>4400</v>
      </c>
      <c r="AD13" s="388" t="s">
        <v>2204</v>
      </c>
      <c r="AE13" s="320">
        <v>3800</v>
      </c>
      <c r="AF13" s="320">
        <v>600</v>
      </c>
      <c r="AG13" s="320"/>
      <c r="AH13" s="336">
        <f t="shared" si="16"/>
        <v>4400</v>
      </c>
      <c r="AI13" s="320" t="s">
        <v>2205</v>
      </c>
      <c r="AJ13" s="320">
        <v>3800</v>
      </c>
      <c r="AK13" s="320">
        <v>600</v>
      </c>
      <c r="AL13" s="389"/>
      <c r="AM13" s="336">
        <f t="shared" si="7"/>
        <v>4400</v>
      </c>
      <c r="AN13" s="394">
        <v>40424</v>
      </c>
      <c r="AO13" s="390">
        <v>3800</v>
      </c>
      <c r="AP13" s="390">
        <v>600</v>
      </c>
      <c r="AQ13" s="390"/>
      <c r="AR13" s="336">
        <f t="shared" si="8"/>
        <v>4400</v>
      </c>
      <c r="AS13" s="394">
        <v>40217</v>
      </c>
      <c r="AT13" s="390">
        <v>3800</v>
      </c>
      <c r="AU13" s="390">
        <v>600</v>
      </c>
      <c r="AV13" s="390"/>
      <c r="AW13" s="391">
        <f t="shared" si="9"/>
        <v>4400</v>
      </c>
      <c r="AX13" s="390"/>
      <c r="AY13" s="390"/>
      <c r="AZ13" s="390"/>
      <c r="BA13" s="390"/>
      <c r="BB13" s="391">
        <f t="shared" si="10"/>
        <v>0</v>
      </c>
      <c r="BC13" s="390"/>
      <c r="BD13" s="390"/>
      <c r="BE13" s="390"/>
      <c r="BF13" s="390"/>
      <c r="BG13" s="391">
        <f t="shared" si="11"/>
        <v>0</v>
      </c>
      <c r="BH13" s="390"/>
      <c r="BI13" s="390"/>
      <c r="BJ13" s="390"/>
      <c r="BK13" s="390"/>
      <c r="BL13" s="391">
        <f t="shared" si="12"/>
        <v>0</v>
      </c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2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31">
        <v>1</v>
      </c>
      <c r="DQ13" s="320">
        <v>38000</v>
      </c>
      <c r="DR13" s="320"/>
      <c r="DS13" s="320"/>
      <c r="DT13" s="320"/>
      <c r="DU13" s="320"/>
      <c r="DV13" s="320">
        <v>1</v>
      </c>
      <c r="DW13" s="320">
        <v>38000</v>
      </c>
      <c r="DX13" s="320"/>
      <c r="DY13" s="320"/>
      <c r="DZ13" s="320"/>
      <c r="EA13" s="320"/>
      <c r="EB13" s="320"/>
      <c r="EC13" s="320"/>
      <c r="ED13" s="320"/>
      <c r="EE13" s="389"/>
      <c r="EF13" s="393">
        <f t="shared" si="13"/>
        <v>1</v>
      </c>
      <c r="EG13" s="393">
        <f t="shared" si="13"/>
        <v>38000</v>
      </c>
      <c r="EH13" s="364">
        <v>1</v>
      </c>
      <c r="EI13" s="107">
        <v>38000</v>
      </c>
      <c r="EJ13" s="107"/>
      <c r="EK13" s="107"/>
      <c r="EL13" s="107"/>
      <c r="EM13" s="364">
        <v>1</v>
      </c>
      <c r="EN13" s="107"/>
      <c r="EO13" s="107"/>
      <c r="EP13" s="107"/>
      <c r="EQ13" s="107"/>
      <c r="ER13" s="107"/>
      <c r="ES13" s="107"/>
    </row>
    <row r="14" spans="1:149" ht="63.75">
      <c r="A14" s="157">
        <v>7</v>
      </c>
      <c r="B14" s="330" t="s">
        <v>2270</v>
      </c>
      <c r="C14" s="330" t="s">
        <v>2271</v>
      </c>
      <c r="D14" s="330" t="s">
        <v>414</v>
      </c>
      <c r="E14" s="386">
        <v>25500</v>
      </c>
      <c r="F14" s="397">
        <v>3000</v>
      </c>
      <c r="G14" s="386">
        <f t="shared" si="3"/>
        <v>28500</v>
      </c>
      <c r="H14" s="331">
        <v>20</v>
      </c>
      <c r="I14" s="378">
        <f t="shared" si="0"/>
        <v>224.4375</v>
      </c>
      <c r="J14" s="379">
        <f>SUM((G14*6*21)/(8*20*100))+(G14/20)</f>
        <v>1649.4375</v>
      </c>
      <c r="K14" s="399" t="s">
        <v>2272</v>
      </c>
      <c r="L14" s="387">
        <v>19</v>
      </c>
      <c r="M14" s="378">
        <f t="shared" si="2"/>
        <v>4264.3125</v>
      </c>
      <c r="N14" s="319">
        <f t="shared" si="4"/>
        <v>31339.3125</v>
      </c>
      <c r="O14" s="320">
        <f t="shared" si="5"/>
        <v>22344</v>
      </c>
      <c r="P14" s="320">
        <f t="shared" si="6"/>
        <v>19026</v>
      </c>
      <c r="Q14" s="320">
        <f t="shared" si="6"/>
        <v>3318</v>
      </c>
      <c r="R14" s="320">
        <f t="shared" si="6"/>
        <v>0</v>
      </c>
      <c r="S14" s="388" t="s">
        <v>2269</v>
      </c>
      <c r="T14" s="320" t="s">
        <v>2201</v>
      </c>
      <c r="U14" s="320">
        <v>8550</v>
      </c>
      <c r="V14" s="320">
        <v>1344</v>
      </c>
      <c r="W14" s="320"/>
      <c r="X14" s="336">
        <f t="shared" si="14"/>
        <v>9894</v>
      </c>
      <c r="Y14" s="320" t="s">
        <v>2202</v>
      </c>
      <c r="Z14" s="320">
        <v>1426</v>
      </c>
      <c r="AA14" s="320">
        <v>224</v>
      </c>
      <c r="AB14" s="320"/>
      <c r="AC14" s="336">
        <f t="shared" si="15"/>
        <v>1650</v>
      </c>
      <c r="AD14" s="388" t="s">
        <v>2204</v>
      </c>
      <c r="AE14" s="320">
        <v>2750</v>
      </c>
      <c r="AF14" s="320">
        <v>450</v>
      </c>
      <c r="AG14" s="320"/>
      <c r="AH14" s="336">
        <f t="shared" si="16"/>
        <v>3200</v>
      </c>
      <c r="AI14" s="320" t="s">
        <v>2205</v>
      </c>
      <c r="AJ14" s="320">
        <v>2600</v>
      </c>
      <c r="AK14" s="320">
        <v>500</v>
      </c>
      <c r="AL14" s="389"/>
      <c r="AM14" s="336">
        <f t="shared" si="7"/>
        <v>3100</v>
      </c>
      <c r="AN14" s="390" t="s">
        <v>2206</v>
      </c>
      <c r="AO14" s="390">
        <v>2100</v>
      </c>
      <c r="AP14" s="390">
        <v>400</v>
      </c>
      <c r="AQ14" s="390"/>
      <c r="AR14" s="336">
        <f t="shared" si="8"/>
        <v>2500</v>
      </c>
      <c r="AS14" s="394">
        <v>40217</v>
      </c>
      <c r="AT14" s="390">
        <v>1600</v>
      </c>
      <c r="AU14" s="390">
        <v>400</v>
      </c>
      <c r="AV14" s="390"/>
      <c r="AW14" s="391">
        <f t="shared" si="9"/>
        <v>2000</v>
      </c>
      <c r="AX14" s="390"/>
      <c r="AY14" s="390"/>
      <c r="AZ14" s="390"/>
      <c r="BA14" s="390"/>
      <c r="BB14" s="391">
        <f t="shared" si="10"/>
        <v>0</v>
      </c>
      <c r="BC14" s="390"/>
      <c r="BD14" s="390"/>
      <c r="BE14" s="390"/>
      <c r="BF14" s="390"/>
      <c r="BG14" s="391">
        <f t="shared" si="11"/>
        <v>0</v>
      </c>
      <c r="BH14" s="390"/>
      <c r="BI14" s="390"/>
      <c r="BJ14" s="390"/>
      <c r="BK14" s="390"/>
      <c r="BL14" s="391">
        <f t="shared" si="12"/>
        <v>0</v>
      </c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2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  <c r="DE14" s="390"/>
      <c r="DF14" s="390"/>
      <c r="DG14" s="390"/>
      <c r="DH14" s="390"/>
      <c r="DI14" s="390"/>
      <c r="DJ14" s="390"/>
      <c r="DK14" s="390"/>
      <c r="DL14" s="390"/>
      <c r="DM14" s="390"/>
      <c r="DN14" s="390"/>
      <c r="DO14" s="390"/>
      <c r="DP14" s="331">
        <v>1</v>
      </c>
      <c r="DQ14" s="320">
        <v>28500</v>
      </c>
      <c r="DR14" s="320"/>
      <c r="DS14" s="320"/>
      <c r="DT14" s="320"/>
      <c r="DU14" s="320"/>
      <c r="DV14" s="320">
        <v>1</v>
      </c>
      <c r="DW14" s="320">
        <v>28500</v>
      </c>
      <c r="DX14" s="320"/>
      <c r="DY14" s="320"/>
      <c r="DZ14" s="320"/>
      <c r="EA14" s="320"/>
      <c r="EB14" s="320"/>
      <c r="EC14" s="320"/>
      <c r="ED14" s="320"/>
      <c r="EE14" s="389"/>
      <c r="EF14" s="393">
        <f t="shared" si="13"/>
        <v>1</v>
      </c>
      <c r="EG14" s="393">
        <f t="shared" si="13"/>
        <v>28500</v>
      </c>
      <c r="EH14" s="364">
        <v>1</v>
      </c>
      <c r="EI14" s="107">
        <v>28500</v>
      </c>
      <c r="EJ14" s="107"/>
      <c r="EK14" s="107"/>
      <c r="EL14" s="107"/>
      <c r="EM14" s="364">
        <v>1</v>
      </c>
      <c r="EN14" s="107"/>
      <c r="EO14" s="107"/>
      <c r="EP14" s="107"/>
      <c r="EQ14" s="107"/>
      <c r="ER14" s="107"/>
      <c r="ES14" s="107"/>
    </row>
    <row r="15" spans="1:149" ht="76.5">
      <c r="A15" s="157">
        <v>8</v>
      </c>
      <c r="B15" s="330" t="s">
        <v>2273</v>
      </c>
      <c r="C15" s="330" t="s">
        <v>2274</v>
      </c>
      <c r="D15" s="330" t="s">
        <v>414</v>
      </c>
      <c r="E15" s="386">
        <v>25500</v>
      </c>
      <c r="F15" s="397">
        <v>3000</v>
      </c>
      <c r="G15" s="386">
        <f t="shared" si="3"/>
        <v>28500</v>
      </c>
      <c r="H15" s="331">
        <v>20</v>
      </c>
      <c r="I15" s="378">
        <f t="shared" si="0"/>
        <v>224.4375</v>
      </c>
      <c r="J15" s="379">
        <f>SUM((G15*6*21)/(8*20*100))+(G15/20)</f>
        <v>1649.4375</v>
      </c>
      <c r="K15" s="399" t="s">
        <v>2275</v>
      </c>
      <c r="L15" s="387">
        <v>19</v>
      </c>
      <c r="M15" s="378">
        <f t="shared" si="2"/>
        <v>4264.3125</v>
      </c>
      <c r="N15" s="319">
        <f t="shared" si="4"/>
        <v>31339.3125</v>
      </c>
      <c r="O15" s="320">
        <f t="shared" si="5"/>
        <v>28050</v>
      </c>
      <c r="P15" s="320">
        <f t="shared" si="6"/>
        <v>24225</v>
      </c>
      <c r="Q15" s="320">
        <f t="shared" si="6"/>
        <v>3825</v>
      </c>
      <c r="R15" s="320">
        <f t="shared" si="6"/>
        <v>0</v>
      </c>
      <c r="S15" s="388" t="s">
        <v>2269</v>
      </c>
      <c r="T15" s="320" t="s">
        <v>2201</v>
      </c>
      <c r="U15" s="320">
        <v>11400</v>
      </c>
      <c r="V15" s="320">
        <v>1800</v>
      </c>
      <c r="W15" s="320"/>
      <c r="X15" s="336">
        <f t="shared" si="14"/>
        <v>13200</v>
      </c>
      <c r="Y15" s="320" t="s">
        <v>2202</v>
      </c>
      <c r="Z15" s="320">
        <v>1425</v>
      </c>
      <c r="AA15" s="320">
        <v>225</v>
      </c>
      <c r="AB15" s="320"/>
      <c r="AC15" s="336">
        <f t="shared" si="15"/>
        <v>1650</v>
      </c>
      <c r="AD15" s="388" t="s">
        <v>2203</v>
      </c>
      <c r="AE15" s="320">
        <v>1425</v>
      </c>
      <c r="AF15" s="320">
        <v>225</v>
      </c>
      <c r="AG15" s="320"/>
      <c r="AH15" s="336">
        <f t="shared" si="16"/>
        <v>1650</v>
      </c>
      <c r="AI15" s="388" t="s">
        <v>2204</v>
      </c>
      <c r="AJ15" s="320">
        <v>2850</v>
      </c>
      <c r="AK15" s="320">
        <v>450</v>
      </c>
      <c r="AL15" s="389"/>
      <c r="AM15" s="336">
        <f t="shared" si="7"/>
        <v>3300</v>
      </c>
      <c r="AN15" s="390" t="s">
        <v>2205</v>
      </c>
      <c r="AO15" s="390">
        <v>1425</v>
      </c>
      <c r="AP15" s="390">
        <v>225</v>
      </c>
      <c r="AQ15" s="390"/>
      <c r="AR15" s="336">
        <f t="shared" si="8"/>
        <v>1650</v>
      </c>
      <c r="AS15" s="394">
        <v>40424</v>
      </c>
      <c r="AT15" s="390">
        <v>1425</v>
      </c>
      <c r="AU15" s="390">
        <v>225</v>
      </c>
      <c r="AV15" s="390"/>
      <c r="AW15" s="391">
        <f t="shared" si="9"/>
        <v>1650</v>
      </c>
      <c r="AX15" s="390" t="s">
        <v>2206</v>
      </c>
      <c r="AY15" s="390">
        <v>1425</v>
      </c>
      <c r="AZ15" s="390">
        <v>225</v>
      </c>
      <c r="BA15" s="390"/>
      <c r="BB15" s="391">
        <f t="shared" si="10"/>
        <v>1650</v>
      </c>
      <c r="BC15" s="394">
        <v>40217</v>
      </c>
      <c r="BD15" s="390">
        <v>1425</v>
      </c>
      <c r="BE15" s="390">
        <v>225</v>
      </c>
      <c r="BF15" s="390"/>
      <c r="BG15" s="391">
        <f>SUM(BD15:BE15)</f>
        <v>1650</v>
      </c>
      <c r="BH15" s="395">
        <v>40432</v>
      </c>
      <c r="BI15" s="390">
        <v>1425</v>
      </c>
      <c r="BJ15" s="390">
        <v>225</v>
      </c>
      <c r="BK15" s="390"/>
      <c r="BL15" s="391">
        <f>SUM(BI15:BJ15)</f>
        <v>1650</v>
      </c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2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31">
        <v>1</v>
      </c>
      <c r="DQ15" s="320">
        <v>28500</v>
      </c>
      <c r="DR15" s="320"/>
      <c r="DS15" s="320"/>
      <c r="DT15" s="320"/>
      <c r="DU15" s="320"/>
      <c r="DV15" s="320">
        <v>1</v>
      </c>
      <c r="DW15" s="320">
        <v>28500</v>
      </c>
      <c r="DX15" s="320"/>
      <c r="DY15" s="320"/>
      <c r="DZ15" s="320"/>
      <c r="EA15" s="320"/>
      <c r="EB15" s="320"/>
      <c r="EC15" s="320"/>
      <c r="ED15" s="320"/>
      <c r="EE15" s="389"/>
      <c r="EF15" s="393">
        <f t="shared" si="13"/>
        <v>1</v>
      </c>
      <c r="EG15" s="393">
        <f t="shared" si="13"/>
        <v>28500</v>
      </c>
      <c r="EH15" s="364">
        <v>1</v>
      </c>
      <c r="EI15" s="107">
        <v>28500</v>
      </c>
      <c r="EJ15" s="107"/>
      <c r="EK15" s="107"/>
      <c r="EL15" s="107"/>
      <c r="EM15" s="364">
        <v>1</v>
      </c>
      <c r="EN15" s="107"/>
      <c r="EO15" s="107"/>
      <c r="EP15" s="107"/>
      <c r="EQ15" s="107"/>
      <c r="ER15" s="107"/>
      <c r="ES15" s="107"/>
    </row>
    <row r="16" spans="1:149">
      <c r="A16" s="157"/>
      <c r="B16" s="385"/>
      <c r="C16" s="385"/>
      <c r="D16" s="330"/>
      <c r="E16" s="320"/>
      <c r="F16" s="320"/>
      <c r="G16" s="386">
        <f>SUM(E16:F16)</f>
        <v>0</v>
      </c>
      <c r="H16" s="331"/>
      <c r="I16" s="378">
        <f t="shared" si="0"/>
        <v>0</v>
      </c>
      <c r="J16" s="379">
        <f t="shared" si="1"/>
        <v>0</v>
      </c>
      <c r="K16" s="320"/>
      <c r="L16" s="387"/>
      <c r="M16" s="378">
        <f t="shared" si="2"/>
        <v>0</v>
      </c>
      <c r="N16" s="319">
        <f t="shared" si="4"/>
        <v>0</v>
      </c>
      <c r="O16" s="320">
        <f t="shared" si="5"/>
        <v>0</v>
      </c>
      <c r="P16" s="320">
        <f t="shared" si="6"/>
        <v>0</v>
      </c>
      <c r="Q16" s="320">
        <f t="shared" si="6"/>
        <v>0</v>
      </c>
      <c r="R16" s="320">
        <f t="shared" si="6"/>
        <v>0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89"/>
      <c r="AM16" s="389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2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31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89"/>
      <c r="EF16" s="393">
        <f>SUM(ED16,EB16,DZ16,DX16,DV16,DT16)</f>
        <v>0</v>
      </c>
      <c r="EG16" s="393">
        <f>SUM(EE16,EC16,EA16,DY16,DW16,DU16)</f>
        <v>0</v>
      </c>
      <c r="EH16" s="364"/>
      <c r="EI16" s="107"/>
      <c r="EJ16" s="107"/>
      <c r="EK16" s="107"/>
      <c r="EL16" s="107"/>
      <c r="EM16" s="364"/>
      <c r="EN16" s="107"/>
      <c r="EO16" s="107"/>
      <c r="EP16" s="107"/>
      <c r="EQ16" s="107"/>
      <c r="ER16" s="107"/>
      <c r="ES16" s="107"/>
    </row>
    <row r="17" spans="1:149" ht="15.75">
      <c r="A17" s="400"/>
      <c r="B17" s="316" t="s">
        <v>2160</v>
      </c>
      <c r="C17" s="316" t="s">
        <v>2195</v>
      </c>
      <c r="D17" s="330"/>
      <c r="E17" s="401">
        <f>SUM(E8:E16)</f>
        <v>263500</v>
      </c>
      <c r="F17" s="401">
        <f>SUM(F8:F16)</f>
        <v>10000</v>
      </c>
      <c r="G17" s="401">
        <f>SUM(G8:G16)</f>
        <v>273500</v>
      </c>
      <c r="H17" s="402"/>
      <c r="I17" s="378">
        <f t="shared" si="0"/>
        <v>2153.8125</v>
      </c>
      <c r="J17" s="403">
        <f t="shared" si="1"/>
        <v>15828.8125</v>
      </c>
      <c r="K17" s="404"/>
      <c r="L17" s="405">
        <f t="shared" ref="L17:V17" si="17">SUM(L8:L16)</f>
        <v>156</v>
      </c>
      <c r="M17" s="406">
        <f t="shared" si="17"/>
        <v>42127.3125</v>
      </c>
      <c r="N17" s="406">
        <f t="shared" si="17"/>
        <v>309602.3125</v>
      </c>
      <c r="O17" s="407">
        <f t="shared" si="17"/>
        <v>238170</v>
      </c>
      <c r="P17" s="407">
        <f t="shared" si="17"/>
        <v>200823</v>
      </c>
      <c r="Q17" s="407">
        <f t="shared" si="17"/>
        <v>37347</v>
      </c>
      <c r="R17" s="407">
        <f t="shared" si="17"/>
        <v>0</v>
      </c>
      <c r="S17" s="407">
        <f t="shared" si="17"/>
        <v>0</v>
      </c>
      <c r="T17" s="407">
        <f t="shared" si="17"/>
        <v>0</v>
      </c>
      <c r="U17" s="407">
        <f t="shared" si="17"/>
        <v>67499</v>
      </c>
      <c r="V17" s="407">
        <f t="shared" si="17"/>
        <v>10639</v>
      </c>
      <c r="W17" s="407"/>
      <c r="X17" s="407">
        <f>SUM(X8:X16)</f>
        <v>78138</v>
      </c>
      <c r="Y17" s="407">
        <f>SUM(Y8:Y16)</f>
        <v>0</v>
      </c>
      <c r="Z17" s="407">
        <f>SUM(Z8:Z16)</f>
        <v>23924</v>
      </c>
      <c r="AA17" s="407">
        <f>SUM(AA8:AA16)</f>
        <v>4488</v>
      </c>
      <c r="AB17" s="407"/>
      <c r="AC17" s="407">
        <f>SUM(AC8:AC16)</f>
        <v>28412</v>
      </c>
      <c r="AD17" s="407">
        <f>SUM(AD8:AD16)</f>
        <v>80434</v>
      </c>
      <c r="AE17" s="407">
        <f>SUM(AE8:AE16)</f>
        <v>45025</v>
      </c>
      <c r="AF17" s="407">
        <f>SUM(AF8:AF16)</f>
        <v>6385</v>
      </c>
      <c r="AG17" s="407"/>
      <c r="AH17" s="407">
        <f>SUM(AH8:AH16)</f>
        <v>51410</v>
      </c>
      <c r="AI17" s="407">
        <f>SUM(AI8:AI16)</f>
        <v>0</v>
      </c>
      <c r="AJ17" s="407">
        <f>SUM(AJ8:AJ16)</f>
        <v>14075</v>
      </c>
      <c r="AK17" s="407">
        <f>SUM(AK8:AK16)</f>
        <v>2385</v>
      </c>
      <c r="AL17" s="407"/>
      <c r="AM17" s="407">
        <f>SUM(AM8:AM16)</f>
        <v>16460</v>
      </c>
      <c r="AN17" s="407">
        <f>SUM(AN8:AN16)</f>
        <v>80848</v>
      </c>
      <c r="AO17" s="407">
        <f>SUM(AO8:AO16)</f>
        <v>13700</v>
      </c>
      <c r="AP17" s="407">
        <f>SUM(AP8:AP16)</f>
        <v>2350</v>
      </c>
      <c r="AQ17" s="407"/>
      <c r="AR17" s="407">
        <f>SUM(AR8:AR16)</f>
        <v>16050</v>
      </c>
      <c r="AS17" s="407">
        <f>SUM(AS8:AS16)</f>
        <v>161282</v>
      </c>
      <c r="AT17" s="407">
        <f>SUM(AT8:AT16)</f>
        <v>15325</v>
      </c>
      <c r="AU17" s="407">
        <f>SUM(AU8:AU16)</f>
        <v>2725</v>
      </c>
      <c r="AV17" s="407"/>
      <c r="AW17" s="407">
        <f>SUM(AW8:AW16)</f>
        <v>18050</v>
      </c>
      <c r="AX17" s="407">
        <f>SUM(AX8:AX16)</f>
        <v>40432</v>
      </c>
      <c r="AY17" s="407">
        <f>SUM(AY8:AY16)</f>
        <v>16300</v>
      </c>
      <c r="AZ17" s="407">
        <f>SUM(AZ8:AZ16)</f>
        <v>7550</v>
      </c>
      <c r="BA17" s="407"/>
      <c r="BB17" s="407">
        <f>SUM(BB8:BB16)</f>
        <v>23850</v>
      </c>
      <c r="BC17" s="407">
        <f>SUM(BC8:BC16)</f>
        <v>80649</v>
      </c>
      <c r="BD17" s="407">
        <f>SUM(BD8:BD16)</f>
        <v>3550</v>
      </c>
      <c r="BE17" s="407">
        <f>SUM(BE8:BE16)</f>
        <v>600</v>
      </c>
      <c r="BF17" s="407"/>
      <c r="BG17" s="407">
        <f>SUM(BG8:BG16)</f>
        <v>4150</v>
      </c>
      <c r="BH17" s="407">
        <f>SUM(BH8:BH16)</f>
        <v>40432</v>
      </c>
      <c r="BI17" s="407">
        <f>SUM(BI8:BI16)</f>
        <v>1425</v>
      </c>
      <c r="BJ17" s="407">
        <f>SUM(BJ8:BJ16)</f>
        <v>225</v>
      </c>
      <c r="BK17" s="407"/>
      <c r="BL17" s="407">
        <f>SUM(BL8:BL16)</f>
        <v>1650</v>
      </c>
      <c r="BM17" s="407">
        <f>SUM(BM8:BM16)</f>
        <v>0</v>
      </c>
      <c r="BN17" s="407">
        <f>SUM(BN8:BN16)</f>
        <v>0</v>
      </c>
      <c r="BO17" s="407">
        <f>SUM(BO8:BO16)</f>
        <v>0</v>
      </c>
      <c r="BP17" s="407"/>
      <c r="BQ17" s="407">
        <f>SUM(BQ8:BQ16)</f>
        <v>0</v>
      </c>
      <c r="BR17" s="407">
        <f>SUM(BR8:BR16)</f>
        <v>0</v>
      </c>
      <c r="BS17" s="407">
        <f>SUM(BS8:BS16)</f>
        <v>0</v>
      </c>
      <c r="BT17" s="407">
        <f>SUM(BT8:BT16)</f>
        <v>0</v>
      </c>
      <c r="BU17" s="407"/>
      <c r="BV17" s="407">
        <f>SUM(BV8:BV16)</f>
        <v>0</v>
      </c>
      <c r="BW17" s="408">
        <f>SUM(BW8:BW16)</f>
        <v>0</v>
      </c>
      <c r="BX17" s="407">
        <f>SUM(BX8:BX16)</f>
        <v>0</v>
      </c>
      <c r="BY17" s="407">
        <f>SUM(BY8:BY16)</f>
        <v>0</v>
      </c>
      <c r="BZ17" s="407"/>
      <c r="CA17" s="407">
        <f>SUM(CA8:CA16)</f>
        <v>0</v>
      </c>
      <c r="CB17" s="407">
        <f>SUM(CB8:CB16)</f>
        <v>0</v>
      </c>
      <c r="CC17" s="407">
        <f>SUM(CC8:CC16)</f>
        <v>0</v>
      </c>
      <c r="CD17" s="407">
        <f>SUM(CD8:CD16)</f>
        <v>0</v>
      </c>
      <c r="CE17" s="407"/>
      <c r="CF17" s="407">
        <f>SUM(CF8:CF16)</f>
        <v>0</v>
      </c>
      <c r="CG17" s="407">
        <f>SUM(CG8:CG16)</f>
        <v>0</v>
      </c>
      <c r="CH17" s="407">
        <f>SUM(CH8:CH16)</f>
        <v>0</v>
      </c>
      <c r="CI17" s="407">
        <f>SUM(CI8:CI16)</f>
        <v>0</v>
      </c>
      <c r="CJ17" s="407"/>
      <c r="CK17" s="407">
        <f>SUM(CK8:CK16)</f>
        <v>0</v>
      </c>
      <c r="CL17" s="407">
        <f>SUM(CL8:CL16)</f>
        <v>0</v>
      </c>
      <c r="CM17" s="407">
        <f>SUM(CM8:CM16)</f>
        <v>0</v>
      </c>
      <c r="CN17" s="407">
        <f>SUM(CN8:CN16)</f>
        <v>0</v>
      </c>
      <c r="CO17" s="407"/>
      <c r="CP17" s="407">
        <f>SUM(CP8:CP16)</f>
        <v>0</v>
      </c>
      <c r="CQ17" s="407">
        <f>SUM(CQ8:CQ16)</f>
        <v>0</v>
      </c>
      <c r="CR17" s="407">
        <f>SUM(CR8:CR16)</f>
        <v>0</v>
      </c>
      <c r="CS17" s="407">
        <f>SUM(CS8:CS16)</f>
        <v>0</v>
      </c>
      <c r="CT17" s="407"/>
      <c r="CU17" s="407">
        <f>SUM(CU8:CU16)</f>
        <v>0</v>
      </c>
      <c r="CV17" s="407">
        <f>SUM(CV8:CV16)</f>
        <v>0</v>
      </c>
      <c r="CW17" s="407">
        <f>SUM(CW8:CW16)</f>
        <v>0</v>
      </c>
      <c r="CX17" s="407">
        <f>SUM(CX8:CX16)</f>
        <v>0</v>
      </c>
      <c r="CY17" s="407"/>
      <c r="CZ17" s="407">
        <f>SUM(CZ8:CZ16)</f>
        <v>0</v>
      </c>
      <c r="DA17" s="407">
        <f>SUM(DA8:DA16)</f>
        <v>0</v>
      </c>
      <c r="DB17" s="407">
        <f>SUM(DB8:DB16)</f>
        <v>0</v>
      </c>
      <c r="DC17" s="407">
        <f>SUM(DC8:DC16)</f>
        <v>0</v>
      </c>
      <c r="DD17" s="407"/>
      <c r="DE17" s="407">
        <f>SUM(DE8:DE16)</f>
        <v>0</v>
      </c>
      <c r="DF17" s="407">
        <f>SUM(DF8:DF16)</f>
        <v>0</v>
      </c>
      <c r="DG17" s="407">
        <f>SUM(DG8:DG16)</f>
        <v>0</v>
      </c>
      <c r="DH17" s="407">
        <f>SUM(DH8:DH16)</f>
        <v>0</v>
      </c>
      <c r="DI17" s="407"/>
      <c r="DJ17" s="407">
        <f>SUM(DJ8:DJ16)</f>
        <v>0</v>
      </c>
      <c r="DK17" s="407">
        <f>SUM(DK8:DK16)</f>
        <v>0</v>
      </c>
      <c r="DL17" s="407">
        <f>SUM(DL8:DL16)</f>
        <v>0</v>
      </c>
      <c r="DM17" s="407">
        <f>SUM(DM8:DM16)</f>
        <v>0</v>
      </c>
      <c r="DN17" s="407"/>
      <c r="DO17" s="407">
        <f t="shared" ref="DO17:EK17" si="18">SUM(DO8:DO16)</f>
        <v>0</v>
      </c>
      <c r="DP17" s="401">
        <f t="shared" si="18"/>
        <v>8</v>
      </c>
      <c r="DQ17" s="401">
        <f t="shared" si="18"/>
        <v>273500</v>
      </c>
      <c r="DR17" s="401">
        <f t="shared" si="18"/>
        <v>0</v>
      </c>
      <c r="DS17" s="401">
        <f t="shared" si="18"/>
        <v>0</v>
      </c>
      <c r="DT17" s="401">
        <f t="shared" si="18"/>
        <v>0</v>
      </c>
      <c r="DU17" s="401">
        <f t="shared" si="18"/>
        <v>0</v>
      </c>
      <c r="DV17" s="401">
        <f t="shared" si="18"/>
        <v>8</v>
      </c>
      <c r="DW17" s="401">
        <f t="shared" si="18"/>
        <v>273500</v>
      </c>
      <c r="DX17" s="401">
        <f t="shared" si="18"/>
        <v>0</v>
      </c>
      <c r="DY17" s="401">
        <f t="shared" si="18"/>
        <v>0</v>
      </c>
      <c r="DZ17" s="401">
        <f t="shared" si="18"/>
        <v>0</v>
      </c>
      <c r="EA17" s="401">
        <f t="shared" si="18"/>
        <v>0</v>
      </c>
      <c r="EB17" s="401">
        <f t="shared" si="18"/>
        <v>0</v>
      </c>
      <c r="EC17" s="401">
        <f t="shared" si="18"/>
        <v>0</v>
      </c>
      <c r="ED17" s="401">
        <f t="shared" si="18"/>
        <v>0</v>
      </c>
      <c r="EE17" s="401">
        <f t="shared" si="18"/>
        <v>0</v>
      </c>
      <c r="EF17" s="401">
        <f t="shared" si="18"/>
        <v>8</v>
      </c>
      <c r="EG17" s="401">
        <f t="shared" si="18"/>
        <v>273500</v>
      </c>
      <c r="EH17" s="401">
        <f t="shared" si="18"/>
        <v>8</v>
      </c>
      <c r="EI17" s="401">
        <f t="shared" si="18"/>
        <v>273500</v>
      </c>
      <c r="EJ17" s="401">
        <f t="shared" si="18"/>
        <v>0</v>
      </c>
      <c r="EK17" s="401">
        <f t="shared" si="18"/>
        <v>0</v>
      </c>
      <c r="EL17" s="107"/>
      <c r="EM17" s="364"/>
      <c r="EN17" s="107"/>
      <c r="EO17" s="107"/>
      <c r="EP17" s="107"/>
      <c r="EQ17" s="107"/>
      <c r="ER17" s="107"/>
      <c r="ES17" s="107"/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9"/>
  <sheetViews>
    <sheetView topLeftCell="A13" workbookViewId="0">
      <selection activeCell="G8" sqref="G8:G17"/>
    </sheetView>
  </sheetViews>
  <sheetFormatPr defaultRowHeight="15"/>
  <sheetData>
    <row r="1" spans="1:150" ht="18.75">
      <c r="A1" s="639" t="s">
        <v>2126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289"/>
      <c r="M1" s="409"/>
      <c r="N1" s="410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1"/>
      <c r="DP1" s="640" t="s">
        <v>2127</v>
      </c>
      <c r="DQ1" s="641"/>
      <c r="DR1" s="639"/>
      <c r="DS1" s="639"/>
      <c r="DT1" s="639"/>
      <c r="DU1" s="639"/>
      <c r="DV1" s="639"/>
      <c r="DW1" s="639"/>
      <c r="DX1" s="639"/>
      <c r="DY1" s="639"/>
      <c r="DZ1" s="639"/>
      <c r="EA1" s="639"/>
      <c r="EB1" s="639"/>
      <c r="EC1" s="639"/>
      <c r="ED1" s="639"/>
      <c r="EE1" s="412"/>
      <c r="EF1" s="412"/>
      <c r="EG1" s="412"/>
      <c r="EH1" s="412"/>
      <c r="EI1" s="412"/>
      <c r="EJ1" s="412"/>
      <c r="EK1" s="412"/>
      <c r="EL1" s="412"/>
      <c r="EM1" s="413"/>
      <c r="EN1" s="412"/>
      <c r="EO1" s="412"/>
      <c r="EP1" s="412"/>
      <c r="EQ1" s="412"/>
      <c r="ER1" s="412"/>
      <c r="ES1" s="412"/>
      <c r="ET1" s="412"/>
    </row>
    <row r="2" spans="1:150" ht="19.5" thickBot="1">
      <c r="A2" s="604" t="s">
        <v>2128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287"/>
      <c r="M2" s="287"/>
      <c r="N2" s="288"/>
      <c r="O2" s="287"/>
      <c r="P2" s="287"/>
      <c r="Q2" s="287"/>
      <c r="R2" s="287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52"/>
      <c r="AE2" s="289"/>
      <c r="AF2" s="289"/>
      <c r="AG2" s="289"/>
      <c r="AH2" s="289"/>
      <c r="AI2" s="289"/>
      <c r="AJ2" s="289"/>
      <c r="AK2" s="289"/>
      <c r="AL2" s="289"/>
      <c r="AM2" s="289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90"/>
      <c r="DQ2" s="291"/>
      <c r="DR2" s="253"/>
      <c r="DS2" s="253"/>
      <c r="DT2" s="292" t="s">
        <v>2168</v>
      </c>
      <c r="DU2" s="292"/>
      <c r="DV2" s="253"/>
      <c r="DW2" s="253"/>
      <c r="DX2" s="253"/>
      <c r="DY2" s="253"/>
      <c r="DZ2" s="253"/>
      <c r="EA2" s="253"/>
      <c r="EB2" s="253"/>
      <c r="EC2" s="253"/>
      <c r="ED2" s="253"/>
      <c r="EE2" s="260"/>
      <c r="EF2" s="260"/>
      <c r="EG2" s="260"/>
      <c r="EH2" s="260"/>
      <c r="EI2" s="260"/>
      <c r="EJ2" s="260"/>
      <c r="EK2" s="260"/>
      <c r="EL2" s="260"/>
      <c r="EM2" s="286"/>
      <c r="EN2" s="260"/>
      <c r="EO2" s="260"/>
      <c r="EP2" s="260"/>
      <c r="EQ2" s="260"/>
      <c r="ER2" s="260"/>
      <c r="ES2" s="260"/>
      <c r="ET2" s="260"/>
    </row>
    <row r="3" spans="1:150" ht="16.5" thickBot="1">
      <c r="A3" s="605" t="s">
        <v>2129</v>
      </c>
      <c r="B3" s="607" t="s">
        <v>2169</v>
      </c>
      <c r="C3" s="591" t="s">
        <v>2130</v>
      </c>
      <c r="D3" s="607" t="s">
        <v>2131</v>
      </c>
      <c r="E3" s="607" t="s">
        <v>2132</v>
      </c>
      <c r="F3" s="591" t="s">
        <v>2235</v>
      </c>
      <c r="G3" s="591" t="s">
        <v>2236</v>
      </c>
      <c r="H3" s="607" t="s">
        <v>2133</v>
      </c>
      <c r="I3" s="591" t="s">
        <v>2212</v>
      </c>
      <c r="J3" s="591" t="s">
        <v>2134</v>
      </c>
      <c r="K3" s="607" t="s">
        <v>2135</v>
      </c>
      <c r="L3" s="591" t="s">
        <v>2237</v>
      </c>
      <c r="M3" s="591" t="s">
        <v>2137</v>
      </c>
      <c r="N3" s="594" t="s">
        <v>2238</v>
      </c>
      <c r="O3" s="597" t="s">
        <v>2139</v>
      </c>
      <c r="P3" s="598"/>
      <c r="Q3" s="599"/>
      <c r="R3" s="253"/>
      <c r="S3" s="589" t="s">
        <v>2141</v>
      </c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638"/>
      <c r="AM3" s="590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93"/>
      <c r="DQ3" s="263"/>
      <c r="EM3" s="293"/>
    </row>
    <row r="4" spans="1:150" ht="26.25" thickBot="1">
      <c r="A4" s="606"/>
      <c r="B4" s="608"/>
      <c r="C4" s="592"/>
      <c r="D4" s="608"/>
      <c r="E4" s="608"/>
      <c r="F4" s="592"/>
      <c r="G4" s="592"/>
      <c r="H4" s="608"/>
      <c r="I4" s="592"/>
      <c r="J4" s="592"/>
      <c r="K4" s="608"/>
      <c r="L4" s="592"/>
      <c r="M4" s="592"/>
      <c r="N4" s="595"/>
      <c r="O4" s="600"/>
      <c r="P4" s="601"/>
      <c r="Q4" s="602"/>
      <c r="R4" s="414"/>
      <c r="S4" s="584" t="s">
        <v>574</v>
      </c>
      <c r="T4" s="584"/>
      <c r="U4" s="584"/>
      <c r="V4" s="584"/>
      <c r="W4" s="584"/>
      <c r="X4" s="584"/>
      <c r="Y4" s="584" t="s">
        <v>940</v>
      </c>
      <c r="Z4" s="584"/>
      <c r="AA4" s="584"/>
      <c r="AB4" s="584"/>
      <c r="AC4" s="584"/>
      <c r="AD4" s="584" t="s">
        <v>928</v>
      </c>
      <c r="AE4" s="584"/>
      <c r="AF4" s="584"/>
      <c r="AG4" s="584"/>
      <c r="AH4" s="584"/>
      <c r="AI4" s="584" t="s">
        <v>2142</v>
      </c>
      <c r="AJ4" s="584"/>
      <c r="AK4" s="584"/>
      <c r="AL4" s="634"/>
      <c r="AM4" s="585"/>
      <c r="AN4" s="584" t="s">
        <v>2143</v>
      </c>
      <c r="AO4" s="584"/>
      <c r="AP4" s="584"/>
      <c r="AQ4" s="634"/>
      <c r="AR4" s="585"/>
      <c r="AS4" s="584" t="s">
        <v>2144</v>
      </c>
      <c r="AT4" s="584"/>
      <c r="AU4" s="584"/>
      <c r="AV4" s="634"/>
      <c r="AW4" s="585"/>
      <c r="AX4" s="584" t="s">
        <v>2145</v>
      </c>
      <c r="AY4" s="584"/>
      <c r="AZ4" s="584"/>
      <c r="BA4" s="634"/>
      <c r="BB4" s="585"/>
      <c r="BC4" s="584" t="s">
        <v>2146</v>
      </c>
      <c r="BD4" s="584"/>
      <c r="BE4" s="584"/>
      <c r="BF4" s="634"/>
      <c r="BG4" s="585"/>
      <c r="BH4" s="584" t="s">
        <v>2147</v>
      </c>
      <c r="BI4" s="584"/>
      <c r="BJ4" s="584"/>
      <c r="BK4" s="634"/>
      <c r="BL4" s="585"/>
      <c r="BM4" s="584" t="s">
        <v>2148</v>
      </c>
      <c r="BN4" s="584"/>
      <c r="BO4" s="584"/>
      <c r="BP4" s="634"/>
      <c r="BQ4" s="585"/>
      <c r="BR4" s="584" t="s">
        <v>2149</v>
      </c>
      <c r="BS4" s="584"/>
      <c r="BT4" s="584"/>
      <c r="BU4" s="634"/>
      <c r="BV4" s="585"/>
      <c r="BW4" s="584" t="s">
        <v>2150</v>
      </c>
      <c r="BX4" s="584"/>
      <c r="BY4" s="584"/>
      <c r="BZ4" s="634"/>
      <c r="CA4" s="585"/>
      <c r="CB4" s="584" t="s">
        <v>2151</v>
      </c>
      <c r="CC4" s="584"/>
      <c r="CD4" s="584"/>
      <c r="CE4" s="634"/>
      <c r="CF4" s="585"/>
      <c r="CG4" s="584" t="s">
        <v>2152</v>
      </c>
      <c r="CH4" s="584"/>
      <c r="CI4" s="584"/>
      <c r="CJ4" s="634"/>
      <c r="CK4" s="585"/>
      <c r="CL4" s="584" t="s">
        <v>2153</v>
      </c>
      <c r="CM4" s="584"/>
      <c r="CN4" s="584"/>
      <c r="CO4" s="634"/>
      <c r="CP4" s="585"/>
      <c r="CQ4" s="584" t="s">
        <v>2154</v>
      </c>
      <c r="CR4" s="584"/>
      <c r="CS4" s="584"/>
      <c r="CT4" s="634"/>
      <c r="CU4" s="585"/>
      <c r="CV4" s="584" t="s">
        <v>2155</v>
      </c>
      <c r="CW4" s="584"/>
      <c r="CX4" s="584"/>
      <c r="CY4" s="634"/>
      <c r="CZ4" s="585"/>
      <c r="DA4" s="584" t="s">
        <v>2156</v>
      </c>
      <c r="DB4" s="584"/>
      <c r="DC4" s="584"/>
      <c r="DD4" s="634"/>
      <c r="DE4" s="585"/>
      <c r="DF4" s="584" t="s">
        <v>2157</v>
      </c>
      <c r="DG4" s="584"/>
      <c r="DH4" s="584"/>
      <c r="DI4" s="634"/>
      <c r="DJ4" s="585"/>
      <c r="DK4" s="584" t="s">
        <v>2158</v>
      </c>
      <c r="DL4" s="584"/>
      <c r="DM4" s="584"/>
      <c r="DN4" s="634"/>
      <c r="DO4" s="585"/>
      <c r="DP4" s="586" t="s">
        <v>2159</v>
      </c>
      <c r="DQ4" s="587"/>
      <c r="DR4" s="587"/>
      <c r="DS4" s="588"/>
      <c r="DT4" s="626" t="s">
        <v>2177</v>
      </c>
      <c r="DU4" s="587"/>
      <c r="DV4" s="587"/>
      <c r="DW4" s="587"/>
      <c r="DX4" s="587"/>
      <c r="DY4" s="587"/>
      <c r="DZ4" s="587"/>
      <c r="EA4" s="587"/>
      <c r="EB4" s="587"/>
      <c r="EC4" s="587"/>
      <c r="ED4" s="587"/>
      <c r="EE4" s="627"/>
      <c r="EF4" s="294"/>
      <c r="EG4" s="294"/>
      <c r="EH4" s="294"/>
      <c r="EI4" s="294"/>
      <c r="EJ4" s="294"/>
      <c r="EK4" s="294"/>
      <c r="EL4" s="294"/>
      <c r="EM4" s="354" t="s">
        <v>2179</v>
      </c>
      <c r="EN4" s="297"/>
      <c r="EO4" s="297"/>
      <c r="EP4" s="297"/>
      <c r="EQ4" s="297"/>
      <c r="ER4" s="297"/>
      <c r="ES4" s="297"/>
      <c r="ET4" s="297"/>
    </row>
    <row r="5" spans="1:150" ht="26.25" thickBot="1">
      <c r="A5" s="606"/>
      <c r="B5" s="608"/>
      <c r="C5" s="593"/>
      <c r="D5" s="608"/>
      <c r="E5" s="608"/>
      <c r="F5" s="593"/>
      <c r="G5" s="593"/>
      <c r="H5" s="608"/>
      <c r="I5" s="593"/>
      <c r="J5" s="593"/>
      <c r="K5" s="608"/>
      <c r="L5" s="593"/>
      <c r="M5" s="592"/>
      <c r="N5" s="596"/>
      <c r="O5" s="266" t="s">
        <v>2160</v>
      </c>
      <c r="P5" s="267" t="s">
        <v>2161</v>
      </c>
      <c r="Q5" s="267" t="s">
        <v>2162</v>
      </c>
      <c r="R5" s="269" t="s">
        <v>2235</v>
      </c>
      <c r="S5" s="268" t="s">
        <v>2163</v>
      </c>
      <c r="T5" s="268" t="s">
        <v>2164</v>
      </c>
      <c r="U5" s="269" t="s">
        <v>2161</v>
      </c>
      <c r="V5" s="269" t="s">
        <v>2162</v>
      </c>
      <c r="W5" s="269" t="s">
        <v>2235</v>
      </c>
      <c r="X5" s="267" t="s">
        <v>2160</v>
      </c>
      <c r="Y5" s="268" t="s">
        <v>2164</v>
      </c>
      <c r="Z5" s="269" t="s">
        <v>2165</v>
      </c>
      <c r="AA5" s="269" t="s">
        <v>2162</v>
      </c>
      <c r="AB5" s="269" t="s">
        <v>2235</v>
      </c>
      <c r="AC5" s="267" t="s">
        <v>2160</v>
      </c>
      <c r="AD5" s="268" t="s">
        <v>2164</v>
      </c>
      <c r="AE5" s="269" t="s">
        <v>2165</v>
      </c>
      <c r="AF5" s="269" t="s">
        <v>2162</v>
      </c>
      <c r="AG5" s="269" t="s">
        <v>2235</v>
      </c>
      <c r="AH5" s="267" t="s">
        <v>2160</v>
      </c>
      <c r="AI5" s="268" t="s">
        <v>2164</v>
      </c>
      <c r="AJ5" s="269" t="s">
        <v>2165</v>
      </c>
      <c r="AK5" s="269" t="s">
        <v>2162</v>
      </c>
      <c r="AL5" s="269" t="s">
        <v>2235</v>
      </c>
      <c r="AM5" s="270" t="s">
        <v>2160</v>
      </c>
      <c r="AN5" s="268" t="s">
        <v>2164</v>
      </c>
      <c r="AO5" s="269" t="s">
        <v>2165</v>
      </c>
      <c r="AP5" s="269" t="s">
        <v>2162</v>
      </c>
      <c r="AQ5" s="269" t="s">
        <v>2235</v>
      </c>
      <c r="AR5" s="270" t="s">
        <v>2160</v>
      </c>
      <c r="AS5" s="268" t="s">
        <v>2164</v>
      </c>
      <c r="AT5" s="269" t="s">
        <v>2165</v>
      </c>
      <c r="AU5" s="269" t="s">
        <v>2162</v>
      </c>
      <c r="AV5" s="269" t="s">
        <v>2235</v>
      </c>
      <c r="AW5" s="270" t="s">
        <v>2160</v>
      </c>
      <c r="AX5" s="268" t="s">
        <v>2164</v>
      </c>
      <c r="AY5" s="269" t="s">
        <v>2165</v>
      </c>
      <c r="AZ5" s="269" t="s">
        <v>2162</v>
      </c>
      <c r="BA5" s="269" t="s">
        <v>2235</v>
      </c>
      <c r="BB5" s="270" t="s">
        <v>2160</v>
      </c>
      <c r="BC5" s="268" t="s">
        <v>2164</v>
      </c>
      <c r="BD5" s="269" t="s">
        <v>2165</v>
      </c>
      <c r="BE5" s="269" t="s">
        <v>2162</v>
      </c>
      <c r="BF5" s="269" t="s">
        <v>2235</v>
      </c>
      <c r="BG5" s="270" t="s">
        <v>2160</v>
      </c>
      <c r="BH5" s="268" t="s">
        <v>2164</v>
      </c>
      <c r="BI5" s="269" t="s">
        <v>2165</v>
      </c>
      <c r="BJ5" s="269" t="s">
        <v>2162</v>
      </c>
      <c r="BK5" s="269" t="s">
        <v>2235</v>
      </c>
      <c r="BL5" s="270" t="s">
        <v>2160</v>
      </c>
      <c r="BM5" s="268" t="s">
        <v>2164</v>
      </c>
      <c r="BN5" s="269" t="s">
        <v>2165</v>
      </c>
      <c r="BO5" s="269" t="s">
        <v>2162</v>
      </c>
      <c r="BP5" s="269" t="s">
        <v>2235</v>
      </c>
      <c r="BQ5" s="270" t="s">
        <v>2160</v>
      </c>
      <c r="BR5" s="268" t="s">
        <v>2164</v>
      </c>
      <c r="BS5" s="269" t="s">
        <v>2165</v>
      </c>
      <c r="BT5" s="269" t="s">
        <v>2162</v>
      </c>
      <c r="BU5" s="269" t="s">
        <v>2235</v>
      </c>
      <c r="BV5" s="270" t="s">
        <v>2160</v>
      </c>
      <c r="BW5" s="268" t="s">
        <v>2164</v>
      </c>
      <c r="BX5" s="269" t="s">
        <v>2165</v>
      </c>
      <c r="BY5" s="269" t="s">
        <v>2162</v>
      </c>
      <c r="BZ5" s="269" t="s">
        <v>2235</v>
      </c>
      <c r="CA5" s="270" t="s">
        <v>2160</v>
      </c>
      <c r="CB5" s="268" t="s">
        <v>2164</v>
      </c>
      <c r="CC5" s="269" t="s">
        <v>2165</v>
      </c>
      <c r="CD5" s="269" t="s">
        <v>2162</v>
      </c>
      <c r="CE5" s="269" t="s">
        <v>2235</v>
      </c>
      <c r="CF5" s="270" t="s">
        <v>2160</v>
      </c>
      <c r="CG5" s="268" t="s">
        <v>2164</v>
      </c>
      <c r="CH5" s="269" t="s">
        <v>2165</v>
      </c>
      <c r="CI5" s="269" t="s">
        <v>2162</v>
      </c>
      <c r="CJ5" s="269" t="s">
        <v>2235</v>
      </c>
      <c r="CK5" s="270" t="s">
        <v>2160</v>
      </c>
      <c r="CL5" s="268" t="s">
        <v>2164</v>
      </c>
      <c r="CM5" s="269" t="s">
        <v>2165</v>
      </c>
      <c r="CN5" s="269" t="s">
        <v>2162</v>
      </c>
      <c r="CO5" s="269" t="s">
        <v>2235</v>
      </c>
      <c r="CP5" s="270" t="s">
        <v>2160</v>
      </c>
      <c r="CQ5" s="268" t="s">
        <v>2164</v>
      </c>
      <c r="CR5" s="269" t="s">
        <v>2165</v>
      </c>
      <c r="CS5" s="269" t="s">
        <v>2162</v>
      </c>
      <c r="CT5" s="269" t="s">
        <v>2235</v>
      </c>
      <c r="CU5" s="270" t="s">
        <v>2160</v>
      </c>
      <c r="CV5" s="268" t="s">
        <v>2164</v>
      </c>
      <c r="CW5" s="269" t="s">
        <v>2165</v>
      </c>
      <c r="CX5" s="269" t="s">
        <v>2162</v>
      </c>
      <c r="CY5" s="269" t="s">
        <v>2235</v>
      </c>
      <c r="CZ5" s="270" t="s">
        <v>2160</v>
      </c>
      <c r="DA5" s="268" t="s">
        <v>2164</v>
      </c>
      <c r="DB5" s="269" t="s">
        <v>2165</v>
      </c>
      <c r="DC5" s="269" t="s">
        <v>2162</v>
      </c>
      <c r="DD5" s="269" t="s">
        <v>2235</v>
      </c>
      <c r="DE5" s="270" t="s">
        <v>2160</v>
      </c>
      <c r="DF5" s="268" t="s">
        <v>2164</v>
      </c>
      <c r="DG5" s="269" t="s">
        <v>2165</v>
      </c>
      <c r="DH5" s="269" t="s">
        <v>2162</v>
      </c>
      <c r="DI5" s="269" t="s">
        <v>2235</v>
      </c>
      <c r="DJ5" s="270" t="s">
        <v>2160</v>
      </c>
      <c r="DK5" s="268" t="s">
        <v>2164</v>
      </c>
      <c r="DL5" s="269" t="s">
        <v>2165</v>
      </c>
      <c r="DM5" s="269" t="s">
        <v>2162</v>
      </c>
      <c r="DN5" s="269" t="s">
        <v>2235</v>
      </c>
      <c r="DO5" s="271" t="s">
        <v>2160</v>
      </c>
      <c r="DP5" s="298" t="s">
        <v>5</v>
      </c>
      <c r="DQ5" s="274" t="s">
        <v>2166</v>
      </c>
      <c r="DR5" s="274" t="s">
        <v>75</v>
      </c>
      <c r="DS5" s="274" t="s">
        <v>2166</v>
      </c>
      <c r="DT5" s="299" t="s">
        <v>2180</v>
      </c>
      <c r="DU5" s="274" t="s">
        <v>2166</v>
      </c>
      <c r="DV5" s="299" t="s">
        <v>2181</v>
      </c>
      <c r="DW5" s="274" t="s">
        <v>2166</v>
      </c>
      <c r="DX5" s="299" t="s">
        <v>2182</v>
      </c>
      <c r="DY5" s="274" t="s">
        <v>2166</v>
      </c>
      <c r="DZ5" s="299" t="s">
        <v>2183</v>
      </c>
      <c r="EA5" s="274" t="s">
        <v>2166</v>
      </c>
      <c r="EB5" s="299" t="s">
        <v>2184</v>
      </c>
      <c r="EC5" s="274" t="s">
        <v>2166</v>
      </c>
      <c r="ED5" s="299" t="s">
        <v>2185</v>
      </c>
      <c r="EE5" s="300" t="s">
        <v>2166</v>
      </c>
      <c r="EF5" s="301" t="s">
        <v>2186</v>
      </c>
      <c r="EG5" s="301" t="s">
        <v>2186</v>
      </c>
      <c r="EH5" s="107" t="s">
        <v>2276</v>
      </c>
      <c r="EI5" s="107" t="s">
        <v>2166</v>
      </c>
      <c r="EJ5" s="107" t="s">
        <v>2277</v>
      </c>
      <c r="EK5" s="107" t="s">
        <v>2166</v>
      </c>
      <c r="EL5" s="107"/>
      <c r="EM5" s="303" t="s">
        <v>4</v>
      </c>
      <c r="EN5" s="304" t="s">
        <v>2189</v>
      </c>
      <c r="EO5" s="304" t="s">
        <v>2190</v>
      </c>
      <c r="EP5" s="304" t="s">
        <v>2189</v>
      </c>
      <c r="EQ5" s="304" t="s">
        <v>2191</v>
      </c>
      <c r="ER5" s="304" t="s">
        <v>2189</v>
      </c>
      <c r="ES5" s="304" t="s">
        <v>2192</v>
      </c>
      <c r="ET5" s="304" t="s">
        <v>2193</v>
      </c>
    </row>
    <row r="6" spans="1:150">
      <c r="A6" s="355">
        <v>1</v>
      </c>
      <c r="B6" s="356">
        <v>2</v>
      </c>
      <c r="C6" s="356"/>
      <c r="D6" s="356">
        <v>3</v>
      </c>
      <c r="E6" s="357">
        <v>4</v>
      </c>
      <c r="F6" s="357">
        <v>5</v>
      </c>
      <c r="G6" s="357">
        <v>6</v>
      </c>
      <c r="H6" s="357">
        <v>5</v>
      </c>
      <c r="I6" s="357"/>
      <c r="J6" s="357">
        <v>6</v>
      </c>
      <c r="K6" s="357">
        <v>7</v>
      </c>
      <c r="L6" s="357">
        <v>8</v>
      </c>
      <c r="M6" s="373"/>
      <c r="N6" s="358">
        <v>9</v>
      </c>
      <c r="O6" s="357">
        <v>10</v>
      </c>
      <c r="P6" s="357"/>
      <c r="Q6" s="357"/>
      <c r="R6" s="357">
        <v>11</v>
      </c>
      <c r="S6" s="357">
        <v>6</v>
      </c>
      <c r="T6" s="357">
        <v>7</v>
      </c>
      <c r="U6" s="357">
        <v>8</v>
      </c>
      <c r="V6" s="357">
        <v>9</v>
      </c>
      <c r="W6" s="357"/>
      <c r="X6" s="357">
        <v>10</v>
      </c>
      <c r="Y6" s="357">
        <v>11</v>
      </c>
      <c r="Z6" s="357">
        <v>12</v>
      </c>
      <c r="AA6" s="357">
        <v>13</v>
      </c>
      <c r="AB6" s="357"/>
      <c r="AC6" s="357">
        <v>14</v>
      </c>
      <c r="AD6" s="357">
        <v>15</v>
      </c>
      <c r="AE6" s="357">
        <v>16</v>
      </c>
      <c r="AF6" s="357">
        <v>17</v>
      </c>
      <c r="AG6" s="357"/>
      <c r="AH6" s="357">
        <v>18</v>
      </c>
      <c r="AI6" s="357">
        <v>19</v>
      </c>
      <c r="AJ6" s="357">
        <v>20</v>
      </c>
      <c r="AK6" s="357">
        <v>21</v>
      </c>
      <c r="AL6" s="360"/>
      <c r="AM6" s="359">
        <v>22</v>
      </c>
      <c r="AN6" s="357">
        <v>19</v>
      </c>
      <c r="AO6" s="357">
        <v>20</v>
      </c>
      <c r="AP6" s="357">
        <v>21</v>
      </c>
      <c r="AQ6" s="360"/>
      <c r="AR6" s="359">
        <v>22</v>
      </c>
      <c r="AS6" s="357">
        <v>19</v>
      </c>
      <c r="AT6" s="357">
        <v>20</v>
      </c>
      <c r="AU6" s="357">
        <v>21</v>
      </c>
      <c r="AV6" s="360"/>
      <c r="AW6" s="359">
        <v>22</v>
      </c>
      <c r="AX6" s="357">
        <v>19</v>
      </c>
      <c r="AY6" s="357">
        <v>20</v>
      </c>
      <c r="AZ6" s="357">
        <v>21</v>
      </c>
      <c r="BA6" s="360"/>
      <c r="BB6" s="359">
        <v>22</v>
      </c>
      <c r="BC6" s="357">
        <v>19</v>
      </c>
      <c r="BD6" s="357">
        <v>20</v>
      </c>
      <c r="BE6" s="357">
        <v>21</v>
      </c>
      <c r="BF6" s="360"/>
      <c r="BG6" s="359">
        <v>22</v>
      </c>
      <c r="BH6" s="357">
        <v>19</v>
      </c>
      <c r="BI6" s="357">
        <v>20</v>
      </c>
      <c r="BJ6" s="357">
        <v>21</v>
      </c>
      <c r="BK6" s="360"/>
      <c r="BL6" s="359">
        <v>22</v>
      </c>
      <c r="BM6" s="357">
        <v>19</v>
      </c>
      <c r="BN6" s="357">
        <v>20</v>
      </c>
      <c r="BO6" s="357">
        <v>21</v>
      </c>
      <c r="BP6" s="360"/>
      <c r="BQ6" s="359">
        <v>22</v>
      </c>
      <c r="BR6" s="357">
        <v>19</v>
      </c>
      <c r="BS6" s="357">
        <v>20</v>
      </c>
      <c r="BT6" s="357">
        <v>21</v>
      </c>
      <c r="BU6" s="360"/>
      <c r="BV6" s="359">
        <v>22</v>
      </c>
      <c r="BW6" s="357">
        <v>19</v>
      </c>
      <c r="BX6" s="357">
        <v>20</v>
      </c>
      <c r="BY6" s="357">
        <v>21</v>
      </c>
      <c r="BZ6" s="360"/>
      <c r="CA6" s="359">
        <v>22</v>
      </c>
      <c r="CB6" s="357">
        <v>19</v>
      </c>
      <c r="CC6" s="357">
        <v>20</v>
      </c>
      <c r="CD6" s="357">
        <v>21</v>
      </c>
      <c r="CE6" s="360"/>
      <c r="CF6" s="359">
        <v>22</v>
      </c>
      <c r="CG6" s="357">
        <v>19</v>
      </c>
      <c r="CH6" s="357">
        <v>20</v>
      </c>
      <c r="CI6" s="357">
        <v>21</v>
      </c>
      <c r="CJ6" s="360"/>
      <c r="CK6" s="359">
        <v>22</v>
      </c>
      <c r="CL6" s="357">
        <v>19</v>
      </c>
      <c r="CM6" s="357">
        <v>20</v>
      </c>
      <c r="CN6" s="357">
        <v>21</v>
      </c>
      <c r="CO6" s="360"/>
      <c r="CP6" s="359">
        <v>22</v>
      </c>
      <c r="CQ6" s="357">
        <v>19</v>
      </c>
      <c r="CR6" s="357">
        <v>20</v>
      </c>
      <c r="CS6" s="357">
        <v>21</v>
      </c>
      <c r="CT6" s="360"/>
      <c r="CU6" s="359">
        <v>22</v>
      </c>
      <c r="CV6" s="357">
        <v>19</v>
      </c>
      <c r="CW6" s="357">
        <v>20</v>
      </c>
      <c r="CX6" s="357">
        <v>21</v>
      </c>
      <c r="CY6" s="360"/>
      <c r="CZ6" s="359">
        <v>22</v>
      </c>
      <c r="DA6" s="357">
        <v>19</v>
      </c>
      <c r="DB6" s="357">
        <v>20</v>
      </c>
      <c r="DC6" s="357">
        <v>21</v>
      </c>
      <c r="DD6" s="360"/>
      <c r="DE6" s="359">
        <v>22</v>
      </c>
      <c r="DF6" s="357">
        <v>19</v>
      </c>
      <c r="DG6" s="357">
        <v>20</v>
      </c>
      <c r="DH6" s="357">
        <v>21</v>
      </c>
      <c r="DI6" s="360"/>
      <c r="DJ6" s="359">
        <v>22</v>
      </c>
      <c r="DK6" s="357">
        <v>19</v>
      </c>
      <c r="DL6" s="357">
        <v>20</v>
      </c>
      <c r="DM6" s="357">
        <v>21</v>
      </c>
      <c r="DN6" s="360"/>
      <c r="DO6" s="360">
        <v>22</v>
      </c>
      <c r="DP6" s="312">
        <v>8</v>
      </c>
      <c r="DQ6" s="313">
        <v>9</v>
      </c>
      <c r="DR6" s="313">
        <v>10</v>
      </c>
      <c r="DS6" s="313">
        <v>11</v>
      </c>
      <c r="DT6" s="313">
        <v>12</v>
      </c>
      <c r="DU6" s="313">
        <v>13</v>
      </c>
      <c r="DV6" s="313">
        <v>14</v>
      </c>
      <c r="DW6" s="313">
        <v>15</v>
      </c>
      <c r="DX6" s="313">
        <v>16</v>
      </c>
      <c r="DY6" s="313">
        <v>17</v>
      </c>
      <c r="DZ6" s="313">
        <v>18</v>
      </c>
      <c r="EA6" s="313">
        <v>19</v>
      </c>
      <c r="EB6" s="313">
        <v>20</v>
      </c>
      <c r="EC6" s="313">
        <v>21</v>
      </c>
      <c r="ED6" s="313">
        <v>22</v>
      </c>
      <c r="EE6" s="314">
        <v>23</v>
      </c>
      <c r="EM6" s="293"/>
    </row>
    <row r="7" spans="1:150" ht="25.5">
      <c r="A7" s="362"/>
      <c r="B7" s="316" t="s">
        <v>2278</v>
      </c>
      <c r="C7" s="316"/>
      <c r="D7" s="317"/>
      <c r="E7" s="348"/>
      <c r="F7" s="348"/>
      <c r="G7" s="348"/>
      <c r="H7" s="318"/>
      <c r="I7" s="319">
        <f t="shared" ref="I7:I19" si="0">SUM(J7-G7/20)</f>
        <v>0</v>
      </c>
      <c r="J7" s="319">
        <f t="shared" ref="J7:J19" si="1">SUM((G7*6*21)/(8*20*100))+(G7/20)</f>
        <v>0</v>
      </c>
      <c r="K7" s="318"/>
      <c r="L7" s="415"/>
      <c r="M7" s="416">
        <f t="shared" ref="M7:M18" si="2">SUM(L7*I7)</f>
        <v>0</v>
      </c>
      <c r="N7" s="346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65"/>
      <c r="AM7" s="365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65"/>
      <c r="EF7" s="341"/>
      <c r="EG7" s="341"/>
      <c r="EM7" s="293"/>
    </row>
    <row r="8" spans="1:150" ht="38.25">
      <c r="A8" s="265">
        <v>1</v>
      </c>
      <c r="B8" s="417" t="s">
        <v>2279</v>
      </c>
      <c r="C8" s="417" t="s">
        <v>2280</v>
      </c>
      <c r="D8" s="417" t="s">
        <v>2281</v>
      </c>
      <c r="E8" s="418">
        <v>76500</v>
      </c>
      <c r="F8" s="399">
        <v>9000</v>
      </c>
      <c r="G8" s="419">
        <f t="shared" ref="G8:G13" si="3">SUM(E8:F8)</f>
        <v>85500</v>
      </c>
      <c r="H8" s="320">
        <v>20</v>
      </c>
      <c r="I8" s="319">
        <f t="shared" si="0"/>
        <v>673.3125</v>
      </c>
      <c r="J8" s="319">
        <f t="shared" si="1"/>
        <v>4948.3125</v>
      </c>
      <c r="K8" s="420" t="s">
        <v>2282</v>
      </c>
      <c r="L8" s="387">
        <v>18</v>
      </c>
      <c r="M8" s="416">
        <f t="shared" si="2"/>
        <v>12119.625</v>
      </c>
      <c r="N8" s="319">
        <f t="shared" ref="N8:N18" si="4">SUM(L8*J8)</f>
        <v>89069.625</v>
      </c>
      <c r="O8" s="320">
        <f t="shared" ref="O8:O18" si="5">SUM(P8:Q8)</f>
        <v>59434</v>
      </c>
      <c r="P8" s="320">
        <f t="shared" ref="P8:R18" si="6">SUM(U8,Z8,AE8,AJ8,AO8,AT8,AY8,BD8,BI8,BN8,BS8,BX8,CC8,CH8,CM8,CR8,CW8,DB8,DG8,DL8)</f>
        <v>51254</v>
      </c>
      <c r="Q8" s="320">
        <f t="shared" si="6"/>
        <v>8180</v>
      </c>
      <c r="R8" s="320">
        <f t="shared" si="6"/>
        <v>0</v>
      </c>
      <c r="S8" s="388" t="s">
        <v>2283</v>
      </c>
      <c r="T8" s="320" t="s">
        <v>2201</v>
      </c>
      <c r="U8" s="320">
        <v>25650</v>
      </c>
      <c r="V8" s="320">
        <v>4038</v>
      </c>
      <c r="W8" s="320"/>
      <c r="X8" s="336">
        <f t="shared" ref="X8:X17" si="7">SUM(U8:W8)</f>
        <v>29688</v>
      </c>
      <c r="Y8" s="320" t="s">
        <v>2202</v>
      </c>
      <c r="Z8" s="320">
        <v>4275</v>
      </c>
      <c r="AA8" s="320">
        <v>673</v>
      </c>
      <c r="AB8" s="320"/>
      <c r="AC8" s="336">
        <f t="shared" ref="AC8:AC17" si="8">SUM(Z8:AB8)</f>
        <v>4948</v>
      </c>
      <c r="AD8" s="388" t="s">
        <v>2203</v>
      </c>
      <c r="AE8" s="320">
        <v>4275</v>
      </c>
      <c r="AF8" s="320">
        <v>673</v>
      </c>
      <c r="AG8" s="320"/>
      <c r="AH8" s="336">
        <f t="shared" ref="AH8:AH17" si="9">SUM(AE8:AG8)</f>
        <v>4948</v>
      </c>
      <c r="AI8" s="388" t="s">
        <v>2204</v>
      </c>
      <c r="AJ8" s="320">
        <v>4277</v>
      </c>
      <c r="AK8" s="320">
        <v>673</v>
      </c>
      <c r="AL8" s="389"/>
      <c r="AM8" s="336">
        <f t="shared" ref="AM8:AM17" si="10">SUM(AJ8:AL8)</f>
        <v>4950</v>
      </c>
      <c r="AN8" s="390" t="s">
        <v>2205</v>
      </c>
      <c r="AO8" s="390">
        <v>8500</v>
      </c>
      <c r="AP8" s="390">
        <v>1450</v>
      </c>
      <c r="AQ8" s="390"/>
      <c r="AR8" s="336">
        <f t="shared" ref="AR8:AR17" si="11">SUM(AO8:AQ8)</f>
        <v>9950</v>
      </c>
      <c r="AS8" s="394">
        <v>40424</v>
      </c>
      <c r="AT8" s="390">
        <v>4277</v>
      </c>
      <c r="AU8" s="390">
        <v>673</v>
      </c>
      <c r="AV8" s="390"/>
      <c r="AW8" s="382">
        <f>SUM(AT8:AV8)</f>
        <v>4950</v>
      </c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31">
        <v>1</v>
      </c>
      <c r="DQ8" s="320">
        <v>85500</v>
      </c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>
        <v>1</v>
      </c>
      <c r="EC8" s="320">
        <v>85500</v>
      </c>
      <c r="ED8" s="320"/>
      <c r="EE8" s="389"/>
      <c r="EF8" s="393">
        <f t="shared" ref="EF8:EG19" si="12">SUM(ED8,EB8,DZ8,DX8,DV8,DT8)</f>
        <v>1</v>
      </c>
      <c r="EG8" s="393">
        <f t="shared" si="12"/>
        <v>85500</v>
      </c>
      <c r="EH8" s="107">
        <v>1</v>
      </c>
      <c r="EI8" s="107">
        <v>85500</v>
      </c>
      <c r="EJ8" s="107"/>
      <c r="EK8" s="107"/>
      <c r="EL8" s="107"/>
      <c r="EM8" s="364">
        <v>1</v>
      </c>
      <c r="EN8" s="107"/>
      <c r="EO8" s="107"/>
      <c r="EP8" s="107"/>
      <c r="EQ8" s="107"/>
      <c r="ER8" s="107"/>
      <c r="ES8" s="107"/>
      <c r="ET8" s="107"/>
    </row>
    <row r="9" spans="1:150" ht="38.25">
      <c r="A9" s="265">
        <v>2</v>
      </c>
      <c r="B9" s="417" t="s">
        <v>2284</v>
      </c>
      <c r="C9" s="417" t="s">
        <v>2285</v>
      </c>
      <c r="D9" s="417" t="s">
        <v>2286</v>
      </c>
      <c r="E9" s="418">
        <v>62600</v>
      </c>
      <c r="F9" s="399">
        <v>7400</v>
      </c>
      <c r="G9" s="419">
        <f t="shared" si="3"/>
        <v>70000</v>
      </c>
      <c r="H9" s="320">
        <v>20</v>
      </c>
      <c r="I9" s="319">
        <f t="shared" si="0"/>
        <v>551.25</v>
      </c>
      <c r="J9" s="319">
        <f t="shared" si="1"/>
        <v>4051.25</v>
      </c>
      <c r="K9" s="420" t="s">
        <v>2287</v>
      </c>
      <c r="L9" s="387">
        <v>18</v>
      </c>
      <c r="M9" s="416">
        <f t="shared" si="2"/>
        <v>9922.5</v>
      </c>
      <c r="N9" s="319">
        <f t="shared" si="4"/>
        <v>72922.5</v>
      </c>
      <c r="O9" s="320">
        <f t="shared" si="5"/>
        <v>60000</v>
      </c>
      <c r="P9" s="320">
        <f t="shared" si="6"/>
        <v>54500</v>
      </c>
      <c r="Q9" s="320">
        <f t="shared" si="6"/>
        <v>5500</v>
      </c>
      <c r="R9" s="320">
        <f t="shared" si="6"/>
        <v>0</v>
      </c>
      <c r="S9" s="388" t="s">
        <v>2288</v>
      </c>
      <c r="T9" s="388" t="s">
        <v>2203</v>
      </c>
      <c r="U9" s="320">
        <v>17500</v>
      </c>
      <c r="V9" s="320">
        <v>2500</v>
      </c>
      <c r="W9" s="320"/>
      <c r="X9" s="336">
        <f t="shared" si="7"/>
        <v>20000</v>
      </c>
      <c r="Y9" s="345">
        <v>40424</v>
      </c>
      <c r="Z9" s="320">
        <v>17500</v>
      </c>
      <c r="AA9" s="320">
        <v>2500</v>
      </c>
      <c r="AB9" s="320"/>
      <c r="AC9" s="336">
        <f t="shared" si="8"/>
        <v>20000</v>
      </c>
      <c r="AD9" s="320" t="s">
        <v>2206</v>
      </c>
      <c r="AE9" s="320">
        <v>19500</v>
      </c>
      <c r="AF9" s="320">
        <v>500</v>
      </c>
      <c r="AG9" s="320"/>
      <c r="AH9" s="336">
        <f t="shared" si="9"/>
        <v>20000</v>
      </c>
      <c r="AI9" s="320"/>
      <c r="AJ9" s="320"/>
      <c r="AK9" s="320"/>
      <c r="AL9" s="389"/>
      <c r="AM9" s="336">
        <f t="shared" si="10"/>
        <v>0</v>
      </c>
      <c r="AN9" s="390"/>
      <c r="AO9" s="390"/>
      <c r="AP9" s="390"/>
      <c r="AQ9" s="390"/>
      <c r="AR9" s="336">
        <f t="shared" si="11"/>
        <v>0</v>
      </c>
      <c r="AS9" s="390"/>
      <c r="AT9" s="390"/>
      <c r="AU9" s="390"/>
      <c r="AV9" s="390"/>
      <c r="AW9" s="382">
        <f t="shared" ref="AW9:AW17" si="13">SUM(AT9:AV9)</f>
        <v>0</v>
      </c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31">
        <v>1</v>
      </c>
      <c r="DQ9" s="320">
        <v>70000</v>
      </c>
      <c r="DR9" s="320"/>
      <c r="DS9" s="320"/>
      <c r="DT9" s="320"/>
      <c r="DU9" s="320"/>
      <c r="DV9" s="320"/>
      <c r="DW9" s="320"/>
      <c r="DX9" s="320"/>
      <c r="DY9" s="320"/>
      <c r="DZ9" s="320">
        <v>1</v>
      </c>
      <c r="EA9" s="320">
        <v>70000</v>
      </c>
      <c r="EB9" s="320"/>
      <c r="EC9" s="320"/>
      <c r="ED9" s="320"/>
      <c r="EE9" s="389"/>
      <c r="EF9" s="393">
        <f t="shared" si="12"/>
        <v>1</v>
      </c>
      <c r="EG9" s="393">
        <f t="shared" si="12"/>
        <v>70000</v>
      </c>
      <c r="EH9" s="107">
        <v>1</v>
      </c>
      <c r="EI9" s="107">
        <v>70000</v>
      </c>
      <c r="EJ9" s="107"/>
      <c r="EK9" s="107"/>
      <c r="EL9" s="107"/>
      <c r="EM9" s="364">
        <v>1</v>
      </c>
      <c r="EN9" s="107"/>
      <c r="EO9" s="107"/>
      <c r="EP9" s="107"/>
      <c r="EQ9" s="107"/>
      <c r="ER9" s="107"/>
      <c r="ES9" s="107"/>
      <c r="ET9" s="107"/>
    </row>
    <row r="10" spans="1:150" ht="38.25">
      <c r="A10" s="265">
        <v>3</v>
      </c>
      <c r="B10" s="417" t="s">
        <v>2289</v>
      </c>
      <c r="C10" s="417" t="s">
        <v>2290</v>
      </c>
      <c r="D10" s="417" t="s">
        <v>2291</v>
      </c>
      <c r="E10" s="418">
        <v>34000</v>
      </c>
      <c r="F10" s="399">
        <v>4000</v>
      </c>
      <c r="G10" s="419">
        <f t="shared" si="3"/>
        <v>38000</v>
      </c>
      <c r="H10" s="320">
        <v>20</v>
      </c>
      <c r="I10" s="319">
        <f t="shared" si="0"/>
        <v>299.25</v>
      </c>
      <c r="J10" s="319">
        <f t="shared" si="1"/>
        <v>2199.25</v>
      </c>
      <c r="K10" s="420" t="s">
        <v>2292</v>
      </c>
      <c r="L10" s="387">
        <v>18</v>
      </c>
      <c r="M10" s="416">
        <f t="shared" si="2"/>
        <v>5386.5</v>
      </c>
      <c r="N10" s="319">
        <f t="shared" si="4"/>
        <v>39586.5</v>
      </c>
      <c r="O10" s="320">
        <f t="shared" si="5"/>
        <v>21990</v>
      </c>
      <c r="P10" s="320">
        <f t="shared" si="6"/>
        <v>19000</v>
      </c>
      <c r="Q10" s="320">
        <f t="shared" si="6"/>
        <v>2990</v>
      </c>
      <c r="R10" s="320">
        <f t="shared" si="6"/>
        <v>0</v>
      </c>
      <c r="S10" s="388" t="s">
        <v>2293</v>
      </c>
      <c r="T10" s="320" t="s">
        <v>2201</v>
      </c>
      <c r="U10" s="320">
        <v>9500</v>
      </c>
      <c r="V10" s="320">
        <v>1495</v>
      </c>
      <c r="W10" s="320"/>
      <c r="X10" s="336">
        <f t="shared" si="7"/>
        <v>10995</v>
      </c>
      <c r="Y10" s="320" t="s">
        <v>2205</v>
      </c>
      <c r="Z10" s="320">
        <v>3800</v>
      </c>
      <c r="AA10" s="320">
        <v>598</v>
      </c>
      <c r="AB10" s="320"/>
      <c r="AC10" s="336">
        <f t="shared" si="8"/>
        <v>4398</v>
      </c>
      <c r="AD10" s="345">
        <v>40424</v>
      </c>
      <c r="AE10" s="320">
        <v>3800</v>
      </c>
      <c r="AF10" s="320">
        <v>598</v>
      </c>
      <c r="AG10" s="320"/>
      <c r="AH10" s="336">
        <f t="shared" si="9"/>
        <v>4398</v>
      </c>
      <c r="AI10" s="320" t="s">
        <v>2206</v>
      </c>
      <c r="AJ10" s="320">
        <v>1900</v>
      </c>
      <c r="AK10" s="320">
        <v>299</v>
      </c>
      <c r="AL10" s="389"/>
      <c r="AM10" s="336">
        <f t="shared" si="10"/>
        <v>2199</v>
      </c>
      <c r="AN10" s="390"/>
      <c r="AO10" s="390"/>
      <c r="AP10" s="390"/>
      <c r="AQ10" s="390"/>
      <c r="AR10" s="336">
        <f t="shared" si="11"/>
        <v>0</v>
      </c>
      <c r="AS10" s="390"/>
      <c r="AT10" s="390"/>
      <c r="AU10" s="390"/>
      <c r="AV10" s="390"/>
      <c r="AW10" s="382">
        <f t="shared" si="13"/>
        <v>0</v>
      </c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31">
        <v>1</v>
      </c>
      <c r="DQ10" s="320">
        <v>38000</v>
      </c>
      <c r="DR10" s="320"/>
      <c r="DS10" s="320"/>
      <c r="DT10" s="320"/>
      <c r="DU10" s="320"/>
      <c r="DV10" s="320">
        <v>1</v>
      </c>
      <c r="DW10" s="320">
        <v>38000</v>
      </c>
      <c r="DX10" s="320"/>
      <c r="DY10" s="320"/>
      <c r="DZ10" s="320"/>
      <c r="EA10" s="320"/>
      <c r="EB10" s="320"/>
      <c r="EC10" s="320"/>
      <c r="ED10" s="320"/>
      <c r="EE10" s="389"/>
      <c r="EF10" s="393">
        <f t="shared" si="12"/>
        <v>1</v>
      </c>
      <c r="EG10" s="393">
        <f t="shared" si="12"/>
        <v>38000</v>
      </c>
      <c r="EH10" s="107">
        <v>1</v>
      </c>
      <c r="EI10" s="107">
        <v>38000</v>
      </c>
      <c r="EJ10" s="107"/>
      <c r="EK10" s="107"/>
      <c r="EL10" s="107"/>
      <c r="EM10" s="364">
        <v>1</v>
      </c>
      <c r="EN10" s="107"/>
      <c r="EO10" s="107"/>
      <c r="EP10" s="107"/>
      <c r="EQ10" s="107"/>
      <c r="ER10" s="107"/>
      <c r="ES10" s="107"/>
      <c r="ET10" s="107"/>
    </row>
    <row r="11" spans="1:150" ht="38.25">
      <c r="A11" s="265">
        <v>4</v>
      </c>
      <c r="B11" s="417" t="s">
        <v>2294</v>
      </c>
      <c r="C11" s="417" t="s">
        <v>2280</v>
      </c>
      <c r="D11" s="417" t="s">
        <v>438</v>
      </c>
      <c r="E11" s="418">
        <v>42500</v>
      </c>
      <c r="F11" s="399">
        <v>5000</v>
      </c>
      <c r="G11" s="419">
        <f t="shared" si="3"/>
        <v>47500</v>
      </c>
      <c r="H11" s="320">
        <v>20</v>
      </c>
      <c r="I11" s="319">
        <f t="shared" si="0"/>
        <v>374.0625</v>
      </c>
      <c r="J11" s="319">
        <f t="shared" si="1"/>
        <v>2749.0625</v>
      </c>
      <c r="K11" s="420" t="s">
        <v>2295</v>
      </c>
      <c r="L11" s="387">
        <v>18</v>
      </c>
      <c r="M11" s="416">
        <f t="shared" si="2"/>
        <v>6733.125</v>
      </c>
      <c r="N11" s="319">
        <f t="shared" si="4"/>
        <v>49483.125</v>
      </c>
      <c r="O11" s="320">
        <f t="shared" si="5"/>
        <v>19247</v>
      </c>
      <c r="P11" s="320">
        <f t="shared" si="6"/>
        <v>16625</v>
      </c>
      <c r="Q11" s="320">
        <f t="shared" si="6"/>
        <v>2622</v>
      </c>
      <c r="R11" s="320">
        <f t="shared" si="6"/>
        <v>0</v>
      </c>
      <c r="S11" s="388" t="s">
        <v>2296</v>
      </c>
      <c r="T11" s="320" t="s">
        <v>2201</v>
      </c>
      <c r="U11" s="320">
        <v>11875</v>
      </c>
      <c r="V11" s="320">
        <v>1872</v>
      </c>
      <c r="W11" s="320"/>
      <c r="X11" s="336">
        <f t="shared" si="7"/>
        <v>13747</v>
      </c>
      <c r="Y11" s="320" t="s">
        <v>2205</v>
      </c>
      <c r="Z11" s="320">
        <v>2375</v>
      </c>
      <c r="AA11" s="320">
        <v>375</v>
      </c>
      <c r="AB11" s="320"/>
      <c r="AC11" s="336">
        <f t="shared" si="8"/>
        <v>2750</v>
      </c>
      <c r="AD11" s="345">
        <v>40217</v>
      </c>
      <c r="AE11" s="320">
        <v>2375</v>
      </c>
      <c r="AF11" s="320">
        <v>375</v>
      </c>
      <c r="AG11" s="320"/>
      <c r="AH11" s="336">
        <f t="shared" si="9"/>
        <v>2750</v>
      </c>
      <c r="AI11" s="320"/>
      <c r="AJ11" s="320"/>
      <c r="AK11" s="320"/>
      <c r="AL11" s="389"/>
      <c r="AM11" s="336">
        <f t="shared" si="10"/>
        <v>0</v>
      </c>
      <c r="AN11" s="390"/>
      <c r="AO11" s="390"/>
      <c r="AP11" s="390"/>
      <c r="AQ11" s="390"/>
      <c r="AR11" s="336">
        <f t="shared" si="11"/>
        <v>0</v>
      </c>
      <c r="AS11" s="390"/>
      <c r="AT11" s="390"/>
      <c r="AU11" s="390"/>
      <c r="AV11" s="390"/>
      <c r="AW11" s="382">
        <f t="shared" si="13"/>
        <v>0</v>
      </c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31">
        <v>1</v>
      </c>
      <c r="DQ11" s="320">
        <v>47500</v>
      </c>
      <c r="DR11" s="320"/>
      <c r="DS11" s="320"/>
      <c r="DT11" s="320"/>
      <c r="DU11" s="320"/>
      <c r="DV11" s="320">
        <v>1</v>
      </c>
      <c r="DW11" s="320">
        <v>47500</v>
      </c>
      <c r="DX11" s="320"/>
      <c r="DY11" s="320"/>
      <c r="DZ11" s="320"/>
      <c r="EA11" s="320"/>
      <c r="EB11" s="320"/>
      <c r="EC11" s="320"/>
      <c r="ED11" s="320"/>
      <c r="EE11" s="389"/>
      <c r="EF11" s="393">
        <f t="shared" si="12"/>
        <v>1</v>
      </c>
      <c r="EG11" s="393">
        <f t="shared" si="12"/>
        <v>47500</v>
      </c>
      <c r="EH11" s="107">
        <v>1</v>
      </c>
      <c r="EI11" s="107">
        <v>47500</v>
      </c>
      <c r="EJ11" s="107"/>
      <c r="EK11" s="107"/>
      <c r="EL11" s="107"/>
      <c r="EM11" s="364">
        <v>1</v>
      </c>
      <c r="EN11" s="107"/>
      <c r="EO11" s="107"/>
      <c r="EP11" s="107"/>
      <c r="EQ11" s="107"/>
      <c r="ER11" s="107"/>
      <c r="ES11" s="107"/>
      <c r="ET11" s="107"/>
    </row>
    <row r="12" spans="1:150" ht="38.25">
      <c r="A12" s="265">
        <v>5</v>
      </c>
      <c r="B12" s="417" t="s">
        <v>2297</v>
      </c>
      <c r="C12" s="417" t="s">
        <v>2298</v>
      </c>
      <c r="D12" s="417" t="s">
        <v>414</v>
      </c>
      <c r="E12" s="418">
        <v>25500</v>
      </c>
      <c r="F12" s="399">
        <v>3000</v>
      </c>
      <c r="G12" s="419">
        <f t="shared" si="3"/>
        <v>28500</v>
      </c>
      <c r="H12" s="320">
        <v>20</v>
      </c>
      <c r="I12" s="319">
        <f t="shared" si="0"/>
        <v>224.4375</v>
      </c>
      <c r="J12" s="319">
        <f t="shared" si="1"/>
        <v>1649.4375</v>
      </c>
      <c r="K12" s="420" t="s">
        <v>2299</v>
      </c>
      <c r="L12" s="387">
        <v>18</v>
      </c>
      <c r="M12" s="416">
        <f t="shared" si="2"/>
        <v>4039.875</v>
      </c>
      <c r="N12" s="319">
        <f t="shared" si="4"/>
        <v>29689.875</v>
      </c>
      <c r="O12" s="320">
        <f t="shared" si="5"/>
        <v>24200</v>
      </c>
      <c r="P12" s="320">
        <f t="shared" si="6"/>
        <v>20750</v>
      </c>
      <c r="Q12" s="320">
        <f t="shared" si="6"/>
        <v>3450</v>
      </c>
      <c r="R12" s="320">
        <f t="shared" si="6"/>
        <v>0</v>
      </c>
      <c r="S12" s="388" t="s">
        <v>2300</v>
      </c>
      <c r="T12" s="320" t="s">
        <v>2201</v>
      </c>
      <c r="U12" s="320">
        <v>8550</v>
      </c>
      <c r="V12" s="320">
        <v>1350</v>
      </c>
      <c r="W12" s="320"/>
      <c r="X12" s="336">
        <f t="shared" si="7"/>
        <v>9900</v>
      </c>
      <c r="Y12" s="345">
        <v>40217</v>
      </c>
      <c r="Z12" s="320">
        <v>12200</v>
      </c>
      <c r="AA12" s="320">
        <v>2100</v>
      </c>
      <c r="AB12" s="320"/>
      <c r="AC12" s="336">
        <f t="shared" si="8"/>
        <v>14300</v>
      </c>
      <c r="AD12" s="320"/>
      <c r="AE12" s="320"/>
      <c r="AF12" s="320"/>
      <c r="AG12" s="320"/>
      <c r="AH12" s="336">
        <f t="shared" si="9"/>
        <v>0</v>
      </c>
      <c r="AI12" s="320"/>
      <c r="AJ12" s="320"/>
      <c r="AK12" s="320"/>
      <c r="AL12" s="389"/>
      <c r="AM12" s="336">
        <f t="shared" si="10"/>
        <v>0</v>
      </c>
      <c r="AN12" s="390"/>
      <c r="AO12" s="390"/>
      <c r="AP12" s="390"/>
      <c r="AQ12" s="390"/>
      <c r="AR12" s="336">
        <f t="shared" si="11"/>
        <v>0</v>
      </c>
      <c r="AS12" s="390"/>
      <c r="AT12" s="390"/>
      <c r="AU12" s="390"/>
      <c r="AV12" s="390"/>
      <c r="AW12" s="382">
        <f t="shared" si="13"/>
        <v>0</v>
      </c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31">
        <v>1</v>
      </c>
      <c r="DQ12" s="320">
        <v>28500</v>
      </c>
      <c r="DR12" s="320"/>
      <c r="DS12" s="320"/>
      <c r="DT12" s="320"/>
      <c r="DU12" s="320"/>
      <c r="DV12" s="320">
        <v>1</v>
      </c>
      <c r="DW12" s="320">
        <v>28500</v>
      </c>
      <c r="DX12" s="320"/>
      <c r="DY12" s="320"/>
      <c r="DZ12" s="320"/>
      <c r="EA12" s="320"/>
      <c r="EB12" s="320"/>
      <c r="EC12" s="320"/>
      <c r="ED12" s="320"/>
      <c r="EE12" s="389"/>
      <c r="EF12" s="393">
        <f t="shared" si="12"/>
        <v>1</v>
      </c>
      <c r="EG12" s="393">
        <f t="shared" si="12"/>
        <v>28500</v>
      </c>
      <c r="EH12" s="107">
        <v>1</v>
      </c>
      <c r="EI12" s="107">
        <v>28500</v>
      </c>
      <c r="EJ12" s="107"/>
      <c r="EK12" s="107"/>
      <c r="EL12" s="107"/>
      <c r="EM12" s="364">
        <v>1</v>
      </c>
      <c r="EN12" s="107"/>
      <c r="EO12" s="107"/>
      <c r="EP12" s="107"/>
      <c r="EQ12" s="107"/>
      <c r="ER12" s="107"/>
      <c r="ES12" s="107"/>
      <c r="ET12" s="107"/>
    </row>
    <row r="13" spans="1:150" ht="39" thickBot="1">
      <c r="A13" s="265">
        <v>6</v>
      </c>
      <c r="B13" s="417" t="s">
        <v>2301</v>
      </c>
      <c r="C13" s="417" t="s">
        <v>71</v>
      </c>
      <c r="D13" s="417" t="s">
        <v>438</v>
      </c>
      <c r="E13" s="418">
        <v>42500</v>
      </c>
      <c r="F13" s="399">
        <v>5000</v>
      </c>
      <c r="G13" s="419">
        <f t="shared" si="3"/>
        <v>47500</v>
      </c>
      <c r="H13" s="320">
        <v>20</v>
      </c>
      <c r="I13" s="319">
        <f t="shared" si="0"/>
        <v>374.0625</v>
      </c>
      <c r="J13" s="319">
        <f t="shared" si="1"/>
        <v>2749.0625</v>
      </c>
      <c r="K13" s="420" t="s">
        <v>2302</v>
      </c>
      <c r="L13" s="387">
        <v>18</v>
      </c>
      <c r="M13" s="416">
        <f t="shared" si="2"/>
        <v>6733.125</v>
      </c>
      <c r="N13" s="319">
        <f t="shared" si="4"/>
        <v>49483.125</v>
      </c>
      <c r="O13" s="320">
        <f t="shared" si="5"/>
        <v>27497</v>
      </c>
      <c r="P13" s="320">
        <f t="shared" si="6"/>
        <v>23750</v>
      </c>
      <c r="Q13" s="320">
        <f t="shared" si="6"/>
        <v>3747</v>
      </c>
      <c r="R13" s="320">
        <f t="shared" si="6"/>
        <v>0</v>
      </c>
      <c r="S13" s="388" t="s">
        <v>2303</v>
      </c>
      <c r="T13" s="320" t="s">
        <v>2201</v>
      </c>
      <c r="U13" s="320">
        <v>16625</v>
      </c>
      <c r="V13" s="320">
        <v>2622</v>
      </c>
      <c r="W13" s="320"/>
      <c r="X13" s="336">
        <f t="shared" si="7"/>
        <v>19247</v>
      </c>
      <c r="Y13" s="388" t="s">
        <v>2204</v>
      </c>
      <c r="Z13" s="320">
        <v>4750</v>
      </c>
      <c r="AA13" s="320">
        <v>750</v>
      </c>
      <c r="AB13" s="320"/>
      <c r="AC13" s="336">
        <f t="shared" si="8"/>
        <v>5500</v>
      </c>
      <c r="AD13" s="320" t="s">
        <v>2206</v>
      </c>
      <c r="AE13" s="320">
        <v>2375</v>
      </c>
      <c r="AF13" s="320">
        <v>375</v>
      </c>
      <c r="AG13" s="320"/>
      <c r="AH13" s="336">
        <f t="shared" si="9"/>
        <v>2750</v>
      </c>
      <c r="AI13" s="320"/>
      <c r="AJ13" s="320"/>
      <c r="AK13" s="320"/>
      <c r="AL13" s="389"/>
      <c r="AM13" s="336">
        <f t="shared" si="10"/>
        <v>0</v>
      </c>
      <c r="AN13" s="390"/>
      <c r="AO13" s="390"/>
      <c r="AP13" s="390"/>
      <c r="AQ13" s="390"/>
      <c r="AR13" s="336">
        <f t="shared" si="11"/>
        <v>0</v>
      </c>
      <c r="AS13" s="390"/>
      <c r="AT13" s="390"/>
      <c r="AU13" s="390"/>
      <c r="AV13" s="390"/>
      <c r="AW13" s="382">
        <f t="shared" si="13"/>
        <v>0</v>
      </c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31">
        <v>1</v>
      </c>
      <c r="DQ13" s="320">
        <v>47500</v>
      </c>
      <c r="DR13" s="320"/>
      <c r="DS13" s="320"/>
      <c r="DT13" s="320"/>
      <c r="DU13" s="320"/>
      <c r="DV13" s="320">
        <v>1</v>
      </c>
      <c r="DW13" s="320">
        <v>47500</v>
      </c>
      <c r="DX13" s="320"/>
      <c r="DY13" s="320"/>
      <c r="DZ13" s="320"/>
      <c r="EA13" s="320"/>
      <c r="EB13" s="320"/>
      <c r="EC13" s="320"/>
      <c r="ED13" s="320"/>
      <c r="EE13" s="389"/>
      <c r="EF13" s="393">
        <f t="shared" si="12"/>
        <v>1</v>
      </c>
      <c r="EG13" s="393">
        <f t="shared" si="12"/>
        <v>47500</v>
      </c>
      <c r="EH13" s="107">
        <v>1</v>
      </c>
      <c r="EI13" s="107">
        <v>47500</v>
      </c>
      <c r="EJ13" s="107"/>
      <c r="EK13" s="107"/>
      <c r="EL13" s="107"/>
      <c r="EM13" s="364">
        <v>1</v>
      </c>
      <c r="EN13" s="107"/>
      <c r="EO13" s="107"/>
      <c r="EP13" s="107"/>
      <c r="EQ13" s="107"/>
      <c r="ER13" s="107"/>
      <c r="ES13" s="107"/>
      <c r="ET13" s="107"/>
    </row>
    <row r="14" spans="1:150" ht="64.5" thickBot="1">
      <c r="A14" s="265">
        <v>7</v>
      </c>
      <c r="B14" s="422" t="s">
        <v>2304</v>
      </c>
      <c r="C14" s="422" t="s">
        <v>2305</v>
      </c>
      <c r="D14" s="422" t="s">
        <v>2306</v>
      </c>
      <c r="E14" s="423">
        <v>42500</v>
      </c>
      <c r="F14" s="304">
        <v>5000</v>
      </c>
      <c r="G14" s="419">
        <f>SUM(E14:F14)</f>
        <v>47500</v>
      </c>
      <c r="H14" s="320">
        <v>20</v>
      </c>
      <c r="I14" s="319">
        <f t="shared" si="0"/>
        <v>374.0625</v>
      </c>
      <c r="J14" s="319">
        <f t="shared" si="1"/>
        <v>2749.0625</v>
      </c>
      <c r="K14" s="424" t="s">
        <v>2307</v>
      </c>
      <c r="L14" s="387">
        <v>18</v>
      </c>
      <c r="M14" s="416">
        <f t="shared" si="2"/>
        <v>6733.125</v>
      </c>
      <c r="N14" s="319">
        <f t="shared" si="4"/>
        <v>49483.125</v>
      </c>
      <c r="O14" s="320">
        <f t="shared" si="5"/>
        <v>7000</v>
      </c>
      <c r="P14" s="320">
        <f t="shared" si="6"/>
        <v>5876</v>
      </c>
      <c r="Q14" s="320">
        <f t="shared" si="6"/>
        <v>1124</v>
      </c>
      <c r="R14" s="320">
        <f t="shared" si="6"/>
        <v>0</v>
      </c>
      <c r="S14" s="388" t="s">
        <v>2308</v>
      </c>
      <c r="T14" s="320" t="s">
        <v>2201</v>
      </c>
      <c r="U14" s="320">
        <v>1626</v>
      </c>
      <c r="V14" s="320">
        <v>374</v>
      </c>
      <c r="W14" s="320"/>
      <c r="X14" s="336">
        <f t="shared" si="7"/>
        <v>2000</v>
      </c>
      <c r="Y14" s="320" t="s">
        <v>2206</v>
      </c>
      <c r="Z14" s="320">
        <v>4250</v>
      </c>
      <c r="AA14" s="320">
        <v>750</v>
      </c>
      <c r="AB14" s="320"/>
      <c r="AC14" s="336">
        <f t="shared" si="8"/>
        <v>5000</v>
      </c>
      <c r="AD14" s="320"/>
      <c r="AE14" s="320"/>
      <c r="AF14" s="320"/>
      <c r="AG14" s="320"/>
      <c r="AH14" s="336">
        <f t="shared" si="9"/>
        <v>0</v>
      </c>
      <c r="AI14" s="320"/>
      <c r="AJ14" s="320"/>
      <c r="AK14" s="320"/>
      <c r="AL14" s="389"/>
      <c r="AM14" s="336">
        <f t="shared" si="10"/>
        <v>0</v>
      </c>
      <c r="AN14" s="390"/>
      <c r="AO14" s="390"/>
      <c r="AP14" s="390"/>
      <c r="AQ14" s="390"/>
      <c r="AR14" s="336">
        <f t="shared" si="11"/>
        <v>0</v>
      </c>
      <c r="AS14" s="390"/>
      <c r="AT14" s="390"/>
      <c r="AU14" s="390"/>
      <c r="AV14" s="390"/>
      <c r="AW14" s="382">
        <f t="shared" si="13"/>
        <v>0</v>
      </c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  <c r="DE14" s="390"/>
      <c r="DF14" s="390"/>
      <c r="DG14" s="390"/>
      <c r="DH14" s="390"/>
      <c r="DI14" s="390"/>
      <c r="DJ14" s="390"/>
      <c r="DK14" s="390"/>
      <c r="DL14" s="390"/>
      <c r="DM14" s="390"/>
      <c r="DN14" s="390"/>
      <c r="DO14" s="390"/>
      <c r="DP14" s="331">
        <v>1</v>
      </c>
      <c r="DQ14" s="320">
        <v>47500</v>
      </c>
      <c r="DR14" s="320"/>
      <c r="DS14" s="320"/>
      <c r="DT14" s="320"/>
      <c r="DU14" s="320"/>
      <c r="DV14" s="320">
        <v>1</v>
      </c>
      <c r="DW14" s="320">
        <v>47500</v>
      </c>
      <c r="DX14" s="320"/>
      <c r="DY14" s="320"/>
      <c r="DZ14" s="320"/>
      <c r="EA14" s="320"/>
      <c r="EB14" s="320"/>
      <c r="EC14" s="320"/>
      <c r="ED14" s="320"/>
      <c r="EE14" s="389"/>
      <c r="EF14" s="393">
        <f t="shared" si="12"/>
        <v>1</v>
      </c>
      <c r="EG14" s="393">
        <f t="shared" si="12"/>
        <v>47500</v>
      </c>
      <c r="EH14" s="107">
        <v>1</v>
      </c>
      <c r="EI14" s="107">
        <v>47500</v>
      </c>
      <c r="EJ14" s="107"/>
      <c r="EK14" s="107"/>
      <c r="EL14" s="107"/>
      <c r="EM14" s="364">
        <v>1</v>
      </c>
      <c r="EN14" s="107"/>
      <c r="EO14" s="107"/>
      <c r="EP14" s="107"/>
      <c r="EQ14" s="107"/>
      <c r="ER14" s="107"/>
      <c r="ES14" s="107"/>
      <c r="ET14" s="107"/>
    </row>
    <row r="15" spans="1:150" ht="51.75" thickBot="1">
      <c r="A15" s="265">
        <v>8</v>
      </c>
      <c r="B15" s="426" t="s">
        <v>2309</v>
      </c>
      <c r="C15" s="426" t="s">
        <v>2310</v>
      </c>
      <c r="D15" s="426" t="s">
        <v>2311</v>
      </c>
      <c r="E15" s="427">
        <v>25500</v>
      </c>
      <c r="F15" s="428">
        <v>3000</v>
      </c>
      <c r="G15" s="419">
        <f>SUM(E15:F15)</f>
        <v>28500</v>
      </c>
      <c r="H15" s="320">
        <v>20</v>
      </c>
      <c r="I15" s="319">
        <f t="shared" si="0"/>
        <v>224.4375</v>
      </c>
      <c r="J15" s="319">
        <f t="shared" si="1"/>
        <v>1649.4375</v>
      </c>
      <c r="K15" s="429" t="s">
        <v>2312</v>
      </c>
      <c r="L15" s="387">
        <v>18</v>
      </c>
      <c r="M15" s="416">
        <f t="shared" si="2"/>
        <v>4039.875</v>
      </c>
      <c r="N15" s="319">
        <f t="shared" si="4"/>
        <v>29689.875</v>
      </c>
      <c r="O15" s="320">
        <f t="shared" si="5"/>
        <v>0</v>
      </c>
      <c r="P15" s="320">
        <f t="shared" si="6"/>
        <v>0</v>
      </c>
      <c r="Q15" s="320">
        <f t="shared" si="6"/>
        <v>0</v>
      </c>
      <c r="R15" s="320">
        <f t="shared" si="6"/>
        <v>0</v>
      </c>
      <c r="S15" s="388" t="s">
        <v>2308</v>
      </c>
      <c r="T15" s="320"/>
      <c r="U15" s="320"/>
      <c r="V15" s="320"/>
      <c r="W15" s="320"/>
      <c r="X15" s="336">
        <f t="shared" si="7"/>
        <v>0</v>
      </c>
      <c r="Y15" s="320"/>
      <c r="Z15" s="320"/>
      <c r="AA15" s="320"/>
      <c r="AB15" s="320"/>
      <c r="AC15" s="336">
        <f t="shared" si="8"/>
        <v>0</v>
      </c>
      <c r="AD15" s="320"/>
      <c r="AE15" s="320"/>
      <c r="AF15" s="320"/>
      <c r="AG15" s="320"/>
      <c r="AH15" s="336">
        <f t="shared" si="9"/>
        <v>0</v>
      </c>
      <c r="AI15" s="320"/>
      <c r="AJ15" s="320"/>
      <c r="AK15" s="320"/>
      <c r="AL15" s="389"/>
      <c r="AM15" s="336">
        <f t="shared" si="10"/>
        <v>0</v>
      </c>
      <c r="AN15" s="390"/>
      <c r="AO15" s="390"/>
      <c r="AP15" s="390"/>
      <c r="AQ15" s="390"/>
      <c r="AR15" s="336">
        <f t="shared" si="11"/>
        <v>0</v>
      </c>
      <c r="AS15" s="390"/>
      <c r="AT15" s="390"/>
      <c r="AU15" s="390"/>
      <c r="AV15" s="390"/>
      <c r="AW15" s="382">
        <f t="shared" si="13"/>
        <v>0</v>
      </c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31">
        <v>1</v>
      </c>
      <c r="DQ15" s="320">
        <v>28500</v>
      </c>
      <c r="DR15" s="320"/>
      <c r="DS15" s="320"/>
      <c r="DT15" s="320"/>
      <c r="DU15" s="320"/>
      <c r="DV15" s="320">
        <v>1</v>
      </c>
      <c r="DW15" s="320">
        <v>28500</v>
      </c>
      <c r="DX15" s="320"/>
      <c r="DY15" s="320"/>
      <c r="DZ15" s="320"/>
      <c r="EA15" s="320"/>
      <c r="EB15" s="320"/>
      <c r="EC15" s="320"/>
      <c r="ED15" s="320"/>
      <c r="EE15" s="389"/>
      <c r="EF15" s="393">
        <f t="shared" si="12"/>
        <v>1</v>
      </c>
      <c r="EG15" s="393">
        <f t="shared" si="12"/>
        <v>28500</v>
      </c>
      <c r="EH15" s="107">
        <v>1</v>
      </c>
      <c r="EI15" s="107">
        <v>28500</v>
      </c>
      <c r="EJ15" s="107"/>
      <c r="EK15" s="107"/>
      <c r="EL15" s="107"/>
      <c r="EM15" s="364">
        <v>1</v>
      </c>
      <c r="EN15" s="107"/>
      <c r="EO15" s="107"/>
      <c r="EP15" s="107"/>
      <c r="EQ15" s="107"/>
      <c r="ER15" s="107"/>
      <c r="ES15" s="107"/>
      <c r="ET15" s="107"/>
    </row>
    <row r="16" spans="1:150" ht="39" thickBot="1">
      <c r="A16" s="265">
        <v>9</v>
      </c>
      <c r="B16" s="422" t="s">
        <v>2313</v>
      </c>
      <c r="C16" s="422" t="s">
        <v>2314</v>
      </c>
      <c r="D16" s="430" t="s">
        <v>2315</v>
      </c>
      <c r="E16" s="431">
        <v>102000</v>
      </c>
      <c r="F16" s="391">
        <v>12000</v>
      </c>
      <c r="G16" s="419">
        <f>SUM(E16:F16)</f>
        <v>114000</v>
      </c>
      <c r="H16" s="320">
        <v>20</v>
      </c>
      <c r="I16" s="319">
        <f t="shared" si="0"/>
        <v>897.75</v>
      </c>
      <c r="J16" s="319">
        <f t="shared" si="1"/>
        <v>6597.75</v>
      </c>
      <c r="K16" s="432" t="s">
        <v>2316</v>
      </c>
      <c r="L16" s="387">
        <v>16</v>
      </c>
      <c r="M16" s="416">
        <f t="shared" si="2"/>
        <v>14364</v>
      </c>
      <c r="N16" s="319">
        <f>SUM(L16*J16)</f>
        <v>105564</v>
      </c>
      <c r="O16" s="320">
        <f>SUM(P16:Q16)</f>
        <v>43000</v>
      </c>
      <c r="P16" s="320">
        <f t="shared" si="6"/>
        <v>35204</v>
      </c>
      <c r="Q16" s="320">
        <f t="shared" si="6"/>
        <v>7796</v>
      </c>
      <c r="R16" s="320">
        <f t="shared" si="6"/>
        <v>0</v>
      </c>
      <c r="S16" s="388" t="s">
        <v>2317</v>
      </c>
      <c r="T16" s="320" t="s">
        <v>2201</v>
      </c>
      <c r="U16" s="320">
        <v>11204</v>
      </c>
      <c r="V16" s="320">
        <v>1796</v>
      </c>
      <c r="W16" s="320"/>
      <c r="X16" s="336">
        <f t="shared" si="7"/>
        <v>13000</v>
      </c>
      <c r="Y16" s="388" t="s">
        <v>2203</v>
      </c>
      <c r="Z16" s="320">
        <v>8000</v>
      </c>
      <c r="AA16" s="320">
        <v>2000</v>
      </c>
      <c r="AB16" s="320"/>
      <c r="AC16" s="336">
        <f t="shared" si="8"/>
        <v>10000</v>
      </c>
      <c r="AD16" s="320" t="s">
        <v>2205</v>
      </c>
      <c r="AE16" s="320">
        <v>8000</v>
      </c>
      <c r="AF16" s="320">
        <v>2000</v>
      </c>
      <c r="AG16" s="320"/>
      <c r="AH16" s="336">
        <f t="shared" si="9"/>
        <v>10000</v>
      </c>
      <c r="AI16" s="320" t="s">
        <v>2206</v>
      </c>
      <c r="AJ16" s="320">
        <v>8000</v>
      </c>
      <c r="AK16" s="320">
        <v>2000</v>
      </c>
      <c r="AL16" s="389"/>
      <c r="AM16" s="336">
        <f t="shared" si="10"/>
        <v>10000</v>
      </c>
      <c r="AN16" s="390"/>
      <c r="AO16" s="390"/>
      <c r="AP16" s="390"/>
      <c r="AQ16" s="390"/>
      <c r="AR16" s="336">
        <f t="shared" si="11"/>
        <v>0</v>
      </c>
      <c r="AS16" s="390"/>
      <c r="AT16" s="390"/>
      <c r="AU16" s="390"/>
      <c r="AV16" s="390"/>
      <c r="AW16" s="382">
        <f t="shared" si="13"/>
        <v>0</v>
      </c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31">
        <v>1</v>
      </c>
      <c r="DQ16" s="320">
        <v>114000</v>
      </c>
      <c r="DR16" s="320"/>
      <c r="DS16" s="320"/>
      <c r="DT16" s="320"/>
      <c r="DU16" s="320"/>
      <c r="DV16" s="320"/>
      <c r="DW16" s="320"/>
      <c r="DX16" s="320"/>
      <c r="DY16" s="320"/>
      <c r="DZ16" s="320">
        <v>1</v>
      </c>
      <c r="EA16" s="320">
        <v>114000</v>
      </c>
      <c r="EB16" s="320"/>
      <c r="EC16" s="320"/>
      <c r="ED16" s="320"/>
      <c r="EE16" s="389"/>
      <c r="EF16" s="393">
        <f t="shared" si="12"/>
        <v>1</v>
      </c>
      <c r="EG16" s="393">
        <f t="shared" si="12"/>
        <v>114000</v>
      </c>
      <c r="EH16" s="107">
        <v>1</v>
      </c>
      <c r="EI16" s="107">
        <v>114000</v>
      </c>
      <c r="EJ16" s="107"/>
      <c r="EK16" s="107"/>
      <c r="EL16" s="107"/>
      <c r="EM16" s="364">
        <v>1</v>
      </c>
      <c r="EN16" s="107"/>
      <c r="EO16" s="107"/>
      <c r="EP16" s="107"/>
      <c r="EQ16" s="107"/>
      <c r="ER16" s="107"/>
      <c r="ES16" s="107"/>
      <c r="ET16" s="107"/>
    </row>
    <row r="17" spans="1:150" ht="48.75" thickBot="1">
      <c r="A17" s="265">
        <v>10</v>
      </c>
      <c r="B17" s="426" t="s">
        <v>2318</v>
      </c>
      <c r="C17" s="426" t="s">
        <v>2319</v>
      </c>
      <c r="D17" s="433" t="s">
        <v>2320</v>
      </c>
      <c r="E17" s="434">
        <v>93500</v>
      </c>
      <c r="F17" s="391">
        <v>11000</v>
      </c>
      <c r="G17" s="419">
        <f>SUM(E17:F17)</f>
        <v>104500</v>
      </c>
      <c r="H17" s="320">
        <v>20</v>
      </c>
      <c r="I17" s="319">
        <f t="shared" si="0"/>
        <v>822.9375</v>
      </c>
      <c r="J17" s="319">
        <f t="shared" si="1"/>
        <v>6047.9375</v>
      </c>
      <c r="K17" s="435" t="s">
        <v>2321</v>
      </c>
      <c r="L17" s="387">
        <v>16</v>
      </c>
      <c r="M17" s="416">
        <f t="shared" si="2"/>
        <v>13167</v>
      </c>
      <c r="N17" s="319">
        <f>SUM(L17*J17)</f>
        <v>96767</v>
      </c>
      <c r="O17" s="320">
        <f>SUM(P17:Q17)</f>
        <v>40248</v>
      </c>
      <c r="P17" s="320">
        <f t="shared" si="6"/>
        <v>34083</v>
      </c>
      <c r="Q17" s="320">
        <f t="shared" si="6"/>
        <v>6165</v>
      </c>
      <c r="R17" s="320">
        <f t="shared" si="6"/>
        <v>0</v>
      </c>
      <c r="S17" s="388" t="s">
        <v>2322</v>
      </c>
      <c r="T17" s="320" t="s">
        <v>2201</v>
      </c>
      <c r="U17" s="320">
        <v>15681</v>
      </c>
      <c r="V17" s="320">
        <v>2467</v>
      </c>
      <c r="W17" s="320"/>
      <c r="X17" s="336">
        <f t="shared" si="7"/>
        <v>18148</v>
      </c>
      <c r="Y17" s="388" t="s">
        <v>2204</v>
      </c>
      <c r="Z17" s="320">
        <v>5227</v>
      </c>
      <c r="AA17" s="320">
        <v>823</v>
      </c>
      <c r="AB17" s="320"/>
      <c r="AC17" s="336">
        <f t="shared" si="8"/>
        <v>6050</v>
      </c>
      <c r="AD17" s="345">
        <v>40424</v>
      </c>
      <c r="AE17" s="320">
        <v>2500</v>
      </c>
      <c r="AF17" s="320">
        <v>500</v>
      </c>
      <c r="AG17" s="320"/>
      <c r="AH17" s="336">
        <f t="shared" si="9"/>
        <v>3000</v>
      </c>
      <c r="AI17" s="345">
        <v>40217</v>
      </c>
      <c r="AJ17" s="320">
        <v>9525</v>
      </c>
      <c r="AK17" s="320">
        <v>1525</v>
      </c>
      <c r="AL17" s="389"/>
      <c r="AM17" s="336">
        <f t="shared" si="10"/>
        <v>11050</v>
      </c>
      <c r="AN17" s="394">
        <v>40432</v>
      </c>
      <c r="AO17" s="390">
        <v>1150</v>
      </c>
      <c r="AP17" s="390">
        <v>850</v>
      </c>
      <c r="AQ17" s="390"/>
      <c r="AR17" s="336">
        <f t="shared" si="11"/>
        <v>2000</v>
      </c>
      <c r="AS17" s="390"/>
      <c r="AT17" s="390"/>
      <c r="AU17" s="390"/>
      <c r="AV17" s="390"/>
      <c r="AW17" s="382">
        <f t="shared" si="13"/>
        <v>0</v>
      </c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31">
        <v>1</v>
      </c>
      <c r="DQ17" s="320">
        <v>104500</v>
      </c>
      <c r="DR17" s="320"/>
      <c r="DS17" s="320"/>
      <c r="DT17" s="320"/>
      <c r="DU17" s="320"/>
      <c r="DV17" s="320"/>
      <c r="DW17" s="320"/>
      <c r="DX17" s="320"/>
      <c r="DY17" s="320"/>
      <c r="DZ17" s="320">
        <v>1</v>
      </c>
      <c r="EA17" s="320">
        <v>104500</v>
      </c>
      <c r="EB17" s="320"/>
      <c r="EC17" s="320"/>
      <c r="ED17" s="320"/>
      <c r="EE17" s="389"/>
      <c r="EF17" s="393">
        <f t="shared" si="12"/>
        <v>1</v>
      </c>
      <c r="EG17" s="393">
        <f t="shared" si="12"/>
        <v>104500</v>
      </c>
      <c r="EH17" s="107">
        <v>1</v>
      </c>
      <c r="EI17" s="107">
        <v>104500</v>
      </c>
      <c r="EJ17" s="107"/>
      <c r="EK17" s="107"/>
      <c r="EL17" s="107"/>
      <c r="EM17" s="364">
        <v>1</v>
      </c>
      <c r="EN17" s="107"/>
      <c r="EO17" s="107"/>
      <c r="EP17" s="107"/>
      <c r="EQ17" s="107"/>
      <c r="ER17" s="107"/>
      <c r="ES17" s="107"/>
      <c r="ET17" s="107"/>
    </row>
    <row r="18" spans="1:150">
      <c r="A18" s="157"/>
      <c r="B18" s="385"/>
      <c r="C18" s="385"/>
      <c r="D18" s="330"/>
      <c r="E18" s="320"/>
      <c r="F18" s="320"/>
      <c r="G18" s="419">
        <f>SUM(E18:F18)</f>
        <v>0</v>
      </c>
      <c r="H18" s="320"/>
      <c r="I18" s="319">
        <f t="shared" si="0"/>
        <v>0</v>
      </c>
      <c r="J18" s="319">
        <f t="shared" si="1"/>
        <v>0</v>
      </c>
      <c r="K18" s="320"/>
      <c r="L18" s="387"/>
      <c r="M18" s="416">
        <f t="shared" si="2"/>
        <v>0</v>
      </c>
      <c r="N18" s="319">
        <f t="shared" si="4"/>
        <v>0</v>
      </c>
      <c r="O18" s="320">
        <f t="shared" si="5"/>
        <v>0</v>
      </c>
      <c r="P18" s="320">
        <f t="shared" si="6"/>
        <v>0</v>
      </c>
      <c r="Q18" s="320">
        <f t="shared" si="6"/>
        <v>0</v>
      </c>
      <c r="R18" s="320">
        <f t="shared" si="6"/>
        <v>0</v>
      </c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89"/>
      <c r="AM18" s="389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31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89"/>
      <c r="EF18" s="393">
        <f t="shared" si="12"/>
        <v>0</v>
      </c>
      <c r="EG18" s="393">
        <f t="shared" si="12"/>
        <v>0</v>
      </c>
      <c r="EH18" s="107"/>
      <c r="EI18" s="107"/>
      <c r="EJ18" s="107"/>
      <c r="EK18" s="107"/>
      <c r="EL18" s="107"/>
      <c r="EM18" s="364"/>
      <c r="EN18" s="107"/>
      <c r="EO18" s="107"/>
      <c r="EP18" s="107"/>
      <c r="EQ18" s="107"/>
      <c r="ER18" s="107"/>
      <c r="ES18" s="107"/>
      <c r="ET18" s="107"/>
    </row>
    <row r="19" spans="1:150" ht="15.75">
      <c r="A19" s="400"/>
      <c r="B19" s="316" t="s">
        <v>2160</v>
      </c>
      <c r="C19" s="316" t="s">
        <v>2195</v>
      </c>
      <c r="D19" s="330"/>
      <c r="E19" s="401">
        <f>SUM(E8:E18)</f>
        <v>547100</v>
      </c>
      <c r="F19" s="401">
        <f>SUM(F8:F18)</f>
        <v>64400</v>
      </c>
      <c r="G19" s="401">
        <f>SUM(G8:G18)</f>
        <v>611500</v>
      </c>
      <c r="H19" s="404"/>
      <c r="I19" s="319">
        <f t="shared" si="0"/>
        <v>4815.5625</v>
      </c>
      <c r="J19" s="346">
        <f t="shared" si="1"/>
        <v>35390.5625</v>
      </c>
      <c r="K19" s="320"/>
      <c r="L19" s="405">
        <f t="shared" ref="L19:V19" si="14">SUM(L8:L18)</f>
        <v>176</v>
      </c>
      <c r="M19" s="406">
        <f t="shared" si="14"/>
        <v>83238.75</v>
      </c>
      <c r="N19" s="406">
        <f t="shared" si="14"/>
        <v>611738.75</v>
      </c>
      <c r="O19" s="407">
        <f t="shared" si="14"/>
        <v>302616</v>
      </c>
      <c r="P19" s="407">
        <f t="shared" si="14"/>
        <v>261042</v>
      </c>
      <c r="Q19" s="407">
        <f t="shared" si="14"/>
        <v>41574</v>
      </c>
      <c r="R19" s="407">
        <f t="shared" si="14"/>
        <v>0</v>
      </c>
      <c r="S19" s="407">
        <f t="shared" si="14"/>
        <v>0</v>
      </c>
      <c r="T19" s="407">
        <f t="shared" si="14"/>
        <v>0</v>
      </c>
      <c r="U19" s="407">
        <f t="shared" si="14"/>
        <v>118211</v>
      </c>
      <c r="V19" s="407">
        <f t="shared" si="14"/>
        <v>18514</v>
      </c>
      <c r="W19" s="407"/>
      <c r="X19" s="407">
        <f>SUM(X8:X18)</f>
        <v>136725</v>
      </c>
      <c r="Y19" s="407">
        <f>SUM(Y8:Y18)</f>
        <v>80641</v>
      </c>
      <c r="Z19" s="407">
        <f>SUM(Z8:Z18)</f>
        <v>62377</v>
      </c>
      <c r="AA19" s="407">
        <f>SUM(AA8:AA18)</f>
        <v>10569</v>
      </c>
      <c r="AB19" s="407"/>
      <c r="AC19" s="407">
        <f>SUM(AC8:AC18)</f>
        <v>72946</v>
      </c>
      <c r="AD19" s="407">
        <f>SUM(AD8:AD18)</f>
        <v>121065</v>
      </c>
      <c r="AE19" s="407">
        <f>SUM(AE8:AE18)</f>
        <v>42825</v>
      </c>
      <c r="AF19" s="407">
        <f>SUM(AF8:AF18)</f>
        <v>5021</v>
      </c>
      <c r="AG19" s="407"/>
      <c r="AH19" s="407">
        <f>SUM(AH8:AH18)</f>
        <v>47846</v>
      </c>
      <c r="AI19" s="407">
        <f>SUM(AI8:AI18)</f>
        <v>40217</v>
      </c>
      <c r="AJ19" s="407">
        <f>SUM(AJ8:AJ18)</f>
        <v>23702</v>
      </c>
      <c r="AK19" s="407">
        <f>SUM(AK8:AK18)</f>
        <v>4497</v>
      </c>
      <c r="AL19" s="407"/>
      <c r="AM19" s="407">
        <f>SUM(AM8:AM18)</f>
        <v>28199</v>
      </c>
      <c r="AN19" s="407">
        <f>SUM(AN8:AN18)</f>
        <v>40432</v>
      </c>
      <c r="AO19" s="407">
        <f>SUM(AO8:AO18)</f>
        <v>9650</v>
      </c>
      <c r="AP19" s="407">
        <f>SUM(AP8:AP18)</f>
        <v>2300</v>
      </c>
      <c r="AQ19" s="407"/>
      <c r="AR19" s="407">
        <f>SUM(AR8:AR18)</f>
        <v>11950</v>
      </c>
      <c r="AS19" s="407">
        <f>SUM(AS8:AS18)</f>
        <v>40424</v>
      </c>
      <c r="AT19" s="407">
        <f>SUM(AT8:AT18)</f>
        <v>4277</v>
      </c>
      <c r="AU19" s="407">
        <f>SUM(AU8:AU18)</f>
        <v>673</v>
      </c>
      <c r="AV19" s="407"/>
      <c r="AW19" s="407">
        <f>SUM(AW8:AW18)</f>
        <v>4950</v>
      </c>
      <c r="AX19" s="407">
        <f>SUM(AX8:AX18)</f>
        <v>0</v>
      </c>
      <c r="AY19" s="407">
        <f>SUM(AY8:AY18)</f>
        <v>0</v>
      </c>
      <c r="AZ19" s="407">
        <f>SUM(AZ8:AZ18)</f>
        <v>0</v>
      </c>
      <c r="BA19" s="407"/>
      <c r="BB19" s="407">
        <f>SUM(BB8:BB18)</f>
        <v>0</v>
      </c>
      <c r="BC19" s="407">
        <f>SUM(BC8:BC18)</f>
        <v>0</v>
      </c>
      <c r="BD19" s="407">
        <f>SUM(BD8:BD18)</f>
        <v>0</v>
      </c>
      <c r="BE19" s="407">
        <f>SUM(BE8:BE18)</f>
        <v>0</v>
      </c>
      <c r="BF19" s="407"/>
      <c r="BG19" s="407">
        <f>SUM(BG8:BG18)</f>
        <v>0</v>
      </c>
      <c r="BH19" s="407">
        <f>SUM(BH8:BH18)</f>
        <v>0</v>
      </c>
      <c r="BI19" s="407">
        <f>SUM(BI8:BI18)</f>
        <v>0</v>
      </c>
      <c r="BJ19" s="407">
        <f>SUM(BJ8:BJ18)</f>
        <v>0</v>
      </c>
      <c r="BK19" s="407"/>
      <c r="BL19" s="407">
        <f>SUM(BL8:BL18)</f>
        <v>0</v>
      </c>
      <c r="BM19" s="407">
        <f>SUM(BM8:BM18)</f>
        <v>0</v>
      </c>
      <c r="BN19" s="407">
        <f>SUM(BN8:BN18)</f>
        <v>0</v>
      </c>
      <c r="BO19" s="407">
        <f>SUM(BO8:BO18)</f>
        <v>0</v>
      </c>
      <c r="BP19" s="407"/>
      <c r="BQ19" s="407">
        <f>SUM(BQ8:BQ18)</f>
        <v>0</v>
      </c>
      <c r="BR19" s="407">
        <f>SUM(BR8:BR18)</f>
        <v>0</v>
      </c>
      <c r="BS19" s="407">
        <f>SUM(BS8:BS18)</f>
        <v>0</v>
      </c>
      <c r="BT19" s="407">
        <f>SUM(BT8:BT18)</f>
        <v>0</v>
      </c>
      <c r="BU19" s="407"/>
      <c r="BV19" s="407">
        <f>SUM(BV8:BV18)</f>
        <v>0</v>
      </c>
      <c r="BW19" s="407">
        <f>SUM(BW8:BW18)</f>
        <v>0</v>
      </c>
      <c r="BX19" s="407">
        <f>SUM(BX8:BX18)</f>
        <v>0</v>
      </c>
      <c r="BY19" s="407">
        <f>SUM(BY8:BY18)</f>
        <v>0</v>
      </c>
      <c r="BZ19" s="407"/>
      <c r="CA19" s="407">
        <f>SUM(CA8:CA18)</f>
        <v>0</v>
      </c>
      <c r="CB19" s="407">
        <f>SUM(CB8:CB18)</f>
        <v>0</v>
      </c>
      <c r="CC19" s="407">
        <f>SUM(CC8:CC18)</f>
        <v>0</v>
      </c>
      <c r="CD19" s="407">
        <f>SUM(CD8:CD18)</f>
        <v>0</v>
      </c>
      <c r="CE19" s="407"/>
      <c r="CF19" s="407">
        <f>SUM(CF8:CF18)</f>
        <v>0</v>
      </c>
      <c r="CG19" s="407">
        <f>SUM(CG8:CG18)</f>
        <v>0</v>
      </c>
      <c r="CH19" s="407">
        <f>SUM(CH8:CH18)</f>
        <v>0</v>
      </c>
      <c r="CI19" s="407">
        <f>SUM(CI8:CI18)</f>
        <v>0</v>
      </c>
      <c r="CJ19" s="407"/>
      <c r="CK19" s="407">
        <f>SUM(CK8:CK18)</f>
        <v>0</v>
      </c>
      <c r="CL19" s="407">
        <f>SUM(CL8:CL18)</f>
        <v>0</v>
      </c>
      <c r="CM19" s="407">
        <f>SUM(CM8:CM18)</f>
        <v>0</v>
      </c>
      <c r="CN19" s="407">
        <f>SUM(CN8:CN18)</f>
        <v>0</v>
      </c>
      <c r="CO19" s="407"/>
      <c r="CP19" s="407">
        <f>SUM(CP8:CP18)</f>
        <v>0</v>
      </c>
      <c r="CQ19" s="407">
        <f>SUM(CQ8:CQ18)</f>
        <v>0</v>
      </c>
      <c r="CR19" s="407">
        <f>SUM(CR8:CR18)</f>
        <v>0</v>
      </c>
      <c r="CS19" s="407">
        <f>SUM(CS8:CS18)</f>
        <v>0</v>
      </c>
      <c r="CT19" s="407"/>
      <c r="CU19" s="407">
        <f>SUM(CU8:CU18)</f>
        <v>0</v>
      </c>
      <c r="CV19" s="407">
        <f>SUM(CV8:CV18)</f>
        <v>0</v>
      </c>
      <c r="CW19" s="407">
        <f>SUM(CW8:CW18)</f>
        <v>0</v>
      </c>
      <c r="CX19" s="407">
        <f>SUM(CX8:CX18)</f>
        <v>0</v>
      </c>
      <c r="CY19" s="407"/>
      <c r="CZ19" s="407">
        <f>SUM(CZ8:CZ18)</f>
        <v>0</v>
      </c>
      <c r="DA19" s="407">
        <f>SUM(DA8:DA18)</f>
        <v>0</v>
      </c>
      <c r="DB19" s="407">
        <f>SUM(DB8:DB18)</f>
        <v>0</v>
      </c>
      <c r="DC19" s="407">
        <f>SUM(DC8:DC18)</f>
        <v>0</v>
      </c>
      <c r="DD19" s="407"/>
      <c r="DE19" s="407">
        <f>SUM(DE8:DE18)</f>
        <v>0</v>
      </c>
      <c r="DF19" s="407">
        <f>SUM(DF8:DF18)</f>
        <v>0</v>
      </c>
      <c r="DG19" s="407">
        <f>SUM(DG8:DG18)</f>
        <v>0</v>
      </c>
      <c r="DH19" s="407">
        <f>SUM(DH8:DH18)</f>
        <v>0</v>
      </c>
      <c r="DI19" s="407"/>
      <c r="DJ19" s="407">
        <f>SUM(DJ8:DJ18)</f>
        <v>0</v>
      </c>
      <c r="DK19" s="407">
        <f>SUM(DK8:DK18)</f>
        <v>0</v>
      </c>
      <c r="DL19" s="407">
        <f>SUM(DL8:DL18)</f>
        <v>0</v>
      </c>
      <c r="DM19" s="407">
        <f>SUM(DM8:DM18)</f>
        <v>0</v>
      </c>
      <c r="DN19" s="407"/>
      <c r="DO19" s="407">
        <f t="shared" ref="DO19:EE19" si="15">SUM(DO8:DO18)</f>
        <v>0</v>
      </c>
      <c r="DP19" s="407">
        <f t="shared" si="15"/>
        <v>10</v>
      </c>
      <c r="DQ19" s="407">
        <f t="shared" si="15"/>
        <v>611500</v>
      </c>
      <c r="DR19" s="407">
        <f t="shared" si="15"/>
        <v>0</v>
      </c>
      <c r="DS19" s="407">
        <f t="shared" si="15"/>
        <v>0</v>
      </c>
      <c r="DT19" s="407">
        <f t="shared" si="15"/>
        <v>0</v>
      </c>
      <c r="DU19" s="407">
        <f t="shared" si="15"/>
        <v>0</v>
      </c>
      <c r="DV19" s="407">
        <f t="shared" si="15"/>
        <v>6</v>
      </c>
      <c r="DW19" s="407">
        <f t="shared" si="15"/>
        <v>237500</v>
      </c>
      <c r="DX19" s="407">
        <f t="shared" si="15"/>
        <v>0</v>
      </c>
      <c r="DY19" s="407">
        <f t="shared" si="15"/>
        <v>0</v>
      </c>
      <c r="DZ19" s="407">
        <f t="shared" si="15"/>
        <v>3</v>
      </c>
      <c r="EA19" s="407">
        <f t="shared" si="15"/>
        <v>288500</v>
      </c>
      <c r="EB19" s="407">
        <f t="shared" si="15"/>
        <v>1</v>
      </c>
      <c r="EC19" s="407">
        <f t="shared" si="15"/>
        <v>85500</v>
      </c>
      <c r="ED19" s="407">
        <f t="shared" si="15"/>
        <v>0</v>
      </c>
      <c r="EE19" s="407">
        <f t="shared" si="15"/>
        <v>0</v>
      </c>
      <c r="EF19" s="436">
        <f t="shared" si="12"/>
        <v>10</v>
      </c>
      <c r="EG19" s="436">
        <f t="shared" si="12"/>
        <v>611500</v>
      </c>
      <c r="EH19" s="401">
        <f>SUM(EH8:EH18)</f>
        <v>10</v>
      </c>
      <c r="EI19" s="401">
        <f>SUM(EI8:EI18)</f>
        <v>611500</v>
      </c>
      <c r="EJ19" s="401">
        <f>SUM(EJ8:EJ18)</f>
        <v>0</v>
      </c>
      <c r="EK19" s="401">
        <f>SUM(EK8:EK18)</f>
        <v>0</v>
      </c>
      <c r="EL19" s="107"/>
      <c r="EM19" s="364"/>
      <c r="EN19" s="107"/>
      <c r="EO19" s="107"/>
      <c r="EP19" s="107"/>
      <c r="EQ19" s="107"/>
      <c r="ER19" s="107"/>
      <c r="ES19" s="107"/>
      <c r="ET19" s="107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28"/>
  <sheetViews>
    <sheetView topLeftCell="A27" workbookViewId="0">
      <selection activeCell="G33" sqref="G32:G33"/>
    </sheetView>
  </sheetViews>
  <sheetFormatPr defaultRowHeight="15"/>
  <sheetData>
    <row r="1" spans="1:150" ht="18.75">
      <c r="A1" s="642" t="s">
        <v>2126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437"/>
      <c r="M1" s="438"/>
      <c r="N1" s="439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642" t="s">
        <v>2127</v>
      </c>
      <c r="DQ1" s="642"/>
      <c r="DR1" s="642"/>
      <c r="DS1" s="642"/>
      <c r="DT1" s="642"/>
      <c r="DU1" s="642"/>
      <c r="DV1" s="642"/>
      <c r="DW1" s="642"/>
      <c r="DX1" s="642"/>
      <c r="DY1" s="642"/>
      <c r="DZ1" s="642"/>
      <c r="EA1" s="642"/>
      <c r="EB1" s="642"/>
      <c r="EC1" s="642"/>
      <c r="ED1" s="642"/>
      <c r="EE1" s="441"/>
      <c r="EF1" s="441"/>
      <c r="EG1" s="441"/>
      <c r="EH1" s="441"/>
      <c r="EI1" s="441"/>
      <c r="EJ1" s="441"/>
      <c r="EK1" s="441"/>
      <c r="EL1" s="441"/>
      <c r="EM1" s="442"/>
      <c r="EN1" s="441"/>
      <c r="EO1" s="441"/>
      <c r="EP1" s="441"/>
      <c r="EQ1" s="441"/>
      <c r="ER1" s="441"/>
      <c r="ES1" s="441"/>
      <c r="ET1" s="441"/>
    </row>
    <row r="2" spans="1:150" ht="19.5" thickBot="1">
      <c r="A2" s="643" t="s">
        <v>2323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438"/>
      <c r="M2" s="438"/>
      <c r="N2" s="443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44"/>
      <c r="AE2" s="438"/>
      <c r="AF2" s="438"/>
      <c r="AG2" s="438"/>
      <c r="AH2" s="438"/>
      <c r="AI2" s="438"/>
      <c r="AJ2" s="438"/>
      <c r="AK2" s="438"/>
      <c r="AL2" s="438"/>
      <c r="AM2" s="438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5"/>
      <c r="DG2" s="445"/>
      <c r="DH2" s="445"/>
      <c r="DI2" s="445"/>
      <c r="DJ2" s="445"/>
      <c r="DK2" s="445"/>
      <c r="DL2" s="445"/>
      <c r="DM2" s="445"/>
      <c r="DN2" s="445"/>
      <c r="DO2" s="445"/>
      <c r="DP2" s="446"/>
      <c r="DQ2" s="445"/>
      <c r="DR2" s="445"/>
      <c r="DS2" s="445"/>
      <c r="DT2" s="447" t="s">
        <v>2168</v>
      </c>
      <c r="DU2" s="447"/>
      <c r="DV2" s="445"/>
      <c r="DW2" s="445"/>
      <c r="DX2" s="445"/>
      <c r="DY2" s="445"/>
      <c r="DZ2" s="445"/>
      <c r="EA2" s="445"/>
      <c r="EB2" s="445"/>
      <c r="EC2" s="445"/>
      <c r="ED2" s="445"/>
      <c r="EE2" s="448"/>
      <c r="EF2" s="448"/>
      <c r="EG2" s="448"/>
      <c r="EH2" s="448"/>
      <c r="EI2" s="448"/>
      <c r="EJ2" s="448"/>
      <c r="EK2" s="448"/>
      <c r="EL2" s="448"/>
      <c r="EM2" s="449"/>
      <c r="EN2" s="448"/>
      <c r="EO2" s="448"/>
      <c r="EP2" s="448"/>
      <c r="EQ2" s="448"/>
      <c r="ER2" s="448"/>
      <c r="ES2" s="448"/>
      <c r="ET2" s="448"/>
    </row>
    <row r="3" spans="1:150" ht="15.75">
      <c r="A3" s="628" t="s">
        <v>2129</v>
      </c>
      <c r="B3" s="620" t="s">
        <v>2169</v>
      </c>
      <c r="C3" s="620" t="s">
        <v>2130</v>
      </c>
      <c r="D3" s="620" t="s">
        <v>2131</v>
      </c>
      <c r="E3" s="620" t="s">
        <v>2132</v>
      </c>
      <c r="F3" s="620" t="s">
        <v>2235</v>
      </c>
      <c r="G3" s="620" t="s">
        <v>2236</v>
      </c>
      <c r="H3" s="591" t="s">
        <v>2212</v>
      </c>
      <c r="I3" s="620" t="s">
        <v>2133</v>
      </c>
      <c r="J3" s="620" t="s">
        <v>2134</v>
      </c>
      <c r="K3" s="620" t="s">
        <v>2135</v>
      </c>
      <c r="L3" s="591" t="s">
        <v>2137</v>
      </c>
      <c r="M3" s="620" t="s">
        <v>2324</v>
      </c>
      <c r="N3" s="644" t="s">
        <v>2325</v>
      </c>
      <c r="O3" s="645" t="s">
        <v>2139</v>
      </c>
      <c r="P3" s="645"/>
      <c r="Q3" s="645"/>
      <c r="R3" s="445"/>
      <c r="S3" s="646" t="s">
        <v>2141</v>
      </c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450"/>
      <c r="DP3" s="451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452"/>
      <c r="EM3" s="384"/>
      <c r="EN3" s="452"/>
      <c r="EO3" s="452"/>
      <c r="EP3" s="452"/>
      <c r="EQ3" s="452"/>
      <c r="ER3" s="452"/>
      <c r="ES3" s="452"/>
      <c r="ET3" s="452"/>
    </row>
    <row r="4" spans="1:150" ht="26.25" thickBot="1">
      <c r="A4" s="606"/>
      <c r="B4" s="608"/>
      <c r="C4" s="620"/>
      <c r="D4" s="608"/>
      <c r="E4" s="608"/>
      <c r="F4" s="620"/>
      <c r="G4" s="620"/>
      <c r="H4" s="592"/>
      <c r="I4" s="608"/>
      <c r="J4" s="620"/>
      <c r="K4" s="608"/>
      <c r="L4" s="592"/>
      <c r="M4" s="620"/>
      <c r="N4" s="595"/>
      <c r="O4" s="645"/>
      <c r="P4" s="645"/>
      <c r="Q4" s="645"/>
      <c r="R4" s="267"/>
      <c r="S4" s="584" t="s">
        <v>574</v>
      </c>
      <c r="T4" s="584"/>
      <c r="U4" s="584"/>
      <c r="V4" s="584"/>
      <c r="W4" s="584"/>
      <c r="X4" s="584"/>
      <c r="Y4" s="584" t="s">
        <v>940</v>
      </c>
      <c r="Z4" s="584"/>
      <c r="AA4" s="584"/>
      <c r="AB4" s="584"/>
      <c r="AC4" s="584"/>
      <c r="AD4" s="584" t="s">
        <v>928</v>
      </c>
      <c r="AE4" s="584"/>
      <c r="AF4" s="584"/>
      <c r="AG4" s="584"/>
      <c r="AH4" s="584"/>
      <c r="AI4" s="584" t="s">
        <v>2142</v>
      </c>
      <c r="AJ4" s="584"/>
      <c r="AK4" s="584"/>
      <c r="AL4" s="584"/>
      <c r="AM4" s="584"/>
      <c r="AN4" s="584" t="s">
        <v>2143</v>
      </c>
      <c r="AO4" s="584"/>
      <c r="AP4" s="584"/>
      <c r="AQ4" s="584"/>
      <c r="AR4" s="584"/>
      <c r="AS4" s="584" t="s">
        <v>2144</v>
      </c>
      <c r="AT4" s="584"/>
      <c r="AU4" s="584"/>
      <c r="AV4" s="584"/>
      <c r="AW4" s="584"/>
      <c r="AX4" s="584" t="s">
        <v>2145</v>
      </c>
      <c r="AY4" s="584"/>
      <c r="AZ4" s="584"/>
      <c r="BA4" s="584"/>
      <c r="BB4" s="584"/>
      <c r="BC4" s="584" t="s">
        <v>2146</v>
      </c>
      <c r="BD4" s="584"/>
      <c r="BE4" s="584"/>
      <c r="BF4" s="584"/>
      <c r="BG4" s="584"/>
      <c r="BH4" s="584" t="s">
        <v>2147</v>
      </c>
      <c r="BI4" s="584"/>
      <c r="BJ4" s="584"/>
      <c r="BK4" s="584"/>
      <c r="BL4" s="584"/>
      <c r="BM4" s="584" t="s">
        <v>2148</v>
      </c>
      <c r="BN4" s="584"/>
      <c r="BO4" s="584"/>
      <c r="BP4" s="584"/>
      <c r="BQ4" s="584"/>
      <c r="BR4" s="584" t="s">
        <v>2149</v>
      </c>
      <c r="BS4" s="584"/>
      <c r="BT4" s="584"/>
      <c r="BU4" s="584"/>
      <c r="BV4" s="584"/>
      <c r="BW4" s="584" t="s">
        <v>2150</v>
      </c>
      <c r="BX4" s="584"/>
      <c r="BY4" s="584"/>
      <c r="BZ4" s="584"/>
      <c r="CA4" s="584"/>
      <c r="CB4" s="584" t="s">
        <v>2151</v>
      </c>
      <c r="CC4" s="584"/>
      <c r="CD4" s="584"/>
      <c r="CE4" s="584"/>
      <c r="CF4" s="584"/>
      <c r="CG4" s="584" t="s">
        <v>2152</v>
      </c>
      <c r="CH4" s="584"/>
      <c r="CI4" s="584"/>
      <c r="CJ4" s="584"/>
      <c r="CK4" s="584"/>
      <c r="CL4" s="584" t="s">
        <v>2153</v>
      </c>
      <c r="CM4" s="584"/>
      <c r="CN4" s="584"/>
      <c r="CO4" s="584"/>
      <c r="CP4" s="584"/>
      <c r="CQ4" s="584" t="s">
        <v>2154</v>
      </c>
      <c r="CR4" s="584"/>
      <c r="CS4" s="584"/>
      <c r="CT4" s="584"/>
      <c r="CU4" s="584"/>
      <c r="CV4" s="584" t="s">
        <v>2155</v>
      </c>
      <c r="CW4" s="584"/>
      <c r="CX4" s="584"/>
      <c r="CY4" s="584"/>
      <c r="CZ4" s="584"/>
      <c r="DA4" s="584" t="s">
        <v>2156</v>
      </c>
      <c r="DB4" s="584"/>
      <c r="DC4" s="584"/>
      <c r="DD4" s="584"/>
      <c r="DE4" s="584"/>
      <c r="DF4" s="584" t="s">
        <v>2157</v>
      </c>
      <c r="DG4" s="584"/>
      <c r="DH4" s="584"/>
      <c r="DI4" s="584"/>
      <c r="DJ4" s="584"/>
      <c r="DK4" s="584" t="s">
        <v>2158</v>
      </c>
      <c r="DL4" s="584"/>
      <c r="DM4" s="584"/>
      <c r="DN4" s="584"/>
      <c r="DO4" s="584"/>
      <c r="DP4" s="647" t="s">
        <v>2159</v>
      </c>
      <c r="DQ4" s="647"/>
      <c r="DR4" s="647"/>
      <c r="DS4" s="647"/>
      <c r="DT4" s="647" t="s">
        <v>2177</v>
      </c>
      <c r="DU4" s="647"/>
      <c r="DV4" s="647"/>
      <c r="DW4" s="647"/>
      <c r="DX4" s="647"/>
      <c r="DY4" s="647"/>
      <c r="DZ4" s="647"/>
      <c r="EA4" s="647"/>
      <c r="EB4" s="647"/>
      <c r="EC4" s="647"/>
      <c r="ED4" s="647"/>
      <c r="EE4" s="647"/>
      <c r="EF4" s="453"/>
      <c r="EG4" s="453"/>
      <c r="EH4" s="453"/>
      <c r="EI4" s="454" t="s">
        <v>2326</v>
      </c>
      <c r="EJ4" s="330"/>
      <c r="EK4" s="330" t="s">
        <v>2327</v>
      </c>
      <c r="EL4" s="455"/>
      <c r="EM4" s="354" t="s">
        <v>2179</v>
      </c>
      <c r="EN4" s="297"/>
      <c r="EO4" s="297"/>
      <c r="EP4" s="297"/>
      <c r="EQ4" s="297"/>
      <c r="ER4" s="297"/>
      <c r="ES4" s="297"/>
      <c r="ET4" s="297"/>
    </row>
    <row r="5" spans="1:150" ht="26.25" thickBot="1">
      <c r="A5" s="606"/>
      <c r="B5" s="608"/>
      <c r="C5" s="620"/>
      <c r="D5" s="608"/>
      <c r="E5" s="608"/>
      <c r="F5" s="620"/>
      <c r="G5" s="620"/>
      <c r="H5" s="593"/>
      <c r="I5" s="608"/>
      <c r="J5" s="620"/>
      <c r="K5" s="608"/>
      <c r="L5" s="592"/>
      <c r="M5" s="620"/>
      <c r="N5" s="596"/>
      <c r="O5" s="266" t="s">
        <v>2160</v>
      </c>
      <c r="P5" s="267" t="s">
        <v>2161</v>
      </c>
      <c r="Q5" s="267" t="s">
        <v>2162</v>
      </c>
      <c r="R5" s="267" t="s">
        <v>2235</v>
      </c>
      <c r="S5" s="268" t="s">
        <v>2328</v>
      </c>
      <c r="T5" s="268" t="s">
        <v>2164</v>
      </c>
      <c r="U5" s="269" t="s">
        <v>2215</v>
      </c>
      <c r="V5" s="269" t="s">
        <v>2162</v>
      </c>
      <c r="W5" s="269" t="s">
        <v>2235</v>
      </c>
      <c r="X5" s="267" t="s">
        <v>2160</v>
      </c>
      <c r="Y5" s="268" t="s">
        <v>2164</v>
      </c>
      <c r="Z5" s="269" t="s">
        <v>2215</v>
      </c>
      <c r="AA5" s="269" t="s">
        <v>2162</v>
      </c>
      <c r="AB5" s="269" t="s">
        <v>2235</v>
      </c>
      <c r="AC5" s="267" t="s">
        <v>2160</v>
      </c>
      <c r="AD5" s="268" t="s">
        <v>2164</v>
      </c>
      <c r="AE5" s="269" t="s">
        <v>2329</v>
      </c>
      <c r="AF5" s="269" t="s">
        <v>2162</v>
      </c>
      <c r="AG5" s="269" t="s">
        <v>2235</v>
      </c>
      <c r="AH5" s="267" t="s">
        <v>2160</v>
      </c>
      <c r="AI5" s="268" t="s">
        <v>2164</v>
      </c>
      <c r="AJ5" s="269" t="s">
        <v>2329</v>
      </c>
      <c r="AK5" s="269" t="s">
        <v>2162</v>
      </c>
      <c r="AL5" s="269" t="s">
        <v>2235</v>
      </c>
      <c r="AM5" s="267" t="s">
        <v>2160</v>
      </c>
      <c r="AN5" s="268" t="s">
        <v>2164</v>
      </c>
      <c r="AO5" s="269" t="s">
        <v>2329</v>
      </c>
      <c r="AP5" s="269" t="s">
        <v>2162</v>
      </c>
      <c r="AQ5" s="269" t="s">
        <v>2235</v>
      </c>
      <c r="AR5" s="267" t="s">
        <v>2160</v>
      </c>
      <c r="AS5" s="268" t="s">
        <v>2164</v>
      </c>
      <c r="AT5" s="269" t="s">
        <v>2329</v>
      </c>
      <c r="AU5" s="269" t="s">
        <v>2162</v>
      </c>
      <c r="AV5" s="269" t="s">
        <v>2235</v>
      </c>
      <c r="AW5" s="267" t="s">
        <v>2160</v>
      </c>
      <c r="AX5" s="268" t="s">
        <v>2164</v>
      </c>
      <c r="AY5" s="269" t="s">
        <v>2329</v>
      </c>
      <c r="AZ5" s="269" t="s">
        <v>2162</v>
      </c>
      <c r="BA5" s="269" t="s">
        <v>2235</v>
      </c>
      <c r="BB5" s="267" t="s">
        <v>2160</v>
      </c>
      <c r="BC5" s="268" t="s">
        <v>2164</v>
      </c>
      <c r="BD5" s="269" t="s">
        <v>2329</v>
      </c>
      <c r="BE5" s="269" t="s">
        <v>2162</v>
      </c>
      <c r="BF5" s="269" t="s">
        <v>2235</v>
      </c>
      <c r="BG5" s="267" t="s">
        <v>2160</v>
      </c>
      <c r="BH5" s="268" t="s">
        <v>2164</v>
      </c>
      <c r="BI5" s="269" t="s">
        <v>2329</v>
      </c>
      <c r="BJ5" s="269" t="s">
        <v>2162</v>
      </c>
      <c r="BK5" s="269" t="s">
        <v>2235</v>
      </c>
      <c r="BL5" s="267" t="s">
        <v>2160</v>
      </c>
      <c r="BM5" s="268" t="s">
        <v>2164</v>
      </c>
      <c r="BN5" s="269" t="s">
        <v>2329</v>
      </c>
      <c r="BO5" s="269" t="s">
        <v>2162</v>
      </c>
      <c r="BP5" s="269" t="s">
        <v>2235</v>
      </c>
      <c r="BQ5" s="267" t="s">
        <v>2160</v>
      </c>
      <c r="BR5" s="268" t="s">
        <v>2164</v>
      </c>
      <c r="BS5" s="269" t="s">
        <v>2329</v>
      </c>
      <c r="BT5" s="269" t="s">
        <v>2162</v>
      </c>
      <c r="BU5" s="269" t="s">
        <v>2235</v>
      </c>
      <c r="BV5" s="267" t="s">
        <v>2160</v>
      </c>
      <c r="BW5" s="268" t="s">
        <v>2164</v>
      </c>
      <c r="BX5" s="269" t="s">
        <v>2329</v>
      </c>
      <c r="BY5" s="269" t="s">
        <v>2162</v>
      </c>
      <c r="BZ5" s="269" t="s">
        <v>2235</v>
      </c>
      <c r="CA5" s="267" t="s">
        <v>2160</v>
      </c>
      <c r="CB5" s="268" t="s">
        <v>2164</v>
      </c>
      <c r="CC5" s="269" t="s">
        <v>2329</v>
      </c>
      <c r="CD5" s="269" t="s">
        <v>2162</v>
      </c>
      <c r="CE5" s="269" t="s">
        <v>2235</v>
      </c>
      <c r="CF5" s="267" t="s">
        <v>2160</v>
      </c>
      <c r="CG5" s="268" t="s">
        <v>2164</v>
      </c>
      <c r="CH5" s="269" t="s">
        <v>2329</v>
      </c>
      <c r="CI5" s="269" t="s">
        <v>2162</v>
      </c>
      <c r="CJ5" s="269" t="s">
        <v>2235</v>
      </c>
      <c r="CK5" s="267" t="s">
        <v>2160</v>
      </c>
      <c r="CL5" s="268" t="s">
        <v>2164</v>
      </c>
      <c r="CM5" s="269" t="s">
        <v>2329</v>
      </c>
      <c r="CN5" s="269" t="s">
        <v>2162</v>
      </c>
      <c r="CO5" s="269" t="s">
        <v>2235</v>
      </c>
      <c r="CP5" s="267" t="s">
        <v>2160</v>
      </c>
      <c r="CQ5" s="268" t="s">
        <v>2164</v>
      </c>
      <c r="CR5" s="269" t="s">
        <v>2329</v>
      </c>
      <c r="CS5" s="269" t="s">
        <v>2162</v>
      </c>
      <c r="CT5" s="269" t="s">
        <v>2235</v>
      </c>
      <c r="CU5" s="267" t="s">
        <v>2160</v>
      </c>
      <c r="CV5" s="268" t="s">
        <v>2164</v>
      </c>
      <c r="CW5" s="269" t="s">
        <v>2329</v>
      </c>
      <c r="CX5" s="269" t="s">
        <v>2162</v>
      </c>
      <c r="CY5" s="269" t="s">
        <v>2235</v>
      </c>
      <c r="CZ5" s="267" t="s">
        <v>2160</v>
      </c>
      <c r="DA5" s="268" t="s">
        <v>2164</v>
      </c>
      <c r="DB5" s="269" t="s">
        <v>2329</v>
      </c>
      <c r="DC5" s="269" t="s">
        <v>2162</v>
      </c>
      <c r="DD5" s="269" t="s">
        <v>2235</v>
      </c>
      <c r="DE5" s="267" t="s">
        <v>2160</v>
      </c>
      <c r="DF5" s="268" t="s">
        <v>2164</v>
      </c>
      <c r="DG5" s="269" t="s">
        <v>2329</v>
      </c>
      <c r="DH5" s="269" t="s">
        <v>2162</v>
      </c>
      <c r="DI5" s="269" t="s">
        <v>2235</v>
      </c>
      <c r="DJ5" s="267" t="s">
        <v>2160</v>
      </c>
      <c r="DK5" s="268" t="s">
        <v>2164</v>
      </c>
      <c r="DL5" s="269" t="s">
        <v>2329</v>
      </c>
      <c r="DM5" s="269" t="s">
        <v>2162</v>
      </c>
      <c r="DN5" s="269" t="s">
        <v>2235</v>
      </c>
      <c r="DO5" s="271" t="s">
        <v>2160</v>
      </c>
      <c r="DP5" s="451" t="s">
        <v>5</v>
      </c>
      <c r="DQ5" s="456" t="s">
        <v>2166</v>
      </c>
      <c r="DR5" s="456" t="s">
        <v>75</v>
      </c>
      <c r="DS5" s="456" t="s">
        <v>2166</v>
      </c>
      <c r="DT5" s="457" t="s">
        <v>2180</v>
      </c>
      <c r="DU5" s="456" t="s">
        <v>2166</v>
      </c>
      <c r="DV5" s="457" t="s">
        <v>2181</v>
      </c>
      <c r="DW5" s="456" t="s">
        <v>2166</v>
      </c>
      <c r="DX5" s="457" t="s">
        <v>2182</v>
      </c>
      <c r="DY5" s="456" t="s">
        <v>2166</v>
      </c>
      <c r="DZ5" s="457" t="s">
        <v>2183</v>
      </c>
      <c r="EA5" s="456" t="s">
        <v>2166</v>
      </c>
      <c r="EB5" s="457" t="s">
        <v>2184</v>
      </c>
      <c r="EC5" s="456" t="s">
        <v>2166</v>
      </c>
      <c r="ED5" s="457" t="s">
        <v>2185</v>
      </c>
      <c r="EE5" s="456" t="s">
        <v>2166</v>
      </c>
      <c r="EF5" s="458" t="s">
        <v>2186</v>
      </c>
      <c r="EG5" s="458" t="s">
        <v>2186</v>
      </c>
      <c r="EH5" s="114" t="s">
        <v>2276</v>
      </c>
      <c r="EI5" s="114" t="s">
        <v>2166</v>
      </c>
      <c r="EJ5" s="114" t="s">
        <v>2277</v>
      </c>
      <c r="EK5" s="114" t="s">
        <v>2166</v>
      </c>
      <c r="EL5" s="302"/>
      <c r="EM5" s="303" t="s">
        <v>4</v>
      </c>
      <c r="EN5" s="304" t="s">
        <v>2189</v>
      </c>
      <c r="EO5" s="304" t="s">
        <v>2190</v>
      </c>
      <c r="EP5" s="304" t="s">
        <v>2189</v>
      </c>
      <c r="EQ5" s="304" t="s">
        <v>2191</v>
      </c>
      <c r="ER5" s="304" t="s">
        <v>2189</v>
      </c>
      <c r="ES5" s="304" t="s">
        <v>2192</v>
      </c>
      <c r="ET5" s="304" t="s">
        <v>2193</v>
      </c>
    </row>
    <row r="6" spans="1:150">
      <c r="A6" s="459">
        <v>1</v>
      </c>
      <c r="B6" s="460">
        <v>2</v>
      </c>
      <c r="C6" s="460"/>
      <c r="D6" s="460">
        <v>3</v>
      </c>
      <c r="E6" s="461">
        <v>4</v>
      </c>
      <c r="F6" s="461">
        <v>5</v>
      </c>
      <c r="G6" s="461">
        <v>6</v>
      </c>
      <c r="H6" s="461"/>
      <c r="I6" s="461">
        <v>5</v>
      </c>
      <c r="J6" s="461">
        <v>6</v>
      </c>
      <c r="K6" s="461">
        <v>7</v>
      </c>
      <c r="L6" s="461"/>
      <c r="M6" s="461">
        <v>8</v>
      </c>
      <c r="N6" s="462">
        <v>9</v>
      </c>
      <c r="O6" s="461">
        <v>10</v>
      </c>
      <c r="P6" s="461"/>
      <c r="Q6" s="461"/>
      <c r="R6" s="461">
        <v>11</v>
      </c>
      <c r="S6" s="461">
        <v>6</v>
      </c>
      <c r="T6" s="461">
        <v>7</v>
      </c>
      <c r="U6" s="461">
        <v>8</v>
      </c>
      <c r="V6" s="461">
        <v>9</v>
      </c>
      <c r="W6" s="461"/>
      <c r="X6" s="461">
        <v>10</v>
      </c>
      <c r="Y6" s="461">
        <v>11</v>
      </c>
      <c r="Z6" s="461">
        <v>12</v>
      </c>
      <c r="AA6" s="461">
        <v>13</v>
      </c>
      <c r="AB6" s="461"/>
      <c r="AC6" s="461">
        <v>14</v>
      </c>
      <c r="AD6" s="461">
        <v>15</v>
      </c>
      <c r="AE6" s="461">
        <v>16</v>
      </c>
      <c r="AF6" s="461">
        <v>17</v>
      </c>
      <c r="AG6" s="461"/>
      <c r="AH6" s="461">
        <v>18</v>
      </c>
      <c r="AI6" s="461">
        <v>19</v>
      </c>
      <c r="AJ6" s="461">
        <v>20</v>
      </c>
      <c r="AK6" s="461">
        <v>21</v>
      </c>
      <c r="AL6" s="461"/>
      <c r="AM6" s="461">
        <v>22</v>
      </c>
      <c r="AN6" s="461">
        <v>19</v>
      </c>
      <c r="AO6" s="461">
        <v>20</v>
      </c>
      <c r="AP6" s="461">
        <v>21</v>
      </c>
      <c r="AQ6" s="461"/>
      <c r="AR6" s="461">
        <v>22</v>
      </c>
      <c r="AS6" s="461">
        <v>19</v>
      </c>
      <c r="AT6" s="461">
        <v>20</v>
      </c>
      <c r="AU6" s="461">
        <v>21</v>
      </c>
      <c r="AV6" s="461"/>
      <c r="AW6" s="461">
        <v>22</v>
      </c>
      <c r="AX6" s="461">
        <v>19</v>
      </c>
      <c r="AY6" s="461">
        <v>20</v>
      </c>
      <c r="AZ6" s="461">
        <v>21</v>
      </c>
      <c r="BA6" s="461"/>
      <c r="BB6" s="461">
        <v>22</v>
      </c>
      <c r="BC6" s="461">
        <v>19</v>
      </c>
      <c r="BD6" s="461">
        <v>20</v>
      </c>
      <c r="BE6" s="461">
        <v>21</v>
      </c>
      <c r="BF6" s="461"/>
      <c r="BG6" s="461">
        <v>22</v>
      </c>
      <c r="BH6" s="461">
        <v>19</v>
      </c>
      <c r="BI6" s="461">
        <v>20</v>
      </c>
      <c r="BJ6" s="461">
        <v>21</v>
      </c>
      <c r="BK6" s="461"/>
      <c r="BL6" s="461">
        <v>22</v>
      </c>
      <c r="BM6" s="461">
        <v>19</v>
      </c>
      <c r="BN6" s="461">
        <v>20</v>
      </c>
      <c r="BO6" s="461">
        <v>21</v>
      </c>
      <c r="BP6" s="461"/>
      <c r="BQ6" s="461">
        <v>22</v>
      </c>
      <c r="BR6" s="461">
        <v>19</v>
      </c>
      <c r="BS6" s="461">
        <v>20</v>
      </c>
      <c r="BT6" s="461">
        <v>21</v>
      </c>
      <c r="BU6" s="461"/>
      <c r="BV6" s="461">
        <v>22</v>
      </c>
      <c r="BW6" s="461">
        <v>19</v>
      </c>
      <c r="BX6" s="461">
        <v>20</v>
      </c>
      <c r="BY6" s="461">
        <v>21</v>
      </c>
      <c r="BZ6" s="461"/>
      <c r="CA6" s="461">
        <v>22</v>
      </c>
      <c r="CB6" s="461">
        <v>19</v>
      </c>
      <c r="CC6" s="461">
        <v>20</v>
      </c>
      <c r="CD6" s="461">
        <v>21</v>
      </c>
      <c r="CE6" s="461"/>
      <c r="CF6" s="461">
        <v>22</v>
      </c>
      <c r="CG6" s="461">
        <v>19</v>
      </c>
      <c r="CH6" s="461">
        <v>20</v>
      </c>
      <c r="CI6" s="461">
        <v>21</v>
      </c>
      <c r="CJ6" s="461"/>
      <c r="CK6" s="461">
        <v>22</v>
      </c>
      <c r="CL6" s="461">
        <v>19</v>
      </c>
      <c r="CM6" s="461">
        <v>20</v>
      </c>
      <c r="CN6" s="461">
        <v>21</v>
      </c>
      <c r="CO6" s="461"/>
      <c r="CP6" s="461">
        <v>22</v>
      </c>
      <c r="CQ6" s="461">
        <v>19</v>
      </c>
      <c r="CR6" s="461">
        <v>20</v>
      </c>
      <c r="CS6" s="461">
        <v>21</v>
      </c>
      <c r="CT6" s="461"/>
      <c r="CU6" s="461">
        <v>22</v>
      </c>
      <c r="CV6" s="461">
        <v>19</v>
      </c>
      <c r="CW6" s="461">
        <v>20</v>
      </c>
      <c r="CX6" s="461">
        <v>21</v>
      </c>
      <c r="CY6" s="461"/>
      <c r="CZ6" s="461">
        <v>22</v>
      </c>
      <c r="DA6" s="461">
        <v>19</v>
      </c>
      <c r="DB6" s="461">
        <v>20</v>
      </c>
      <c r="DC6" s="461">
        <v>21</v>
      </c>
      <c r="DD6" s="461"/>
      <c r="DE6" s="461">
        <v>22</v>
      </c>
      <c r="DF6" s="461">
        <v>19</v>
      </c>
      <c r="DG6" s="461">
        <v>20</v>
      </c>
      <c r="DH6" s="461">
        <v>21</v>
      </c>
      <c r="DI6" s="461"/>
      <c r="DJ6" s="461">
        <v>22</v>
      </c>
      <c r="DK6" s="461">
        <v>19</v>
      </c>
      <c r="DL6" s="461">
        <v>20</v>
      </c>
      <c r="DM6" s="461">
        <v>21</v>
      </c>
      <c r="DN6" s="461"/>
      <c r="DO6" s="463">
        <v>22</v>
      </c>
      <c r="DP6" s="451">
        <v>8</v>
      </c>
      <c r="DQ6" s="464">
        <v>9</v>
      </c>
      <c r="DR6" s="464">
        <v>10</v>
      </c>
      <c r="DS6" s="464">
        <v>11</v>
      </c>
      <c r="DT6" s="464">
        <v>12</v>
      </c>
      <c r="DU6" s="464">
        <v>13</v>
      </c>
      <c r="DV6" s="464">
        <v>14</v>
      </c>
      <c r="DW6" s="464">
        <v>15</v>
      </c>
      <c r="DX6" s="464">
        <v>16</v>
      </c>
      <c r="DY6" s="464">
        <v>17</v>
      </c>
      <c r="DZ6" s="464">
        <v>18</v>
      </c>
      <c r="EA6" s="464">
        <v>19</v>
      </c>
      <c r="EB6" s="464">
        <v>20</v>
      </c>
      <c r="EC6" s="464">
        <v>21</v>
      </c>
      <c r="ED6" s="464">
        <v>22</v>
      </c>
      <c r="EE6" s="464">
        <v>23</v>
      </c>
      <c r="EF6" s="63"/>
      <c r="EG6" s="63"/>
      <c r="EH6" s="63"/>
      <c r="EI6" s="63"/>
      <c r="EJ6" s="63"/>
      <c r="EK6" s="63"/>
      <c r="EL6" s="452"/>
      <c r="EM6" s="384"/>
      <c r="EN6" s="452"/>
      <c r="EO6" s="452"/>
      <c r="EP6" s="452"/>
      <c r="EQ6" s="452"/>
      <c r="ER6" s="452"/>
      <c r="ES6" s="452"/>
      <c r="ET6" s="452"/>
    </row>
    <row r="7" spans="1:150" ht="26.25" thickBot="1">
      <c r="A7" s="375"/>
      <c r="B7" s="316" t="s">
        <v>2330</v>
      </c>
      <c r="C7" s="316"/>
      <c r="D7" s="376"/>
      <c r="E7" s="348"/>
      <c r="F7" s="348"/>
      <c r="G7" s="348"/>
      <c r="H7" s="319">
        <f t="shared" ref="H7:H27" si="0">SUM((J7-G7/20))</f>
        <v>0</v>
      </c>
      <c r="I7" s="380"/>
      <c r="J7" s="319">
        <f t="shared" ref="J7:J15" si="1">SUM((G7*6*21)/(8*20*100))+(G7/20)</f>
        <v>0</v>
      </c>
      <c r="K7" s="380"/>
      <c r="L7" s="465">
        <f t="shared" ref="L7:L26" si="2">SUM(M7*H7)</f>
        <v>0</v>
      </c>
      <c r="M7" s="381"/>
      <c r="N7" s="346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65"/>
      <c r="DP7" s="4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467"/>
      <c r="EG7" s="467"/>
      <c r="EH7" s="468"/>
      <c r="EI7" s="468"/>
      <c r="EJ7" s="468"/>
      <c r="EK7" s="468"/>
      <c r="EL7" s="452"/>
      <c r="EM7" s="384"/>
      <c r="EN7" s="452"/>
      <c r="EO7" s="452"/>
      <c r="EP7" s="452"/>
      <c r="EQ7" s="452"/>
      <c r="ER7" s="452"/>
      <c r="ES7" s="452"/>
      <c r="ET7" s="452"/>
    </row>
    <row r="8" spans="1:150" ht="64.5" thickBot="1">
      <c r="A8" s="421">
        <v>1</v>
      </c>
      <c r="B8" s="469" t="s">
        <v>2331</v>
      </c>
      <c r="C8" s="422" t="s">
        <v>2332</v>
      </c>
      <c r="D8" s="430" t="s">
        <v>2333</v>
      </c>
      <c r="E8" s="431">
        <v>51000</v>
      </c>
      <c r="F8" s="397">
        <v>6000</v>
      </c>
      <c r="G8" s="386">
        <f t="shared" ref="G8:G26" si="3">SUM(E8:F8)</f>
        <v>57000</v>
      </c>
      <c r="H8" s="319">
        <f t="shared" si="0"/>
        <v>448.875</v>
      </c>
      <c r="I8" s="320">
        <v>20</v>
      </c>
      <c r="J8" s="319">
        <f t="shared" si="1"/>
        <v>3298.875</v>
      </c>
      <c r="K8" s="470" t="s">
        <v>2334</v>
      </c>
      <c r="L8" s="465">
        <f t="shared" si="2"/>
        <v>6284.25</v>
      </c>
      <c r="M8" s="387">
        <v>14</v>
      </c>
      <c r="N8" s="319">
        <f t="shared" ref="N8:N26" si="4">SUM(M8*J8)</f>
        <v>46184.25</v>
      </c>
      <c r="O8" s="320">
        <f t="shared" ref="O8:O26" si="5">SUM(P8:Q8)</f>
        <v>16100</v>
      </c>
      <c r="P8" s="320">
        <f t="shared" ref="P8:R23" si="6">SUM(U8,Z8,AE8,AJ8,AO8,AT8,AY8,BD8,BI8,BN8,BS8,BX8,CC8,CH8,CM8,CR8,CW8,DB8,DG8,DL8)</f>
        <v>12851</v>
      </c>
      <c r="Q8" s="320">
        <f t="shared" si="6"/>
        <v>3249</v>
      </c>
      <c r="R8" s="320">
        <f t="shared" si="6"/>
        <v>0</v>
      </c>
      <c r="S8" s="388" t="s">
        <v>2335</v>
      </c>
      <c r="T8" s="320" t="s">
        <v>2201</v>
      </c>
      <c r="U8" s="320">
        <v>2851</v>
      </c>
      <c r="V8" s="320">
        <v>449</v>
      </c>
      <c r="W8" s="320"/>
      <c r="X8" s="336">
        <f t="shared" ref="X8:X26" si="7">SUM(U8:W8)</f>
        <v>3300</v>
      </c>
      <c r="Y8" s="320" t="s">
        <v>2202</v>
      </c>
      <c r="Z8" s="320">
        <v>5000</v>
      </c>
      <c r="AA8" s="320">
        <v>1300</v>
      </c>
      <c r="AB8" s="320"/>
      <c r="AC8" s="336">
        <f t="shared" ref="AC8:AC26" si="8">SUM(Z8:AB8)</f>
        <v>6300</v>
      </c>
      <c r="AD8" s="388" t="s">
        <v>2204</v>
      </c>
      <c r="AE8" s="320">
        <v>4000</v>
      </c>
      <c r="AF8" s="320">
        <v>1000</v>
      </c>
      <c r="AG8" s="320"/>
      <c r="AH8" s="336">
        <f t="shared" ref="AH8:AH26" si="9">SUM(AE8:AG8)</f>
        <v>5000</v>
      </c>
      <c r="AI8" s="320" t="s">
        <v>2205</v>
      </c>
      <c r="AJ8" s="320">
        <v>1000</v>
      </c>
      <c r="AK8" s="320">
        <v>500</v>
      </c>
      <c r="AL8" s="320"/>
      <c r="AM8" s="336">
        <f>SUM(AJ8:AL8)</f>
        <v>1500</v>
      </c>
      <c r="AN8" s="320"/>
      <c r="AO8" s="320"/>
      <c r="AP8" s="320"/>
      <c r="AQ8" s="320"/>
      <c r="AR8" s="336">
        <f>SUM(AO8:AQ8)</f>
        <v>0</v>
      </c>
      <c r="AS8" s="320"/>
      <c r="AT8" s="320"/>
      <c r="AU8" s="320"/>
      <c r="AV8" s="320"/>
      <c r="AW8" s="336">
        <f t="shared" ref="AW8:AW26" si="10">SUM(AT8:AV8)</f>
        <v>0</v>
      </c>
      <c r="AX8" s="320"/>
      <c r="AY8" s="320"/>
      <c r="AZ8" s="320"/>
      <c r="BA8" s="320"/>
      <c r="BB8" s="336">
        <f>SUM(AY8:BA8)</f>
        <v>0</v>
      </c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89"/>
      <c r="DP8" s="339">
        <v>1</v>
      </c>
      <c r="DQ8" s="320">
        <v>57000</v>
      </c>
      <c r="DR8" s="320"/>
      <c r="DS8" s="320"/>
      <c r="DT8" s="320"/>
      <c r="DU8" s="320"/>
      <c r="DV8" s="320"/>
      <c r="DW8" s="320"/>
      <c r="DX8" s="320"/>
      <c r="DY8" s="320"/>
      <c r="DZ8" s="320">
        <v>1</v>
      </c>
      <c r="EA8" s="320">
        <v>57000</v>
      </c>
      <c r="EB8" s="320"/>
      <c r="EC8" s="320"/>
      <c r="ED8" s="320"/>
      <c r="EE8" s="320"/>
      <c r="EF8" s="348">
        <f t="shared" ref="EF8:EG13" si="11">SUM(ED8,EB8,DZ8,DX8,DV8,DT8)</f>
        <v>1</v>
      </c>
      <c r="EG8" s="348">
        <f t="shared" si="11"/>
        <v>57000</v>
      </c>
      <c r="EH8" s="397">
        <v>1</v>
      </c>
      <c r="EI8" s="397">
        <v>57000</v>
      </c>
      <c r="EJ8" s="397"/>
      <c r="EK8" s="397"/>
      <c r="EL8" s="302"/>
      <c r="EM8" s="364">
        <v>1</v>
      </c>
      <c r="EN8" s="302"/>
      <c r="EO8" s="302"/>
      <c r="EP8" s="302"/>
      <c r="EQ8" s="302"/>
      <c r="ER8" s="302"/>
      <c r="ES8" s="302"/>
      <c r="ET8" s="302"/>
    </row>
    <row r="9" spans="1:150" ht="64.5" thickBot="1">
      <c r="A9" s="425">
        <v>2</v>
      </c>
      <c r="B9" s="471" t="s">
        <v>2336</v>
      </c>
      <c r="C9" s="426" t="s">
        <v>2337</v>
      </c>
      <c r="D9" s="433" t="s">
        <v>2338</v>
      </c>
      <c r="E9" s="434">
        <v>93500</v>
      </c>
      <c r="F9" s="397">
        <v>11000</v>
      </c>
      <c r="G9" s="386">
        <f t="shared" si="3"/>
        <v>104500</v>
      </c>
      <c r="H9" s="319">
        <f t="shared" si="0"/>
        <v>822.9375</v>
      </c>
      <c r="I9" s="320">
        <v>20</v>
      </c>
      <c r="J9" s="319">
        <f t="shared" si="1"/>
        <v>6047.9375</v>
      </c>
      <c r="K9" s="472" t="s">
        <v>2339</v>
      </c>
      <c r="L9" s="465">
        <f t="shared" si="2"/>
        <v>11521.125</v>
      </c>
      <c r="M9" s="387">
        <v>14</v>
      </c>
      <c r="N9" s="319">
        <f t="shared" si="4"/>
        <v>84671.125</v>
      </c>
      <c r="O9" s="320">
        <f t="shared" si="5"/>
        <v>75582</v>
      </c>
      <c r="P9" s="320">
        <f t="shared" si="6"/>
        <v>65700</v>
      </c>
      <c r="Q9" s="320">
        <f t="shared" si="6"/>
        <v>9882</v>
      </c>
      <c r="R9" s="320">
        <f t="shared" si="6"/>
        <v>0</v>
      </c>
      <c r="S9" s="388" t="s">
        <v>2340</v>
      </c>
      <c r="T9" s="320" t="s">
        <v>2201</v>
      </c>
      <c r="U9" s="320">
        <v>10450</v>
      </c>
      <c r="V9" s="320">
        <v>1646</v>
      </c>
      <c r="W9" s="320"/>
      <c r="X9" s="336">
        <f t="shared" si="7"/>
        <v>12096</v>
      </c>
      <c r="Y9" s="320" t="s">
        <v>2202</v>
      </c>
      <c r="Z9" s="320">
        <v>10450</v>
      </c>
      <c r="AA9" s="320">
        <v>1646</v>
      </c>
      <c r="AB9" s="320"/>
      <c r="AC9" s="336">
        <f t="shared" si="8"/>
        <v>12096</v>
      </c>
      <c r="AD9" s="388" t="s">
        <v>2204</v>
      </c>
      <c r="AE9" s="320">
        <v>15675</v>
      </c>
      <c r="AF9" s="320">
        <v>2469</v>
      </c>
      <c r="AG9" s="320"/>
      <c r="AH9" s="336">
        <f t="shared" si="9"/>
        <v>18144</v>
      </c>
      <c r="AI9" s="320" t="s">
        <v>2205</v>
      </c>
      <c r="AJ9" s="320">
        <v>10450</v>
      </c>
      <c r="AK9" s="320">
        <v>1646</v>
      </c>
      <c r="AL9" s="320"/>
      <c r="AM9" s="336">
        <f>SUM(AJ9:AL9)</f>
        <v>12096</v>
      </c>
      <c r="AN9" s="345">
        <v>40424</v>
      </c>
      <c r="AO9" s="320">
        <v>5225</v>
      </c>
      <c r="AP9" s="320">
        <v>825</v>
      </c>
      <c r="AQ9" s="320"/>
      <c r="AR9" s="336">
        <f>SUM(AO9:AQ9)</f>
        <v>6050</v>
      </c>
      <c r="AS9" s="320" t="s">
        <v>2206</v>
      </c>
      <c r="AT9" s="320">
        <v>8225</v>
      </c>
      <c r="AU9" s="320">
        <v>825</v>
      </c>
      <c r="AV9" s="320"/>
      <c r="AW9" s="336">
        <f t="shared" si="10"/>
        <v>9050</v>
      </c>
      <c r="AX9" s="345">
        <v>40217</v>
      </c>
      <c r="AY9" s="320">
        <v>5225</v>
      </c>
      <c r="AZ9" s="320">
        <v>825</v>
      </c>
      <c r="BA9" s="320"/>
      <c r="BB9" s="336">
        <f>SUM(AY9:BA9)</f>
        <v>6050</v>
      </c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89"/>
      <c r="DP9" s="339">
        <v>1</v>
      </c>
      <c r="DQ9" s="320">
        <v>104500</v>
      </c>
      <c r="DR9" s="320"/>
      <c r="DS9" s="320"/>
      <c r="DT9" s="320"/>
      <c r="DU9" s="320"/>
      <c r="DV9" s="320">
        <v>1</v>
      </c>
      <c r="DW9" s="320">
        <v>104500</v>
      </c>
      <c r="DX9" s="320"/>
      <c r="DY9" s="320"/>
      <c r="DZ9" s="320"/>
      <c r="EA9" s="320"/>
      <c r="EB9" s="320"/>
      <c r="EC9" s="320"/>
      <c r="ED9" s="320"/>
      <c r="EE9" s="320"/>
      <c r="EF9" s="348">
        <f t="shared" si="11"/>
        <v>1</v>
      </c>
      <c r="EG9" s="348">
        <f t="shared" si="11"/>
        <v>104500</v>
      </c>
      <c r="EH9" s="397">
        <v>1</v>
      </c>
      <c r="EI9" s="397">
        <v>104500</v>
      </c>
      <c r="EJ9" s="397"/>
      <c r="EK9" s="397"/>
      <c r="EL9" s="302"/>
      <c r="EM9" s="364">
        <v>1</v>
      </c>
      <c r="EN9" s="302"/>
      <c r="EO9" s="302"/>
      <c r="EP9" s="302"/>
      <c r="EQ9" s="302"/>
      <c r="ER9" s="302"/>
      <c r="ES9" s="302"/>
      <c r="ET9" s="302"/>
    </row>
    <row r="10" spans="1:150" ht="48" thickBot="1">
      <c r="A10" s="421">
        <v>3</v>
      </c>
      <c r="B10" s="469" t="s">
        <v>2341</v>
      </c>
      <c r="C10" s="422" t="s">
        <v>2342</v>
      </c>
      <c r="D10" s="430" t="s">
        <v>2262</v>
      </c>
      <c r="E10" s="423">
        <v>25500</v>
      </c>
      <c r="F10" s="397">
        <v>3000</v>
      </c>
      <c r="G10" s="386">
        <f t="shared" si="3"/>
        <v>28500</v>
      </c>
      <c r="H10" s="319">
        <f t="shared" si="0"/>
        <v>224.4375</v>
      </c>
      <c r="I10" s="320">
        <v>20</v>
      </c>
      <c r="J10" s="319">
        <f t="shared" si="1"/>
        <v>1649.4375</v>
      </c>
      <c r="K10" s="470" t="s">
        <v>2343</v>
      </c>
      <c r="L10" s="465">
        <f t="shared" si="2"/>
        <v>3142.125</v>
      </c>
      <c r="M10" s="387">
        <v>14</v>
      </c>
      <c r="N10" s="319">
        <f t="shared" si="4"/>
        <v>23092.125</v>
      </c>
      <c r="O10" s="320">
        <f t="shared" si="5"/>
        <v>16499</v>
      </c>
      <c r="P10" s="320">
        <f t="shared" si="6"/>
        <v>14250</v>
      </c>
      <c r="Q10" s="320">
        <f t="shared" si="6"/>
        <v>2249</v>
      </c>
      <c r="R10" s="320">
        <f t="shared" si="6"/>
        <v>0</v>
      </c>
      <c r="S10" s="388" t="s">
        <v>2344</v>
      </c>
      <c r="T10" s="320" t="s">
        <v>2201</v>
      </c>
      <c r="U10" s="320">
        <v>2850</v>
      </c>
      <c r="V10" s="320">
        <v>449</v>
      </c>
      <c r="W10" s="320"/>
      <c r="X10" s="336">
        <f t="shared" si="7"/>
        <v>3299</v>
      </c>
      <c r="Y10" s="320" t="s">
        <v>2202</v>
      </c>
      <c r="Z10" s="320">
        <v>2850</v>
      </c>
      <c r="AA10" s="320">
        <v>450</v>
      </c>
      <c r="AB10" s="320"/>
      <c r="AC10" s="336">
        <f t="shared" si="8"/>
        <v>3300</v>
      </c>
      <c r="AD10" s="388" t="s">
        <v>2203</v>
      </c>
      <c r="AE10" s="320">
        <v>1425</v>
      </c>
      <c r="AF10" s="320">
        <v>225</v>
      </c>
      <c r="AG10" s="320"/>
      <c r="AH10" s="336">
        <f t="shared" si="9"/>
        <v>1650</v>
      </c>
      <c r="AI10" s="320" t="s">
        <v>2205</v>
      </c>
      <c r="AJ10" s="320">
        <v>1425</v>
      </c>
      <c r="AK10" s="320">
        <v>225</v>
      </c>
      <c r="AL10" s="320"/>
      <c r="AM10" s="336">
        <f>SUM(AJ10:AL10)</f>
        <v>1650</v>
      </c>
      <c r="AN10" s="320" t="s">
        <v>2206</v>
      </c>
      <c r="AO10" s="320">
        <v>5700</v>
      </c>
      <c r="AP10" s="320">
        <v>900</v>
      </c>
      <c r="AQ10" s="320"/>
      <c r="AR10" s="336">
        <f>SUM(AO10:AQ10)</f>
        <v>6600</v>
      </c>
      <c r="AS10" s="320"/>
      <c r="AT10" s="320"/>
      <c r="AU10" s="320"/>
      <c r="AV10" s="320"/>
      <c r="AW10" s="336">
        <f t="shared" si="10"/>
        <v>0</v>
      </c>
      <c r="AX10" s="320"/>
      <c r="AY10" s="320"/>
      <c r="AZ10" s="320"/>
      <c r="BA10" s="320"/>
      <c r="BB10" s="336">
        <f>SUM(AY10:BA10)</f>
        <v>0</v>
      </c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89"/>
      <c r="DP10" s="339">
        <v>1</v>
      </c>
      <c r="DQ10" s="320">
        <v>28500</v>
      </c>
      <c r="DR10" s="320"/>
      <c r="DS10" s="320"/>
      <c r="DT10" s="320"/>
      <c r="DU10" s="320"/>
      <c r="DV10" s="320">
        <v>1</v>
      </c>
      <c r="DW10" s="320">
        <v>28500</v>
      </c>
      <c r="DX10" s="320"/>
      <c r="DY10" s="320"/>
      <c r="DZ10" s="320"/>
      <c r="EA10" s="320"/>
      <c r="EB10" s="320"/>
      <c r="EC10" s="320"/>
      <c r="ED10" s="320"/>
      <c r="EE10" s="320"/>
      <c r="EF10" s="348">
        <f t="shared" si="11"/>
        <v>1</v>
      </c>
      <c r="EG10" s="348">
        <f t="shared" si="11"/>
        <v>28500</v>
      </c>
      <c r="EH10" s="397">
        <v>1</v>
      </c>
      <c r="EI10" s="397">
        <v>28500</v>
      </c>
      <c r="EJ10" s="397"/>
      <c r="EK10" s="397"/>
      <c r="EL10" s="302"/>
      <c r="EM10" s="364">
        <v>1</v>
      </c>
      <c r="EN10" s="302"/>
      <c r="EO10" s="302"/>
      <c r="EP10" s="302"/>
      <c r="EQ10" s="302"/>
      <c r="ER10" s="302"/>
      <c r="ES10" s="302"/>
      <c r="ET10" s="302"/>
    </row>
    <row r="11" spans="1:150" ht="63.75" thickBot="1">
      <c r="A11" s="425">
        <v>4</v>
      </c>
      <c r="B11" s="471" t="s">
        <v>2345</v>
      </c>
      <c r="C11" s="426" t="s">
        <v>2346</v>
      </c>
      <c r="D11" s="433" t="s">
        <v>438</v>
      </c>
      <c r="E11" s="427">
        <v>42500</v>
      </c>
      <c r="F11" s="397">
        <v>5000</v>
      </c>
      <c r="G11" s="386">
        <f t="shared" si="3"/>
        <v>47500</v>
      </c>
      <c r="H11" s="319">
        <f t="shared" si="0"/>
        <v>374.0625</v>
      </c>
      <c r="I11" s="320">
        <v>20</v>
      </c>
      <c r="J11" s="319">
        <f t="shared" si="1"/>
        <v>2749.0625</v>
      </c>
      <c r="K11" s="472" t="s">
        <v>2347</v>
      </c>
      <c r="L11" s="465">
        <f t="shared" si="2"/>
        <v>5236.875</v>
      </c>
      <c r="M11" s="387">
        <v>14</v>
      </c>
      <c r="N11" s="319">
        <f t="shared" si="4"/>
        <v>38486.875</v>
      </c>
      <c r="O11" s="320">
        <f t="shared" si="5"/>
        <v>32997</v>
      </c>
      <c r="P11" s="320">
        <f t="shared" si="6"/>
        <v>28428</v>
      </c>
      <c r="Q11" s="320">
        <f t="shared" si="6"/>
        <v>4569</v>
      </c>
      <c r="R11" s="320">
        <f t="shared" si="6"/>
        <v>0</v>
      </c>
      <c r="S11" s="388" t="s">
        <v>2348</v>
      </c>
      <c r="T11" s="320" t="s">
        <v>2201</v>
      </c>
      <c r="U11" s="320">
        <v>7125</v>
      </c>
      <c r="V11" s="320">
        <v>1122</v>
      </c>
      <c r="W11" s="320"/>
      <c r="X11" s="336">
        <f t="shared" si="7"/>
        <v>8247</v>
      </c>
      <c r="Y11" s="320" t="s">
        <v>2202</v>
      </c>
      <c r="Z11" s="320">
        <v>2375</v>
      </c>
      <c r="AA11" s="320">
        <v>375</v>
      </c>
      <c r="AB11" s="320"/>
      <c r="AC11" s="336">
        <f t="shared" si="8"/>
        <v>2750</v>
      </c>
      <c r="AD11" s="388" t="s">
        <v>2203</v>
      </c>
      <c r="AE11" s="320">
        <v>2376</v>
      </c>
      <c r="AF11" s="320">
        <v>374</v>
      </c>
      <c r="AG11" s="320"/>
      <c r="AH11" s="336">
        <f t="shared" si="9"/>
        <v>2750</v>
      </c>
      <c r="AI11" s="388" t="s">
        <v>2204</v>
      </c>
      <c r="AJ11" s="320">
        <v>2376</v>
      </c>
      <c r="AK11" s="320">
        <v>374</v>
      </c>
      <c r="AL11" s="320"/>
      <c r="AM11" s="336">
        <f t="shared" ref="AM11:AM26" si="12">SUM(AJ11:AL11)</f>
        <v>2750</v>
      </c>
      <c r="AN11" s="320" t="s">
        <v>2205</v>
      </c>
      <c r="AO11" s="320">
        <v>7051</v>
      </c>
      <c r="AP11" s="320">
        <v>1199</v>
      </c>
      <c r="AQ11" s="320"/>
      <c r="AR11" s="336">
        <f t="shared" ref="AR11:AR26" si="13">SUM(AO11:AQ11)</f>
        <v>8250</v>
      </c>
      <c r="AS11" s="320" t="s">
        <v>2206</v>
      </c>
      <c r="AT11" s="320">
        <v>4750</v>
      </c>
      <c r="AU11" s="320">
        <v>750</v>
      </c>
      <c r="AV11" s="320"/>
      <c r="AW11" s="336">
        <f t="shared" si="10"/>
        <v>5500</v>
      </c>
      <c r="AX11" s="473">
        <v>40432</v>
      </c>
      <c r="AY11" s="320">
        <v>2375</v>
      </c>
      <c r="AZ11" s="320">
        <v>375</v>
      </c>
      <c r="BA11" s="320"/>
      <c r="BB11" s="336">
        <f>SUM(AY11:BA11)</f>
        <v>2750</v>
      </c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89"/>
      <c r="DP11" s="339">
        <v>1</v>
      </c>
      <c r="DQ11" s="320">
        <v>47500</v>
      </c>
      <c r="DR11" s="320"/>
      <c r="DS11" s="320"/>
      <c r="DT11" s="320"/>
      <c r="DU11" s="320"/>
      <c r="DV11" s="320">
        <v>1</v>
      </c>
      <c r="DW11" s="320">
        <v>47500</v>
      </c>
      <c r="DX11" s="320"/>
      <c r="DY11" s="320"/>
      <c r="DZ11" s="320"/>
      <c r="EA11" s="320"/>
      <c r="EB11" s="320"/>
      <c r="EC11" s="320"/>
      <c r="ED11" s="320"/>
      <c r="EE11" s="320"/>
      <c r="EF11" s="348">
        <f t="shared" si="11"/>
        <v>1</v>
      </c>
      <c r="EG11" s="348">
        <f t="shared" si="11"/>
        <v>47500</v>
      </c>
      <c r="EH11" s="397">
        <v>1</v>
      </c>
      <c r="EI11" s="397">
        <v>47500</v>
      </c>
      <c r="EJ11" s="397"/>
      <c r="EK11" s="397"/>
      <c r="EL11" s="302"/>
      <c r="EM11" s="364">
        <v>1</v>
      </c>
      <c r="EN11" s="302"/>
      <c r="EO11" s="302"/>
      <c r="EP11" s="302"/>
      <c r="EQ11" s="302"/>
      <c r="ER11" s="302"/>
      <c r="ES11" s="302"/>
      <c r="ET11" s="302"/>
    </row>
    <row r="12" spans="1:150" ht="48" thickBot="1">
      <c r="A12" s="421">
        <v>5</v>
      </c>
      <c r="B12" s="471" t="s">
        <v>2349</v>
      </c>
      <c r="C12" s="426" t="s">
        <v>2350</v>
      </c>
      <c r="D12" s="433" t="s">
        <v>2351</v>
      </c>
      <c r="E12" s="427">
        <v>42500</v>
      </c>
      <c r="F12" s="397">
        <v>5000</v>
      </c>
      <c r="G12" s="386">
        <f t="shared" si="3"/>
        <v>47500</v>
      </c>
      <c r="H12" s="319">
        <f t="shared" si="0"/>
        <v>374.0625</v>
      </c>
      <c r="I12" s="320">
        <v>20</v>
      </c>
      <c r="J12" s="319">
        <f t="shared" si="1"/>
        <v>2749.0625</v>
      </c>
      <c r="K12" s="472" t="s">
        <v>2352</v>
      </c>
      <c r="L12" s="465">
        <f t="shared" si="2"/>
        <v>5236.875</v>
      </c>
      <c r="M12" s="387">
        <v>14</v>
      </c>
      <c r="N12" s="319">
        <f t="shared" si="4"/>
        <v>38486.875</v>
      </c>
      <c r="O12" s="320">
        <f t="shared" si="5"/>
        <v>0</v>
      </c>
      <c r="P12" s="320">
        <f t="shared" si="6"/>
        <v>0</v>
      </c>
      <c r="Q12" s="320">
        <f t="shared" si="6"/>
        <v>0</v>
      </c>
      <c r="R12" s="320">
        <f t="shared" si="6"/>
        <v>0</v>
      </c>
      <c r="S12" s="388" t="s">
        <v>2348</v>
      </c>
      <c r="T12" s="320"/>
      <c r="U12" s="320"/>
      <c r="V12" s="320"/>
      <c r="W12" s="320"/>
      <c r="X12" s="336">
        <f t="shared" si="7"/>
        <v>0</v>
      </c>
      <c r="Y12" s="320"/>
      <c r="Z12" s="320"/>
      <c r="AA12" s="320"/>
      <c r="AB12" s="320"/>
      <c r="AC12" s="336">
        <f t="shared" si="8"/>
        <v>0</v>
      </c>
      <c r="AD12" s="320"/>
      <c r="AE12" s="320"/>
      <c r="AF12" s="320"/>
      <c r="AG12" s="320"/>
      <c r="AH12" s="336">
        <f t="shared" si="9"/>
        <v>0</v>
      </c>
      <c r="AI12" s="320"/>
      <c r="AJ12" s="320"/>
      <c r="AK12" s="320"/>
      <c r="AL12" s="320"/>
      <c r="AM12" s="336">
        <f t="shared" si="12"/>
        <v>0</v>
      </c>
      <c r="AN12" s="320"/>
      <c r="AO12" s="320"/>
      <c r="AP12" s="320"/>
      <c r="AQ12" s="320"/>
      <c r="AR12" s="336">
        <f t="shared" si="13"/>
        <v>0</v>
      </c>
      <c r="AS12" s="320"/>
      <c r="AT12" s="320"/>
      <c r="AU12" s="320"/>
      <c r="AV12" s="320"/>
      <c r="AW12" s="336">
        <f t="shared" si="10"/>
        <v>0</v>
      </c>
      <c r="AX12" s="320"/>
      <c r="AY12" s="320"/>
      <c r="AZ12" s="320"/>
      <c r="BA12" s="320"/>
      <c r="BB12" s="336">
        <f>SUM(AY12:BA12)</f>
        <v>0</v>
      </c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89"/>
      <c r="DP12" s="339">
        <v>1</v>
      </c>
      <c r="DQ12" s="320">
        <v>47500</v>
      </c>
      <c r="DR12" s="320"/>
      <c r="DS12" s="320"/>
      <c r="DT12" s="320"/>
      <c r="DU12" s="320"/>
      <c r="DV12" s="320">
        <v>1</v>
      </c>
      <c r="DW12" s="320">
        <v>47500</v>
      </c>
      <c r="DX12" s="320"/>
      <c r="DY12" s="320"/>
      <c r="DZ12" s="320"/>
      <c r="EA12" s="320"/>
      <c r="EB12" s="320"/>
      <c r="EC12" s="320"/>
      <c r="ED12" s="320"/>
      <c r="EE12" s="320"/>
      <c r="EF12" s="348">
        <f t="shared" si="11"/>
        <v>1</v>
      </c>
      <c r="EG12" s="348">
        <f t="shared" si="11"/>
        <v>47500</v>
      </c>
      <c r="EH12" s="397">
        <v>1</v>
      </c>
      <c r="EI12" s="397">
        <v>47500</v>
      </c>
      <c r="EJ12" s="397"/>
      <c r="EK12" s="397"/>
      <c r="EL12" s="302"/>
      <c r="EM12" s="364">
        <v>1</v>
      </c>
      <c r="EN12" s="302"/>
      <c r="EO12" s="302"/>
      <c r="EP12" s="302"/>
      <c r="EQ12" s="302"/>
      <c r="ER12" s="302"/>
      <c r="ES12" s="302"/>
      <c r="ET12" s="302"/>
    </row>
    <row r="13" spans="1:150" ht="63.75" thickBot="1">
      <c r="A13" s="425">
        <v>6</v>
      </c>
      <c r="B13" s="471" t="s">
        <v>2353</v>
      </c>
      <c r="C13" s="426" t="s">
        <v>2354</v>
      </c>
      <c r="D13" s="433" t="s">
        <v>2355</v>
      </c>
      <c r="E13" s="427">
        <v>42500</v>
      </c>
      <c r="F13" s="397">
        <v>5000</v>
      </c>
      <c r="G13" s="386">
        <f t="shared" si="3"/>
        <v>47500</v>
      </c>
      <c r="H13" s="319">
        <f t="shared" si="0"/>
        <v>374.0625</v>
      </c>
      <c r="I13" s="320">
        <v>20</v>
      </c>
      <c r="J13" s="319">
        <f t="shared" si="1"/>
        <v>2749.0625</v>
      </c>
      <c r="K13" s="472" t="s">
        <v>2356</v>
      </c>
      <c r="L13" s="465">
        <f t="shared" si="2"/>
        <v>5236.875</v>
      </c>
      <c r="M13" s="387">
        <v>14</v>
      </c>
      <c r="N13" s="319">
        <f t="shared" si="4"/>
        <v>38486.875</v>
      </c>
      <c r="O13" s="320">
        <f t="shared" si="5"/>
        <v>18400</v>
      </c>
      <c r="P13" s="320">
        <f t="shared" si="6"/>
        <v>15678</v>
      </c>
      <c r="Q13" s="320">
        <f t="shared" si="6"/>
        <v>2722</v>
      </c>
      <c r="R13" s="320">
        <f t="shared" si="6"/>
        <v>0</v>
      </c>
      <c r="S13" s="388" t="s">
        <v>2357</v>
      </c>
      <c r="T13" s="320" t="s">
        <v>2201</v>
      </c>
      <c r="U13" s="320">
        <v>4252</v>
      </c>
      <c r="V13" s="320">
        <v>748</v>
      </c>
      <c r="W13" s="320"/>
      <c r="X13" s="336">
        <f t="shared" si="7"/>
        <v>5000</v>
      </c>
      <c r="Y13" s="320" t="s">
        <v>2202</v>
      </c>
      <c r="Z13" s="320">
        <v>2375</v>
      </c>
      <c r="AA13" s="320">
        <v>375</v>
      </c>
      <c r="AB13" s="320"/>
      <c r="AC13" s="336">
        <f t="shared" si="8"/>
        <v>2750</v>
      </c>
      <c r="AD13" s="388" t="s">
        <v>2203</v>
      </c>
      <c r="AE13" s="320">
        <v>2376</v>
      </c>
      <c r="AF13" s="320">
        <v>374</v>
      </c>
      <c r="AG13" s="320"/>
      <c r="AH13" s="336">
        <f t="shared" si="9"/>
        <v>2750</v>
      </c>
      <c r="AI13" s="388" t="s">
        <v>2204</v>
      </c>
      <c r="AJ13" s="320">
        <v>1300</v>
      </c>
      <c r="AK13" s="320">
        <v>200</v>
      </c>
      <c r="AL13" s="320"/>
      <c r="AM13" s="336">
        <f t="shared" si="12"/>
        <v>1500</v>
      </c>
      <c r="AN13" s="320" t="s">
        <v>2205</v>
      </c>
      <c r="AO13" s="320">
        <v>1500</v>
      </c>
      <c r="AP13" s="320">
        <v>500</v>
      </c>
      <c r="AQ13" s="320"/>
      <c r="AR13" s="336">
        <f t="shared" si="13"/>
        <v>2000</v>
      </c>
      <c r="AS13" s="320" t="s">
        <v>2206</v>
      </c>
      <c r="AT13" s="320">
        <v>2375</v>
      </c>
      <c r="AU13" s="320">
        <v>325</v>
      </c>
      <c r="AV13" s="320"/>
      <c r="AW13" s="336">
        <f t="shared" si="10"/>
        <v>2700</v>
      </c>
      <c r="AX13" s="345">
        <v>40217</v>
      </c>
      <c r="AY13" s="320">
        <v>1500</v>
      </c>
      <c r="AZ13" s="320">
        <v>200</v>
      </c>
      <c r="BA13" s="320"/>
      <c r="BB13" s="336">
        <f t="shared" ref="BB13:BB26" si="14">SUM(AY13:BA13)</f>
        <v>1700</v>
      </c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89"/>
      <c r="DP13" s="339">
        <v>1</v>
      </c>
      <c r="DQ13" s="320">
        <v>47500</v>
      </c>
      <c r="DR13" s="320"/>
      <c r="DS13" s="320"/>
      <c r="DT13" s="320"/>
      <c r="DU13" s="320"/>
      <c r="DV13" s="320" t="s">
        <v>2195</v>
      </c>
      <c r="DW13" s="320"/>
      <c r="DX13" s="320">
        <v>1</v>
      </c>
      <c r="DY13" s="320">
        <v>47500</v>
      </c>
      <c r="DZ13" s="320" t="s">
        <v>2195</v>
      </c>
      <c r="EA13" s="320" t="s">
        <v>2195</v>
      </c>
      <c r="EB13" s="320"/>
      <c r="EC13" s="320"/>
      <c r="ED13" s="320"/>
      <c r="EE13" s="320"/>
      <c r="EF13" s="348">
        <f t="shared" si="11"/>
        <v>1</v>
      </c>
      <c r="EG13" s="348">
        <f t="shared" si="11"/>
        <v>47500</v>
      </c>
      <c r="EH13" s="397">
        <v>1</v>
      </c>
      <c r="EI13" s="397">
        <v>47500</v>
      </c>
      <c r="EJ13" s="397"/>
      <c r="EK13" s="397"/>
      <c r="EL13" s="302"/>
      <c r="EM13" s="364">
        <v>1</v>
      </c>
      <c r="EN13" s="302"/>
      <c r="EO13" s="302"/>
      <c r="EP13" s="302"/>
      <c r="EQ13" s="302"/>
      <c r="ER13" s="302"/>
      <c r="ES13" s="302"/>
      <c r="ET13" s="302"/>
    </row>
    <row r="14" spans="1:150" ht="48" thickBot="1">
      <c r="A14" s="421">
        <v>7</v>
      </c>
      <c r="B14" s="471" t="s">
        <v>2358</v>
      </c>
      <c r="C14" s="426" t="s">
        <v>2359</v>
      </c>
      <c r="D14" s="433" t="s">
        <v>438</v>
      </c>
      <c r="E14" s="427">
        <v>42500</v>
      </c>
      <c r="F14" s="397">
        <v>5000</v>
      </c>
      <c r="G14" s="386">
        <f t="shared" si="3"/>
        <v>47500</v>
      </c>
      <c r="H14" s="319">
        <f t="shared" si="0"/>
        <v>374.0625</v>
      </c>
      <c r="I14" s="320">
        <v>20</v>
      </c>
      <c r="J14" s="319">
        <f t="shared" si="1"/>
        <v>2749.0625</v>
      </c>
      <c r="K14" s="472" t="s">
        <v>2360</v>
      </c>
      <c r="L14" s="465">
        <f t="shared" si="2"/>
        <v>5236.875</v>
      </c>
      <c r="M14" s="387">
        <v>14</v>
      </c>
      <c r="N14" s="319">
        <f t="shared" si="4"/>
        <v>38486.875</v>
      </c>
      <c r="O14" s="320">
        <f t="shared" si="5"/>
        <v>16500</v>
      </c>
      <c r="P14" s="320">
        <f t="shared" si="6"/>
        <v>14254</v>
      </c>
      <c r="Q14" s="320">
        <f t="shared" si="6"/>
        <v>2246</v>
      </c>
      <c r="R14" s="320">
        <f t="shared" si="6"/>
        <v>0</v>
      </c>
      <c r="S14" s="388" t="s">
        <v>2361</v>
      </c>
      <c r="T14" s="320" t="s">
        <v>2201</v>
      </c>
      <c r="U14" s="320">
        <v>4752</v>
      </c>
      <c r="V14" s="320">
        <v>748</v>
      </c>
      <c r="W14" s="320"/>
      <c r="X14" s="336">
        <f t="shared" si="7"/>
        <v>5500</v>
      </c>
      <c r="Y14" s="388" t="s">
        <v>2203</v>
      </c>
      <c r="Z14" s="320">
        <v>2375</v>
      </c>
      <c r="AA14" s="320">
        <v>375</v>
      </c>
      <c r="AB14" s="320"/>
      <c r="AC14" s="336">
        <f t="shared" si="8"/>
        <v>2750</v>
      </c>
      <c r="AD14" s="388" t="s">
        <v>2204</v>
      </c>
      <c r="AE14" s="320">
        <v>4752</v>
      </c>
      <c r="AF14" s="320">
        <v>748</v>
      </c>
      <c r="AG14" s="320"/>
      <c r="AH14" s="336">
        <f t="shared" si="9"/>
        <v>5500</v>
      </c>
      <c r="AI14" s="320" t="s">
        <v>2206</v>
      </c>
      <c r="AJ14" s="320">
        <v>2375</v>
      </c>
      <c r="AK14" s="320">
        <v>375</v>
      </c>
      <c r="AL14" s="320"/>
      <c r="AM14" s="336">
        <f t="shared" si="12"/>
        <v>2750</v>
      </c>
      <c r="AN14" s="320"/>
      <c r="AO14" s="320"/>
      <c r="AP14" s="320"/>
      <c r="AQ14" s="320"/>
      <c r="AR14" s="336">
        <f t="shared" si="13"/>
        <v>0</v>
      </c>
      <c r="AS14" s="320"/>
      <c r="AT14" s="320"/>
      <c r="AU14" s="320"/>
      <c r="AV14" s="320"/>
      <c r="AW14" s="336">
        <f t="shared" si="10"/>
        <v>0</v>
      </c>
      <c r="AX14" s="320"/>
      <c r="AY14" s="320"/>
      <c r="AZ14" s="320"/>
      <c r="BA14" s="320"/>
      <c r="BB14" s="336">
        <f t="shared" si="14"/>
        <v>0</v>
      </c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89"/>
      <c r="DP14" s="339">
        <v>1</v>
      </c>
      <c r="DQ14" s="320">
        <v>47500</v>
      </c>
      <c r="DR14" s="320"/>
      <c r="DS14" s="320"/>
      <c r="DT14" s="320"/>
      <c r="DU14" s="320"/>
      <c r="DV14" s="320">
        <v>1</v>
      </c>
      <c r="DW14" s="320">
        <v>47500</v>
      </c>
      <c r="DX14" s="320"/>
      <c r="DY14" s="320"/>
      <c r="DZ14" s="320"/>
      <c r="EA14" s="320"/>
      <c r="EB14" s="320"/>
      <c r="EC14" s="320"/>
      <c r="ED14" s="320"/>
      <c r="EE14" s="320"/>
      <c r="EF14" s="348">
        <f>SUM(ED14,EB14,DZ14,DX14,DV14,DT14)</f>
        <v>1</v>
      </c>
      <c r="EG14" s="348">
        <f>SUM(EE14,EC14,EA14,DY14,DW14,DU14)</f>
        <v>47500</v>
      </c>
      <c r="EH14" s="397">
        <v>1</v>
      </c>
      <c r="EI14" s="397">
        <v>47500</v>
      </c>
      <c r="EJ14" s="397"/>
      <c r="EK14" s="397"/>
      <c r="EL14" s="302"/>
      <c r="EM14" s="364">
        <v>1</v>
      </c>
      <c r="EN14" s="302"/>
      <c r="EO14" s="302"/>
      <c r="EP14" s="302"/>
      <c r="EQ14" s="302"/>
      <c r="ER14" s="302"/>
      <c r="ES14" s="302"/>
      <c r="ET14" s="302"/>
    </row>
    <row r="15" spans="1:150" ht="63.75" thickBot="1">
      <c r="A15" s="425">
        <v>8</v>
      </c>
      <c r="B15" s="469" t="s">
        <v>2362</v>
      </c>
      <c r="C15" s="422" t="s">
        <v>2363</v>
      </c>
      <c r="D15" s="474" t="s">
        <v>2286</v>
      </c>
      <c r="E15" s="386">
        <v>102000</v>
      </c>
      <c r="F15" s="397">
        <v>12000</v>
      </c>
      <c r="G15" s="386">
        <f t="shared" si="3"/>
        <v>114000</v>
      </c>
      <c r="H15" s="319">
        <f t="shared" si="0"/>
        <v>897.75</v>
      </c>
      <c r="I15" s="320">
        <v>20</v>
      </c>
      <c r="J15" s="319">
        <f t="shared" si="1"/>
        <v>6597.75</v>
      </c>
      <c r="K15" s="475" t="s">
        <v>2364</v>
      </c>
      <c r="L15" s="465">
        <f t="shared" si="2"/>
        <v>12568.5</v>
      </c>
      <c r="M15" s="387">
        <v>14</v>
      </c>
      <c r="N15" s="319">
        <f t="shared" si="4"/>
        <v>92368.5</v>
      </c>
      <c r="O15" s="320">
        <f t="shared" si="5"/>
        <v>92374</v>
      </c>
      <c r="P15" s="320">
        <f t="shared" si="6"/>
        <v>79800</v>
      </c>
      <c r="Q15" s="320">
        <f t="shared" si="6"/>
        <v>12574</v>
      </c>
      <c r="R15" s="320">
        <f t="shared" si="6"/>
        <v>0</v>
      </c>
      <c r="S15" s="388" t="s">
        <v>2365</v>
      </c>
      <c r="T15" s="320" t="s">
        <v>2201</v>
      </c>
      <c r="U15" s="320">
        <v>11400</v>
      </c>
      <c r="V15" s="320">
        <v>1796</v>
      </c>
      <c r="W15" s="320"/>
      <c r="X15" s="336">
        <f t="shared" si="7"/>
        <v>13196</v>
      </c>
      <c r="Y15" s="320" t="s">
        <v>2202</v>
      </c>
      <c r="Z15" s="320">
        <v>11400</v>
      </c>
      <c r="AA15" s="320">
        <v>1796</v>
      </c>
      <c r="AB15" s="320"/>
      <c r="AC15" s="336">
        <f t="shared" si="8"/>
        <v>13196</v>
      </c>
      <c r="AD15" s="388" t="s">
        <v>2203</v>
      </c>
      <c r="AE15" s="320">
        <v>11400</v>
      </c>
      <c r="AF15" s="320">
        <v>1796</v>
      </c>
      <c r="AG15" s="320"/>
      <c r="AH15" s="336">
        <f t="shared" si="9"/>
        <v>13196</v>
      </c>
      <c r="AI15" s="320" t="s">
        <v>2205</v>
      </c>
      <c r="AJ15" s="320">
        <v>11400</v>
      </c>
      <c r="AK15" s="320">
        <v>1796</v>
      </c>
      <c r="AL15" s="320"/>
      <c r="AM15" s="336">
        <f t="shared" si="12"/>
        <v>13196</v>
      </c>
      <c r="AN15" s="320" t="s">
        <v>2206</v>
      </c>
      <c r="AO15" s="320">
        <v>22800</v>
      </c>
      <c r="AP15" s="320">
        <v>3590</v>
      </c>
      <c r="AQ15" s="320"/>
      <c r="AR15" s="336">
        <f t="shared" si="13"/>
        <v>26390</v>
      </c>
      <c r="AS15" s="345">
        <v>40432</v>
      </c>
      <c r="AT15" s="320">
        <v>11400</v>
      </c>
      <c r="AU15" s="320">
        <v>1800</v>
      </c>
      <c r="AV15" s="320"/>
      <c r="AW15" s="336">
        <f t="shared" si="10"/>
        <v>13200</v>
      </c>
      <c r="AX15" s="320"/>
      <c r="AY15" s="320"/>
      <c r="AZ15" s="320"/>
      <c r="BA15" s="320"/>
      <c r="BB15" s="336">
        <f t="shared" si="14"/>
        <v>0</v>
      </c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89"/>
      <c r="DP15" s="339">
        <v>1</v>
      </c>
      <c r="DQ15" s="320">
        <v>114000</v>
      </c>
      <c r="DR15" s="320"/>
      <c r="DS15" s="320"/>
      <c r="DT15" s="320"/>
      <c r="DU15" s="320"/>
      <c r="DV15" s="320"/>
      <c r="DW15" s="320"/>
      <c r="DX15" s="320"/>
      <c r="DY15" s="320"/>
      <c r="DZ15" s="320">
        <v>1</v>
      </c>
      <c r="EA15" s="320">
        <v>114000</v>
      </c>
      <c r="EB15" s="320"/>
      <c r="EC15" s="320"/>
      <c r="ED15" s="320"/>
      <c r="EE15" s="320"/>
      <c r="EF15" s="348">
        <f>SUM(ED15,EB15,DZ15,DX15,DV15,DT15)</f>
        <v>1</v>
      </c>
      <c r="EG15" s="348">
        <f>SUM(EE15,EC15,EA15,DY15,DW15,DU15)</f>
        <v>114000</v>
      </c>
      <c r="EH15" s="397">
        <v>1</v>
      </c>
      <c r="EI15" s="397">
        <v>114000</v>
      </c>
      <c r="EJ15" s="397"/>
      <c r="EK15" s="397"/>
      <c r="EL15" s="302"/>
      <c r="EM15" s="364">
        <v>1</v>
      </c>
      <c r="EN15" s="302"/>
      <c r="EO15" s="302"/>
      <c r="EP15" s="302"/>
      <c r="EQ15" s="302"/>
      <c r="ER15" s="302"/>
      <c r="ES15" s="302"/>
      <c r="ET15" s="302"/>
    </row>
    <row r="16" spans="1:150" ht="79.5" thickBot="1">
      <c r="A16" s="421">
        <v>9</v>
      </c>
      <c r="B16" s="477" t="s">
        <v>2366</v>
      </c>
      <c r="C16" s="476" t="s">
        <v>2367</v>
      </c>
      <c r="D16" s="478" t="s">
        <v>2368</v>
      </c>
      <c r="E16" s="107">
        <v>41523</v>
      </c>
      <c r="F16" s="107">
        <v>4613</v>
      </c>
      <c r="G16" s="386">
        <f t="shared" si="3"/>
        <v>46136</v>
      </c>
      <c r="H16" s="319">
        <f t="shared" si="0"/>
        <v>181.66049999999996</v>
      </c>
      <c r="I16" s="320">
        <v>20</v>
      </c>
      <c r="J16" s="319">
        <f>SUM((G16*3*21)/(8*20*100))+(G16/20)</f>
        <v>2488.4605000000001</v>
      </c>
      <c r="K16" s="107" t="s">
        <v>2369</v>
      </c>
      <c r="L16" s="465">
        <f t="shared" si="2"/>
        <v>0</v>
      </c>
      <c r="M16" s="387"/>
      <c r="N16" s="319">
        <f t="shared" si="4"/>
        <v>0</v>
      </c>
      <c r="O16" s="320">
        <f t="shared" si="5"/>
        <v>5000</v>
      </c>
      <c r="P16" s="320">
        <f t="shared" si="6"/>
        <v>4300</v>
      </c>
      <c r="Q16" s="320">
        <f t="shared" si="6"/>
        <v>700</v>
      </c>
      <c r="R16" s="320">
        <f t="shared" si="6"/>
        <v>0</v>
      </c>
      <c r="S16" s="479"/>
      <c r="T16" s="345">
        <v>40424</v>
      </c>
      <c r="U16" s="320">
        <v>1800</v>
      </c>
      <c r="V16" s="320">
        <v>200</v>
      </c>
      <c r="W16" s="320"/>
      <c r="X16" s="336">
        <f t="shared" si="7"/>
        <v>2000</v>
      </c>
      <c r="Y16" s="320" t="s">
        <v>2206</v>
      </c>
      <c r="Z16" s="320">
        <v>2500</v>
      </c>
      <c r="AA16" s="320">
        <v>500</v>
      </c>
      <c r="AB16" s="320"/>
      <c r="AC16" s="336">
        <f t="shared" si="8"/>
        <v>3000</v>
      </c>
      <c r="AD16" s="320"/>
      <c r="AE16" s="320"/>
      <c r="AF16" s="320"/>
      <c r="AG16" s="320"/>
      <c r="AH16" s="336">
        <f t="shared" si="9"/>
        <v>0</v>
      </c>
      <c r="AI16" s="320"/>
      <c r="AJ16" s="320"/>
      <c r="AK16" s="320"/>
      <c r="AL16" s="320"/>
      <c r="AM16" s="336">
        <f t="shared" si="12"/>
        <v>0</v>
      </c>
      <c r="AN16" s="320"/>
      <c r="AO16" s="320"/>
      <c r="AP16" s="320"/>
      <c r="AQ16" s="320"/>
      <c r="AR16" s="336">
        <f t="shared" si="13"/>
        <v>0</v>
      </c>
      <c r="AS16" s="320"/>
      <c r="AT16" s="320"/>
      <c r="AU16" s="320"/>
      <c r="AV16" s="320"/>
      <c r="AW16" s="336">
        <f t="shared" si="10"/>
        <v>0</v>
      </c>
      <c r="AX16" s="320"/>
      <c r="AY16" s="320"/>
      <c r="AZ16" s="320"/>
      <c r="BA16" s="320"/>
      <c r="BB16" s="336">
        <f t="shared" si="14"/>
        <v>0</v>
      </c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89"/>
      <c r="DP16" s="339">
        <v>1</v>
      </c>
      <c r="DQ16" s="320">
        <v>46136</v>
      </c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>
        <v>1</v>
      </c>
      <c r="EE16" s="320">
        <v>46136</v>
      </c>
      <c r="EF16" s="348">
        <v>1</v>
      </c>
      <c r="EG16" s="348">
        <f>SUM(EE16,EC16,EA16,DY16,DW16,DU16)</f>
        <v>46136</v>
      </c>
      <c r="EH16" s="397"/>
      <c r="EI16" s="397"/>
      <c r="EJ16" s="397">
        <v>1</v>
      </c>
      <c r="EK16" s="397">
        <v>46136</v>
      </c>
      <c r="EL16" s="302"/>
      <c r="EM16" s="364">
        <v>1</v>
      </c>
      <c r="EN16" s="302"/>
      <c r="EO16" s="302"/>
      <c r="EP16" s="302"/>
      <c r="EQ16" s="302"/>
      <c r="ER16" s="302"/>
      <c r="ES16" s="302"/>
      <c r="ET16" s="302"/>
    </row>
    <row r="17" spans="1:150" ht="79.5" thickBot="1">
      <c r="A17" s="425">
        <v>10</v>
      </c>
      <c r="B17" s="480" t="s">
        <v>2370</v>
      </c>
      <c r="C17" s="481" t="s">
        <v>2371</v>
      </c>
      <c r="D17" s="480" t="s">
        <v>1</v>
      </c>
      <c r="E17" s="302">
        <v>34000</v>
      </c>
      <c r="F17" s="302">
        <v>4000</v>
      </c>
      <c r="G17" s="386">
        <f t="shared" si="3"/>
        <v>38000</v>
      </c>
      <c r="H17" s="319">
        <f t="shared" si="0"/>
        <v>149.625</v>
      </c>
      <c r="I17" s="320">
        <v>20</v>
      </c>
      <c r="J17" s="319">
        <f t="shared" ref="J17:J26" si="15">SUM((G17*3*21)/(8*20*100))+(G17/20)</f>
        <v>2049.625</v>
      </c>
      <c r="K17" s="343" t="s">
        <v>2372</v>
      </c>
      <c r="L17" s="465">
        <f t="shared" si="2"/>
        <v>1645.875</v>
      </c>
      <c r="M17" s="387">
        <v>11</v>
      </c>
      <c r="N17" s="319">
        <f t="shared" si="4"/>
        <v>22545.875</v>
      </c>
      <c r="O17" s="320">
        <f t="shared" si="5"/>
        <v>10500</v>
      </c>
      <c r="P17" s="320">
        <f t="shared" si="6"/>
        <v>8700</v>
      </c>
      <c r="Q17" s="320">
        <f t="shared" si="6"/>
        <v>1800</v>
      </c>
      <c r="R17" s="320">
        <f t="shared" si="6"/>
        <v>0</v>
      </c>
      <c r="S17" s="482" t="s">
        <v>2373</v>
      </c>
      <c r="T17" s="345">
        <v>40424</v>
      </c>
      <c r="U17" s="320">
        <v>4500</v>
      </c>
      <c r="V17" s="320">
        <v>1000</v>
      </c>
      <c r="W17" s="320"/>
      <c r="X17" s="336">
        <f t="shared" si="7"/>
        <v>5500</v>
      </c>
      <c r="Y17" s="345">
        <v>40217</v>
      </c>
      <c r="Z17" s="320">
        <v>4200</v>
      </c>
      <c r="AA17" s="320">
        <v>800</v>
      </c>
      <c r="AB17" s="320"/>
      <c r="AC17" s="336">
        <f t="shared" si="8"/>
        <v>5000</v>
      </c>
      <c r="AD17" s="320"/>
      <c r="AE17" s="320"/>
      <c r="AF17" s="320"/>
      <c r="AG17" s="320"/>
      <c r="AH17" s="336">
        <f t="shared" si="9"/>
        <v>0</v>
      </c>
      <c r="AI17" s="320"/>
      <c r="AJ17" s="320"/>
      <c r="AK17" s="320"/>
      <c r="AL17" s="320"/>
      <c r="AM17" s="336">
        <f t="shared" si="12"/>
        <v>0</v>
      </c>
      <c r="AN17" s="320"/>
      <c r="AO17" s="320"/>
      <c r="AP17" s="320"/>
      <c r="AQ17" s="320"/>
      <c r="AR17" s="336">
        <f t="shared" si="13"/>
        <v>0</v>
      </c>
      <c r="AS17" s="320"/>
      <c r="AT17" s="320"/>
      <c r="AU17" s="320"/>
      <c r="AV17" s="320"/>
      <c r="AW17" s="336">
        <f t="shared" si="10"/>
        <v>0</v>
      </c>
      <c r="AX17" s="320"/>
      <c r="AY17" s="320"/>
      <c r="AZ17" s="320"/>
      <c r="BA17" s="320"/>
      <c r="BB17" s="336">
        <f t="shared" si="14"/>
        <v>0</v>
      </c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89"/>
      <c r="DP17" s="339">
        <v>1</v>
      </c>
      <c r="DQ17" s="320">
        <v>38000</v>
      </c>
      <c r="DR17" s="320"/>
      <c r="DS17" s="320"/>
      <c r="DT17" s="320"/>
      <c r="DU17" s="320"/>
      <c r="DV17" s="320">
        <v>1</v>
      </c>
      <c r="DW17" s="320">
        <v>38000</v>
      </c>
      <c r="DX17" s="320"/>
      <c r="DY17" s="320"/>
      <c r="DZ17" s="320"/>
      <c r="EA17" s="320"/>
      <c r="EB17" s="320"/>
      <c r="EC17" s="320"/>
      <c r="ED17" s="320"/>
      <c r="EE17" s="320"/>
      <c r="EF17" s="348">
        <v>1</v>
      </c>
      <c r="EG17" s="348">
        <f t="shared" ref="EG17:EG26" si="16">SUM(EE17,EC17,EA17,DY17,DW17,DU17)</f>
        <v>38000</v>
      </c>
      <c r="EH17" s="397">
        <v>1</v>
      </c>
      <c r="EI17" s="397">
        <v>38000</v>
      </c>
      <c r="EJ17" s="397"/>
      <c r="EK17" s="397"/>
      <c r="EL17" s="302"/>
      <c r="EM17" s="364">
        <v>1</v>
      </c>
      <c r="EN17" s="302"/>
      <c r="EO17" s="302"/>
      <c r="EP17" s="302"/>
      <c r="EQ17" s="302"/>
      <c r="ER17" s="302"/>
      <c r="ES17" s="302"/>
      <c r="ET17" s="302"/>
    </row>
    <row r="18" spans="1:150" ht="79.5" thickBot="1">
      <c r="A18" s="421">
        <v>11</v>
      </c>
      <c r="B18" s="480" t="s">
        <v>2374</v>
      </c>
      <c r="C18" s="481" t="s">
        <v>2375</v>
      </c>
      <c r="D18" s="480" t="s">
        <v>2376</v>
      </c>
      <c r="E18" s="302">
        <v>42500</v>
      </c>
      <c r="F18" s="302">
        <v>5000</v>
      </c>
      <c r="G18" s="386">
        <f t="shared" si="3"/>
        <v>47500</v>
      </c>
      <c r="H18" s="319">
        <f t="shared" si="0"/>
        <v>187.03125</v>
      </c>
      <c r="I18" s="320">
        <v>20</v>
      </c>
      <c r="J18" s="319">
        <f t="shared" si="15"/>
        <v>2562.03125</v>
      </c>
      <c r="K18" s="343" t="s">
        <v>2377</v>
      </c>
      <c r="L18" s="465">
        <f t="shared" si="2"/>
        <v>2244.375</v>
      </c>
      <c r="M18" s="387">
        <v>12</v>
      </c>
      <c r="N18" s="319">
        <f t="shared" si="4"/>
        <v>30744.375</v>
      </c>
      <c r="O18" s="320">
        <f t="shared" si="5"/>
        <v>8300</v>
      </c>
      <c r="P18" s="320">
        <f t="shared" si="6"/>
        <v>7175</v>
      </c>
      <c r="Q18" s="320">
        <f t="shared" si="6"/>
        <v>1125</v>
      </c>
      <c r="R18" s="320">
        <f t="shared" si="6"/>
        <v>0</v>
      </c>
      <c r="S18" s="482" t="s">
        <v>2378</v>
      </c>
      <c r="T18" s="320" t="s">
        <v>2202</v>
      </c>
      <c r="U18" s="320">
        <v>2375</v>
      </c>
      <c r="V18" s="320">
        <v>375</v>
      </c>
      <c r="W18" s="320"/>
      <c r="X18" s="336">
        <f t="shared" si="7"/>
        <v>2750</v>
      </c>
      <c r="Y18" s="388" t="s">
        <v>2203</v>
      </c>
      <c r="Z18" s="320">
        <v>2375</v>
      </c>
      <c r="AA18" s="320">
        <v>375</v>
      </c>
      <c r="AB18" s="320"/>
      <c r="AC18" s="336">
        <f t="shared" si="8"/>
        <v>2750</v>
      </c>
      <c r="AD18" s="320" t="s">
        <v>2206</v>
      </c>
      <c r="AE18" s="320">
        <v>2425</v>
      </c>
      <c r="AF18" s="320">
        <v>375</v>
      </c>
      <c r="AG18" s="320"/>
      <c r="AH18" s="336">
        <f t="shared" si="9"/>
        <v>2800</v>
      </c>
      <c r="AI18" s="320"/>
      <c r="AJ18" s="320"/>
      <c r="AK18" s="320"/>
      <c r="AL18" s="320"/>
      <c r="AM18" s="336">
        <f t="shared" si="12"/>
        <v>0</v>
      </c>
      <c r="AN18" s="320"/>
      <c r="AO18" s="320"/>
      <c r="AP18" s="320"/>
      <c r="AQ18" s="320"/>
      <c r="AR18" s="336">
        <f t="shared" si="13"/>
        <v>0</v>
      </c>
      <c r="AS18" s="320"/>
      <c r="AT18" s="320"/>
      <c r="AU18" s="320"/>
      <c r="AV18" s="320"/>
      <c r="AW18" s="336">
        <f t="shared" si="10"/>
        <v>0</v>
      </c>
      <c r="AX18" s="320"/>
      <c r="AY18" s="320"/>
      <c r="AZ18" s="320"/>
      <c r="BA18" s="320"/>
      <c r="BB18" s="336">
        <f t="shared" si="14"/>
        <v>0</v>
      </c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89"/>
      <c r="DP18" s="339">
        <v>1</v>
      </c>
      <c r="DQ18" s="320">
        <v>47500</v>
      </c>
      <c r="DR18" s="320"/>
      <c r="DS18" s="320"/>
      <c r="DT18" s="320"/>
      <c r="DU18" s="320"/>
      <c r="DV18" s="320">
        <v>1</v>
      </c>
      <c r="DW18" s="320">
        <v>47500</v>
      </c>
      <c r="DX18" s="320"/>
      <c r="DY18" s="320"/>
      <c r="DZ18" s="320"/>
      <c r="EA18" s="320"/>
      <c r="EB18" s="320"/>
      <c r="EC18" s="320"/>
      <c r="ED18" s="320"/>
      <c r="EE18" s="320"/>
      <c r="EF18" s="348">
        <v>1</v>
      </c>
      <c r="EG18" s="348">
        <f t="shared" si="16"/>
        <v>47500</v>
      </c>
      <c r="EH18" s="397">
        <v>1</v>
      </c>
      <c r="EI18" s="397">
        <v>47500</v>
      </c>
      <c r="EJ18" s="397"/>
      <c r="EK18" s="397"/>
      <c r="EL18" s="302"/>
      <c r="EM18" s="364">
        <v>1</v>
      </c>
      <c r="EN18" s="302"/>
      <c r="EO18" s="302"/>
      <c r="EP18" s="302"/>
      <c r="EQ18" s="302"/>
      <c r="ER18" s="302"/>
      <c r="ES18" s="302"/>
      <c r="ET18" s="302"/>
    </row>
    <row r="19" spans="1:150" ht="95.25" thickBot="1">
      <c r="A19" s="425">
        <v>12</v>
      </c>
      <c r="B19" s="480" t="s">
        <v>2379</v>
      </c>
      <c r="C19" s="481" t="s">
        <v>2380</v>
      </c>
      <c r="D19" s="480" t="s">
        <v>2381</v>
      </c>
      <c r="E19" s="302">
        <v>42500</v>
      </c>
      <c r="F19" s="302">
        <v>5000</v>
      </c>
      <c r="G19" s="386">
        <f t="shared" si="3"/>
        <v>47500</v>
      </c>
      <c r="H19" s="319">
        <f t="shared" si="0"/>
        <v>187.03125</v>
      </c>
      <c r="I19" s="320">
        <v>20</v>
      </c>
      <c r="J19" s="319">
        <f t="shared" si="15"/>
        <v>2562.03125</v>
      </c>
      <c r="K19" s="343" t="s">
        <v>2382</v>
      </c>
      <c r="L19" s="465">
        <f t="shared" si="2"/>
        <v>2057.34375</v>
      </c>
      <c r="M19" s="387">
        <v>11</v>
      </c>
      <c r="N19" s="319">
        <f t="shared" si="4"/>
        <v>28182.34375</v>
      </c>
      <c r="O19" s="320">
        <f t="shared" si="5"/>
        <v>21745</v>
      </c>
      <c r="P19" s="320">
        <f t="shared" si="6"/>
        <v>16748</v>
      </c>
      <c r="Q19" s="320">
        <f t="shared" si="6"/>
        <v>4997</v>
      </c>
      <c r="R19" s="320">
        <f t="shared" si="6"/>
        <v>0</v>
      </c>
      <c r="S19" s="483" t="s">
        <v>2383</v>
      </c>
      <c r="T19" s="388" t="s">
        <v>2203</v>
      </c>
      <c r="U19" s="320">
        <v>4748</v>
      </c>
      <c r="V19" s="320">
        <v>750</v>
      </c>
      <c r="W19" s="320"/>
      <c r="X19" s="336">
        <f t="shared" si="7"/>
        <v>5498</v>
      </c>
      <c r="Y19" s="320" t="s">
        <v>2205</v>
      </c>
      <c r="Z19" s="320">
        <v>6000</v>
      </c>
      <c r="AA19" s="320">
        <v>2247</v>
      </c>
      <c r="AB19" s="320"/>
      <c r="AC19" s="336">
        <f t="shared" si="8"/>
        <v>8247</v>
      </c>
      <c r="AD19" s="345">
        <v>40217</v>
      </c>
      <c r="AE19" s="320">
        <v>6000</v>
      </c>
      <c r="AF19" s="320">
        <v>2000</v>
      </c>
      <c r="AG19" s="320"/>
      <c r="AH19" s="336">
        <f t="shared" si="9"/>
        <v>8000</v>
      </c>
      <c r="AI19" s="320"/>
      <c r="AJ19" s="320"/>
      <c r="AK19" s="320"/>
      <c r="AL19" s="320"/>
      <c r="AM19" s="336">
        <f t="shared" si="12"/>
        <v>0</v>
      </c>
      <c r="AN19" s="320"/>
      <c r="AO19" s="320"/>
      <c r="AP19" s="320"/>
      <c r="AQ19" s="320"/>
      <c r="AR19" s="336">
        <f t="shared" si="13"/>
        <v>0</v>
      </c>
      <c r="AS19" s="320"/>
      <c r="AT19" s="320"/>
      <c r="AU19" s="320"/>
      <c r="AV19" s="320"/>
      <c r="AW19" s="336">
        <f t="shared" si="10"/>
        <v>0</v>
      </c>
      <c r="AX19" s="320"/>
      <c r="AY19" s="320"/>
      <c r="AZ19" s="320"/>
      <c r="BA19" s="320"/>
      <c r="BB19" s="336">
        <f t="shared" si="14"/>
        <v>0</v>
      </c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89"/>
      <c r="DP19" s="339">
        <v>1</v>
      </c>
      <c r="DQ19" s="320">
        <v>47500</v>
      </c>
      <c r="DR19" s="320"/>
      <c r="DS19" s="320"/>
      <c r="DT19" s="320"/>
      <c r="DU19" s="320"/>
      <c r="DV19" s="320">
        <v>1</v>
      </c>
      <c r="DW19" s="320">
        <v>47500</v>
      </c>
      <c r="DX19" s="320"/>
      <c r="DY19" s="320"/>
      <c r="DZ19" s="320"/>
      <c r="EA19" s="320"/>
      <c r="EB19" s="320"/>
      <c r="EC19" s="320"/>
      <c r="ED19" s="320"/>
      <c r="EE19" s="320"/>
      <c r="EF19" s="348">
        <v>1</v>
      </c>
      <c r="EG19" s="348">
        <f t="shared" si="16"/>
        <v>47500</v>
      </c>
      <c r="EH19" s="397">
        <v>1</v>
      </c>
      <c r="EI19" s="397">
        <v>47500</v>
      </c>
      <c r="EJ19" s="397"/>
      <c r="EK19" s="397"/>
      <c r="EL19" s="302"/>
      <c r="EM19" s="364">
        <v>1</v>
      </c>
      <c r="EN19" s="302"/>
      <c r="EO19" s="302"/>
      <c r="EP19" s="302"/>
      <c r="EQ19" s="302"/>
      <c r="ER19" s="302"/>
      <c r="ES19" s="302"/>
      <c r="ET19" s="302"/>
    </row>
    <row r="20" spans="1:150" ht="95.25" thickBot="1">
      <c r="A20" s="421">
        <v>13</v>
      </c>
      <c r="B20" s="480" t="s">
        <v>2384</v>
      </c>
      <c r="C20" s="481" t="s">
        <v>2385</v>
      </c>
      <c r="D20" s="480" t="s">
        <v>2386</v>
      </c>
      <c r="E20" s="302">
        <v>21250</v>
      </c>
      <c r="F20" s="302">
        <v>2500</v>
      </c>
      <c r="G20" s="386">
        <f t="shared" si="3"/>
        <v>23750</v>
      </c>
      <c r="H20" s="319">
        <f t="shared" si="0"/>
        <v>93.515625</v>
      </c>
      <c r="I20" s="320">
        <v>20</v>
      </c>
      <c r="J20" s="319">
        <f t="shared" si="15"/>
        <v>1281.015625</v>
      </c>
      <c r="K20" s="343" t="s">
        <v>2387</v>
      </c>
      <c r="L20" s="465">
        <f t="shared" si="2"/>
        <v>1028.671875</v>
      </c>
      <c r="M20" s="387">
        <v>11</v>
      </c>
      <c r="N20" s="319">
        <f t="shared" si="4"/>
        <v>14091.171875</v>
      </c>
      <c r="O20" s="320">
        <f t="shared" si="5"/>
        <v>11875</v>
      </c>
      <c r="P20" s="320">
        <f t="shared" si="6"/>
        <v>10476</v>
      </c>
      <c r="Q20" s="320">
        <f t="shared" si="6"/>
        <v>1399</v>
      </c>
      <c r="R20" s="320">
        <f t="shared" si="6"/>
        <v>0</v>
      </c>
      <c r="S20" s="483" t="s">
        <v>2383</v>
      </c>
      <c r="T20" s="388" t="s">
        <v>2203</v>
      </c>
      <c r="U20" s="320">
        <v>1188</v>
      </c>
      <c r="V20" s="320">
        <v>187</v>
      </c>
      <c r="W20" s="320"/>
      <c r="X20" s="336">
        <f t="shared" si="7"/>
        <v>1375</v>
      </c>
      <c r="Y20" s="320" t="s">
        <v>2205</v>
      </c>
      <c r="Z20" s="320">
        <v>4788</v>
      </c>
      <c r="AA20" s="320">
        <v>712</v>
      </c>
      <c r="AB20" s="320"/>
      <c r="AC20" s="336">
        <f t="shared" si="8"/>
        <v>5500</v>
      </c>
      <c r="AD20" s="345">
        <v>40217</v>
      </c>
      <c r="AE20" s="320">
        <v>4500</v>
      </c>
      <c r="AF20" s="320">
        <v>500</v>
      </c>
      <c r="AG20" s="320"/>
      <c r="AH20" s="336">
        <f t="shared" si="9"/>
        <v>5000</v>
      </c>
      <c r="AI20" s="320"/>
      <c r="AJ20" s="320"/>
      <c r="AK20" s="320"/>
      <c r="AL20" s="320"/>
      <c r="AM20" s="336">
        <f t="shared" si="12"/>
        <v>0</v>
      </c>
      <c r="AN20" s="320"/>
      <c r="AO20" s="320"/>
      <c r="AP20" s="320"/>
      <c r="AQ20" s="320"/>
      <c r="AR20" s="336">
        <f t="shared" si="13"/>
        <v>0</v>
      </c>
      <c r="AS20" s="320"/>
      <c r="AT20" s="320"/>
      <c r="AU20" s="320"/>
      <c r="AV20" s="320"/>
      <c r="AW20" s="336">
        <f t="shared" si="10"/>
        <v>0</v>
      </c>
      <c r="AX20" s="320"/>
      <c r="AY20" s="320"/>
      <c r="AZ20" s="320"/>
      <c r="BA20" s="320"/>
      <c r="BB20" s="336">
        <f t="shared" si="14"/>
        <v>0</v>
      </c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89"/>
      <c r="DP20" s="339">
        <v>1</v>
      </c>
      <c r="DQ20" s="320">
        <v>23750</v>
      </c>
      <c r="DR20" s="320"/>
      <c r="DS20" s="320"/>
      <c r="DT20" s="320"/>
      <c r="DU20" s="320"/>
      <c r="DV20" s="320"/>
      <c r="DW20" s="320"/>
      <c r="DX20" s="320">
        <v>1</v>
      </c>
      <c r="DY20" s="320">
        <v>23750</v>
      </c>
      <c r="DZ20" s="320"/>
      <c r="EA20" s="320"/>
      <c r="EB20" s="320"/>
      <c r="EC20" s="320"/>
      <c r="ED20" s="320"/>
      <c r="EE20" s="320"/>
      <c r="EF20" s="348">
        <v>1</v>
      </c>
      <c r="EG20" s="348">
        <f t="shared" si="16"/>
        <v>23750</v>
      </c>
      <c r="EH20" s="397">
        <v>1</v>
      </c>
      <c r="EI20" s="397">
        <v>23750</v>
      </c>
      <c r="EJ20" s="397"/>
      <c r="EK20" s="397"/>
      <c r="EL20" s="302"/>
      <c r="EM20" s="364">
        <v>1</v>
      </c>
      <c r="EN20" s="302"/>
      <c r="EO20" s="302"/>
      <c r="EP20" s="302"/>
      <c r="EQ20" s="302"/>
      <c r="ER20" s="302"/>
      <c r="ES20" s="302"/>
      <c r="ET20" s="302"/>
    </row>
    <row r="21" spans="1:150" ht="111" thickBot="1">
      <c r="A21" s="425">
        <v>14</v>
      </c>
      <c r="B21" s="480" t="s">
        <v>2388</v>
      </c>
      <c r="C21" s="481" t="s">
        <v>2389</v>
      </c>
      <c r="D21" s="480" t="s">
        <v>2390</v>
      </c>
      <c r="E21" s="302">
        <v>25500</v>
      </c>
      <c r="F21" s="302">
        <v>3000</v>
      </c>
      <c r="G21" s="386">
        <f t="shared" si="3"/>
        <v>28500</v>
      </c>
      <c r="H21" s="319">
        <f t="shared" si="0"/>
        <v>112.21875</v>
      </c>
      <c r="I21" s="320">
        <v>20</v>
      </c>
      <c r="J21" s="319">
        <f t="shared" si="15"/>
        <v>1537.21875</v>
      </c>
      <c r="K21" s="343" t="s">
        <v>2391</v>
      </c>
      <c r="L21" s="465">
        <f t="shared" si="2"/>
        <v>1346.625</v>
      </c>
      <c r="M21" s="387">
        <v>12</v>
      </c>
      <c r="N21" s="319">
        <f t="shared" si="4"/>
        <v>18446.625</v>
      </c>
      <c r="O21" s="320">
        <f t="shared" si="5"/>
        <v>8250</v>
      </c>
      <c r="P21" s="320">
        <f t="shared" si="6"/>
        <v>7125</v>
      </c>
      <c r="Q21" s="320">
        <f t="shared" si="6"/>
        <v>1125</v>
      </c>
      <c r="R21" s="320">
        <f t="shared" si="6"/>
        <v>0</v>
      </c>
      <c r="S21" s="483" t="s">
        <v>2392</v>
      </c>
      <c r="T21" s="388" t="s">
        <v>2204</v>
      </c>
      <c r="U21" s="320">
        <v>4275</v>
      </c>
      <c r="V21" s="320">
        <v>675</v>
      </c>
      <c r="W21" s="320"/>
      <c r="X21" s="336">
        <f t="shared" si="7"/>
        <v>4950</v>
      </c>
      <c r="Y21" s="345">
        <v>40217</v>
      </c>
      <c r="Z21" s="320">
        <v>2850</v>
      </c>
      <c r="AA21" s="320">
        <v>450</v>
      </c>
      <c r="AB21" s="320"/>
      <c r="AC21" s="336">
        <f t="shared" si="8"/>
        <v>3300</v>
      </c>
      <c r="AD21" s="320"/>
      <c r="AE21" s="320"/>
      <c r="AF21" s="320"/>
      <c r="AG21" s="320"/>
      <c r="AH21" s="336">
        <f t="shared" si="9"/>
        <v>0</v>
      </c>
      <c r="AI21" s="320"/>
      <c r="AJ21" s="320"/>
      <c r="AK21" s="320"/>
      <c r="AL21" s="320"/>
      <c r="AM21" s="336">
        <f t="shared" si="12"/>
        <v>0</v>
      </c>
      <c r="AN21" s="320"/>
      <c r="AO21" s="320"/>
      <c r="AP21" s="320"/>
      <c r="AQ21" s="320"/>
      <c r="AR21" s="336">
        <f t="shared" si="13"/>
        <v>0</v>
      </c>
      <c r="AS21" s="320"/>
      <c r="AT21" s="320"/>
      <c r="AU21" s="320"/>
      <c r="AV21" s="320"/>
      <c r="AW21" s="336">
        <f t="shared" si="10"/>
        <v>0</v>
      </c>
      <c r="AX21" s="320"/>
      <c r="AY21" s="320"/>
      <c r="AZ21" s="320"/>
      <c r="BA21" s="320"/>
      <c r="BB21" s="336">
        <f t="shared" si="14"/>
        <v>0</v>
      </c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89"/>
      <c r="DP21" s="339">
        <v>1</v>
      </c>
      <c r="DQ21" s="320">
        <v>28500</v>
      </c>
      <c r="DR21" s="320"/>
      <c r="DS21" s="320"/>
      <c r="DT21" s="320"/>
      <c r="DU21" s="320"/>
      <c r="DV21" s="320">
        <v>1</v>
      </c>
      <c r="DW21" s="320">
        <v>28500</v>
      </c>
      <c r="DX21" s="320"/>
      <c r="DY21" s="320"/>
      <c r="DZ21" s="320"/>
      <c r="EA21" s="320"/>
      <c r="EB21" s="320"/>
      <c r="EC21" s="320"/>
      <c r="ED21" s="320"/>
      <c r="EE21" s="320"/>
      <c r="EF21" s="348">
        <v>1</v>
      </c>
      <c r="EG21" s="348">
        <f t="shared" si="16"/>
        <v>28500</v>
      </c>
      <c r="EH21" s="397">
        <v>1</v>
      </c>
      <c r="EI21" s="397">
        <v>28500</v>
      </c>
      <c r="EJ21" s="397"/>
      <c r="EK21" s="397"/>
      <c r="EL21" s="302"/>
      <c r="EM21" s="364">
        <v>1</v>
      </c>
      <c r="EN21" s="302"/>
      <c r="EO21" s="302"/>
      <c r="EP21" s="302"/>
      <c r="EQ21" s="302"/>
      <c r="ER21" s="302"/>
      <c r="ES21" s="302"/>
      <c r="ET21" s="302"/>
    </row>
    <row r="22" spans="1:150" ht="63.75" thickBot="1">
      <c r="A22" s="421">
        <v>15</v>
      </c>
      <c r="B22" s="480" t="s">
        <v>2393</v>
      </c>
      <c r="C22" s="481" t="s">
        <v>2394</v>
      </c>
      <c r="D22" s="480" t="s">
        <v>2395</v>
      </c>
      <c r="E22" s="302">
        <v>42500</v>
      </c>
      <c r="F22" s="302">
        <v>5000</v>
      </c>
      <c r="G22" s="386">
        <f t="shared" si="3"/>
        <v>47500</v>
      </c>
      <c r="H22" s="319">
        <f t="shared" si="0"/>
        <v>187.03125</v>
      </c>
      <c r="I22" s="320">
        <v>20</v>
      </c>
      <c r="J22" s="319">
        <f t="shared" si="15"/>
        <v>2562.03125</v>
      </c>
      <c r="K22" s="343" t="s">
        <v>2396</v>
      </c>
      <c r="L22" s="465">
        <f t="shared" si="2"/>
        <v>2244.375</v>
      </c>
      <c r="M22" s="387">
        <v>12</v>
      </c>
      <c r="N22" s="319">
        <f t="shared" si="4"/>
        <v>30744.375</v>
      </c>
      <c r="O22" s="320">
        <f t="shared" si="5"/>
        <v>4750</v>
      </c>
      <c r="P22" s="320">
        <f t="shared" si="6"/>
        <v>4075</v>
      </c>
      <c r="Q22" s="320">
        <f t="shared" si="6"/>
        <v>675</v>
      </c>
      <c r="R22" s="320">
        <f t="shared" si="6"/>
        <v>0</v>
      </c>
      <c r="S22" s="483" t="s">
        <v>2392</v>
      </c>
      <c r="T22" s="388" t="s">
        <v>2203</v>
      </c>
      <c r="U22" s="320">
        <v>2375</v>
      </c>
      <c r="V22" s="320">
        <v>375</v>
      </c>
      <c r="W22" s="320"/>
      <c r="X22" s="336">
        <f t="shared" si="7"/>
        <v>2750</v>
      </c>
      <c r="Y22" s="345">
        <v>40217</v>
      </c>
      <c r="Z22" s="320">
        <v>1700</v>
      </c>
      <c r="AA22" s="320">
        <v>300</v>
      </c>
      <c r="AB22" s="320"/>
      <c r="AC22" s="336">
        <f t="shared" si="8"/>
        <v>2000</v>
      </c>
      <c r="AD22" s="320"/>
      <c r="AE22" s="320"/>
      <c r="AF22" s="320"/>
      <c r="AG22" s="320"/>
      <c r="AH22" s="336">
        <f t="shared" si="9"/>
        <v>0</v>
      </c>
      <c r="AI22" s="320"/>
      <c r="AJ22" s="320"/>
      <c r="AK22" s="320"/>
      <c r="AL22" s="320"/>
      <c r="AM22" s="336">
        <f t="shared" si="12"/>
        <v>0</v>
      </c>
      <c r="AN22" s="320"/>
      <c r="AO22" s="320"/>
      <c r="AP22" s="320"/>
      <c r="AQ22" s="320"/>
      <c r="AR22" s="336">
        <f t="shared" si="13"/>
        <v>0</v>
      </c>
      <c r="AS22" s="320"/>
      <c r="AT22" s="320"/>
      <c r="AU22" s="320"/>
      <c r="AV22" s="320"/>
      <c r="AW22" s="336">
        <f t="shared" si="10"/>
        <v>0</v>
      </c>
      <c r="AX22" s="320"/>
      <c r="AY22" s="320"/>
      <c r="AZ22" s="320"/>
      <c r="BA22" s="320"/>
      <c r="BB22" s="336">
        <f t="shared" si="14"/>
        <v>0</v>
      </c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89"/>
      <c r="DP22" s="339">
        <v>1</v>
      </c>
      <c r="DQ22" s="320">
        <v>47500</v>
      </c>
      <c r="DR22" s="320"/>
      <c r="DS22" s="320"/>
      <c r="DT22" s="320"/>
      <c r="DU22" s="320"/>
      <c r="DV22" s="320">
        <v>1</v>
      </c>
      <c r="DW22" s="320">
        <v>47500</v>
      </c>
      <c r="DX22" s="320"/>
      <c r="DY22" s="320"/>
      <c r="DZ22" s="320"/>
      <c r="EA22" s="320"/>
      <c r="EB22" s="320"/>
      <c r="EC22" s="320"/>
      <c r="ED22" s="320"/>
      <c r="EE22" s="320"/>
      <c r="EF22" s="348">
        <v>1</v>
      </c>
      <c r="EG22" s="348">
        <f t="shared" si="16"/>
        <v>47500</v>
      </c>
      <c r="EH22" s="397">
        <v>1</v>
      </c>
      <c r="EI22" s="397">
        <v>47500</v>
      </c>
      <c r="EJ22" s="397"/>
      <c r="EK22" s="397"/>
      <c r="EL22" s="302"/>
      <c r="EM22" s="364">
        <v>1</v>
      </c>
      <c r="EN22" s="302"/>
      <c r="EO22" s="302"/>
      <c r="EP22" s="302"/>
      <c r="EQ22" s="302"/>
      <c r="ER22" s="302"/>
      <c r="ES22" s="302"/>
      <c r="ET22" s="302"/>
    </row>
    <row r="23" spans="1:150" ht="95.25" thickBot="1">
      <c r="A23" s="425">
        <v>16</v>
      </c>
      <c r="B23" s="480" t="s">
        <v>2397</v>
      </c>
      <c r="C23" s="481" t="s">
        <v>2398</v>
      </c>
      <c r="D23" s="480" t="s">
        <v>2399</v>
      </c>
      <c r="E23" s="302">
        <v>25500</v>
      </c>
      <c r="F23" s="302">
        <v>3000</v>
      </c>
      <c r="G23" s="386">
        <f t="shared" si="3"/>
        <v>28500</v>
      </c>
      <c r="H23" s="319">
        <f t="shared" si="0"/>
        <v>112.21875</v>
      </c>
      <c r="I23" s="320">
        <v>20</v>
      </c>
      <c r="J23" s="319">
        <f t="shared" si="15"/>
        <v>1537.21875</v>
      </c>
      <c r="K23" s="343" t="s">
        <v>2400</v>
      </c>
      <c r="L23" s="465">
        <f t="shared" si="2"/>
        <v>1234.40625</v>
      </c>
      <c r="M23" s="387">
        <v>11</v>
      </c>
      <c r="N23" s="319">
        <f t="shared" si="4"/>
        <v>16909.40625</v>
      </c>
      <c r="O23" s="320">
        <f t="shared" si="5"/>
        <v>13200</v>
      </c>
      <c r="P23" s="320">
        <f t="shared" si="6"/>
        <v>11400</v>
      </c>
      <c r="Q23" s="320">
        <f t="shared" si="6"/>
        <v>1800</v>
      </c>
      <c r="R23" s="320">
        <f t="shared" si="6"/>
        <v>0</v>
      </c>
      <c r="S23" s="483" t="s">
        <v>2401</v>
      </c>
      <c r="T23" s="320" t="s">
        <v>2202</v>
      </c>
      <c r="U23" s="320">
        <v>2850</v>
      </c>
      <c r="V23" s="320">
        <v>450</v>
      </c>
      <c r="W23" s="320"/>
      <c r="X23" s="336">
        <f t="shared" si="7"/>
        <v>3300</v>
      </c>
      <c r="Y23" s="388" t="s">
        <v>2203</v>
      </c>
      <c r="Z23" s="320">
        <v>2850</v>
      </c>
      <c r="AA23" s="320">
        <v>450</v>
      </c>
      <c r="AB23" s="320"/>
      <c r="AC23" s="336">
        <f t="shared" si="8"/>
        <v>3300</v>
      </c>
      <c r="AD23" s="320" t="s">
        <v>2205</v>
      </c>
      <c r="AE23" s="320">
        <v>5700</v>
      </c>
      <c r="AF23" s="320">
        <v>900</v>
      </c>
      <c r="AG23" s="320"/>
      <c r="AH23" s="336">
        <f t="shared" si="9"/>
        <v>6600</v>
      </c>
      <c r="AI23" s="320"/>
      <c r="AJ23" s="320"/>
      <c r="AK23" s="320"/>
      <c r="AL23" s="320"/>
      <c r="AM23" s="336">
        <f t="shared" si="12"/>
        <v>0</v>
      </c>
      <c r="AN23" s="320"/>
      <c r="AO23" s="320"/>
      <c r="AP23" s="320"/>
      <c r="AQ23" s="320"/>
      <c r="AR23" s="336">
        <f t="shared" si="13"/>
        <v>0</v>
      </c>
      <c r="AS23" s="320"/>
      <c r="AT23" s="320"/>
      <c r="AU23" s="320"/>
      <c r="AV23" s="320"/>
      <c r="AW23" s="336">
        <f t="shared" si="10"/>
        <v>0</v>
      </c>
      <c r="AX23" s="320"/>
      <c r="AY23" s="320"/>
      <c r="AZ23" s="320"/>
      <c r="BA23" s="320"/>
      <c r="BB23" s="336">
        <f t="shared" si="14"/>
        <v>0</v>
      </c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89"/>
      <c r="DP23" s="339">
        <v>1</v>
      </c>
      <c r="DQ23" s="320">
        <v>28500</v>
      </c>
      <c r="DR23" s="320"/>
      <c r="DS23" s="320"/>
      <c r="DT23" s="320"/>
      <c r="DU23" s="320"/>
      <c r="DV23" s="320" t="s">
        <v>2195</v>
      </c>
      <c r="DW23" s="320"/>
      <c r="DX23" s="320">
        <v>1</v>
      </c>
      <c r="DY23" s="320">
        <v>28500</v>
      </c>
      <c r="DZ23" s="320"/>
      <c r="EA23" s="320"/>
      <c r="EB23" s="320"/>
      <c r="EC23" s="320"/>
      <c r="ED23" s="320"/>
      <c r="EE23" s="320"/>
      <c r="EF23" s="348">
        <v>1</v>
      </c>
      <c r="EG23" s="348">
        <f t="shared" si="16"/>
        <v>28500</v>
      </c>
      <c r="EH23" s="397">
        <v>1</v>
      </c>
      <c r="EI23" s="397">
        <v>28500</v>
      </c>
      <c r="EJ23" s="397"/>
      <c r="EK23" s="397"/>
      <c r="EL23" s="302"/>
      <c r="EM23" s="364">
        <v>1</v>
      </c>
      <c r="EN23" s="302"/>
      <c r="EO23" s="302"/>
      <c r="EP23" s="302"/>
      <c r="EQ23" s="302"/>
      <c r="ER23" s="302"/>
      <c r="ES23" s="302"/>
      <c r="ET23" s="302"/>
    </row>
    <row r="24" spans="1:150" ht="95.25" thickBot="1">
      <c r="A24" s="421">
        <v>17</v>
      </c>
      <c r="B24" s="480" t="s">
        <v>2402</v>
      </c>
      <c r="C24" s="481" t="s">
        <v>2403</v>
      </c>
      <c r="D24" s="480" t="s">
        <v>2404</v>
      </c>
      <c r="E24" s="302">
        <v>42500</v>
      </c>
      <c r="F24" s="302">
        <v>5000</v>
      </c>
      <c r="G24" s="386">
        <f t="shared" si="3"/>
        <v>47500</v>
      </c>
      <c r="H24" s="319">
        <f t="shared" si="0"/>
        <v>187.03125</v>
      </c>
      <c r="I24" s="320">
        <v>20</v>
      </c>
      <c r="J24" s="319">
        <f t="shared" si="15"/>
        <v>2562.03125</v>
      </c>
      <c r="K24" s="343" t="s">
        <v>2405</v>
      </c>
      <c r="L24" s="465">
        <f t="shared" si="2"/>
        <v>2057.34375</v>
      </c>
      <c r="M24" s="387">
        <v>11</v>
      </c>
      <c r="N24" s="319">
        <f t="shared" si="4"/>
        <v>28182.34375</v>
      </c>
      <c r="O24" s="320">
        <f t="shared" si="5"/>
        <v>19245</v>
      </c>
      <c r="P24" s="320">
        <f t="shared" ref="P24:R26" si="17">SUM(U24,Z24,AE24,AJ24,AO24,AT24,AY24,BD24,BI24,BN24,BS24,BX24,CC24,CH24,CM24,CR24,CW24,DB24,DG24,DL24)</f>
        <v>15500</v>
      </c>
      <c r="Q24" s="320">
        <f t="shared" si="17"/>
        <v>3745</v>
      </c>
      <c r="R24" s="320">
        <f t="shared" si="17"/>
        <v>0</v>
      </c>
      <c r="S24" s="483" t="s">
        <v>2383</v>
      </c>
      <c r="T24" s="388" t="s">
        <v>2203</v>
      </c>
      <c r="U24" s="320">
        <v>4750</v>
      </c>
      <c r="V24" s="320">
        <v>748</v>
      </c>
      <c r="W24" s="320"/>
      <c r="X24" s="336">
        <f t="shared" si="7"/>
        <v>5498</v>
      </c>
      <c r="Y24" s="320" t="s">
        <v>2205</v>
      </c>
      <c r="Z24" s="320">
        <v>6000</v>
      </c>
      <c r="AA24" s="320">
        <v>2247</v>
      </c>
      <c r="AB24" s="320"/>
      <c r="AC24" s="336">
        <f t="shared" si="8"/>
        <v>8247</v>
      </c>
      <c r="AD24" s="345">
        <v>40217</v>
      </c>
      <c r="AE24" s="320">
        <v>4750</v>
      </c>
      <c r="AF24" s="320">
        <v>750</v>
      </c>
      <c r="AG24" s="320"/>
      <c r="AH24" s="336">
        <f t="shared" si="9"/>
        <v>5500</v>
      </c>
      <c r="AI24" s="320"/>
      <c r="AJ24" s="320"/>
      <c r="AK24" s="320"/>
      <c r="AL24" s="320"/>
      <c r="AM24" s="336">
        <f t="shared" si="12"/>
        <v>0</v>
      </c>
      <c r="AN24" s="320"/>
      <c r="AO24" s="320"/>
      <c r="AP24" s="320"/>
      <c r="AQ24" s="320"/>
      <c r="AR24" s="336">
        <f t="shared" si="13"/>
        <v>0</v>
      </c>
      <c r="AS24" s="320"/>
      <c r="AT24" s="320"/>
      <c r="AU24" s="320"/>
      <c r="AV24" s="320"/>
      <c r="AW24" s="336">
        <f t="shared" si="10"/>
        <v>0</v>
      </c>
      <c r="AX24" s="320"/>
      <c r="AY24" s="320"/>
      <c r="AZ24" s="320"/>
      <c r="BA24" s="320"/>
      <c r="BB24" s="336">
        <f t="shared" si="14"/>
        <v>0</v>
      </c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89"/>
      <c r="DP24" s="339">
        <v>1</v>
      </c>
      <c r="DQ24" s="320">
        <v>47500</v>
      </c>
      <c r="DR24" s="320"/>
      <c r="DS24" s="320"/>
      <c r="DT24" s="320"/>
      <c r="DU24" s="320"/>
      <c r="DV24" s="320"/>
      <c r="DW24" s="320"/>
      <c r="DX24" s="320"/>
      <c r="DY24" s="320"/>
      <c r="DZ24" s="320">
        <v>1</v>
      </c>
      <c r="EA24" s="320">
        <v>47500</v>
      </c>
      <c r="EB24" s="320"/>
      <c r="EC24" s="320"/>
      <c r="ED24" s="320"/>
      <c r="EE24" s="320"/>
      <c r="EF24" s="348">
        <v>1</v>
      </c>
      <c r="EG24" s="348">
        <f t="shared" si="16"/>
        <v>47500</v>
      </c>
      <c r="EH24" s="397">
        <v>1</v>
      </c>
      <c r="EI24" s="397">
        <v>47500</v>
      </c>
      <c r="EJ24" s="397"/>
      <c r="EK24" s="397"/>
      <c r="EL24" s="302"/>
      <c r="EM24" s="364">
        <v>1</v>
      </c>
      <c r="EN24" s="302"/>
      <c r="EO24" s="302"/>
      <c r="EP24" s="302"/>
      <c r="EQ24" s="302"/>
      <c r="ER24" s="302"/>
      <c r="ES24" s="302"/>
      <c r="ET24" s="302"/>
    </row>
    <row r="25" spans="1:150" ht="79.5" thickBot="1">
      <c r="A25" s="425">
        <v>18</v>
      </c>
      <c r="B25" s="480" t="s">
        <v>2406</v>
      </c>
      <c r="C25" s="481" t="s">
        <v>2407</v>
      </c>
      <c r="D25" s="480" t="s">
        <v>2408</v>
      </c>
      <c r="E25" s="302">
        <v>34000</v>
      </c>
      <c r="F25" s="302">
        <v>4000</v>
      </c>
      <c r="G25" s="386">
        <f t="shared" si="3"/>
        <v>38000</v>
      </c>
      <c r="H25" s="319">
        <f t="shared" si="0"/>
        <v>149.625</v>
      </c>
      <c r="I25" s="320">
        <v>20</v>
      </c>
      <c r="J25" s="319">
        <f t="shared" si="15"/>
        <v>2049.625</v>
      </c>
      <c r="K25" s="343" t="s">
        <v>2409</v>
      </c>
      <c r="L25" s="465">
        <f t="shared" si="2"/>
        <v>1645.875</v>
      </c>
      <c r="M25" s="387">
        <v>11</v>
      </c>
      <c r="N25" s="319">
        <f t="shared" si="4"/>
        <v>22545.875</v>
      </c>
      <c r="O25" s="320">
        <f t="shared" si="5"/>
        <v>17841</v>
      </c>
      <c r="P25" s="320">
        <f t="shared" si="17"/>
        <v>15300</v>
      </c>
      <c r="Q25" s="320">
        <f t="shared" si="17"/>
        <v>2541</v>
      </c>
      <c r="R25" s="320">
        <f t="shared" si="17"/>
        <v>0</v>
      </c>
      <c r="S25" s="483" t="s">
        <v>2383</v>
      </c>
      <c r="T25" s="388" t="s">
        <v>2203</v>
      </c>
      <c r="U25" s="320">
        <v>3400</v>
      </c>
      <c r="V25" s="320">
        <v>536</v>
      </c>
      <c r="W25" s="320"/>
      <c r="X25" s="336">
        <f t="shared" si="7"/>
        <v>3936</v>
      </c>
      <c r="Y25" s="320" t="s">
        <v>2205</v>
      </c>
      <c r="Z25" s="320">
        <v>5100</v>
      </c>
      <c r="AA25" s="320">
        <v>805</v>
      </c>
      <c r="AB25" s="320"/>
      <c r="AC25" s="336">
        <f t="shared" si="8"/>
        <v>5905</v>
      </c>
      <c r="AD25" s="345">
        <v>40217</v>
      </c>
      <c r="AE25" s="320">
        <v>6800</v>
      </c>
      <c r="AF25" s="320">
        <v>1200</v>
      </c>
      <c r="AG25" s="320"/>
      <c r="AH25" s="336">
        <f t="shared" si="9"/>
        <v>8000</v>
      </c>
      <c r="AI25" s="320"/>
      <c r="AJ25" s="320"/>
      <c r="AK25" s="320"/>
      <c r="AL25" s="320"/>
      <c r="AM25" s="336">
        <f t="shared" si="12"/>
        <v>0</v>
      </c>
      <c r="AN25" s="320"/>
      <c r="AO25" s="320"/>
      <c r="AP25" s="320"/>
      <c r="AQ25" s="320"/>
      <c r="AR25" s="336">
        <f t="shared" si="13"/>
        <v>0</v>
      </c>
      <c r="AS25" s="320"/>
      <c r="AT25" s="320"/>
      <c r="AU25" s="320"/>
      <c r="AV25" s="320"/>
      <c r="AW25" s="336">
        <f t="shared" si="10"/>
        <v>0</v>
      </c>
      <c r="AX25" s="320"/>
      <c r="AY25" s="320"/>
      <c r="AZ25" s="320"/>
      <c r="BA25" s="320"/>
      <c r="BB25" s="336">
        <f t="shared" si="14"/>
        <v>0</v>
      </c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89"/>
      <c r="DP25" s="339">
        <v>1</v>
      </c>
      <c r="DQ25" s="320">
        <v>38000</v>
      </c>
      <c r="DR25" s="320"/>
      <c r="DS25" s="320"/>
      <c r="DT25" s="320"/>
      <c r="DU25" s="320"/>
      <c r="DV25" s="320">
        <v>1</v>
      </c>
      <c r="DW25" s="320">
        <v>38000</v>
      </c>
      <c r="DX25" s="320"/>
      <c r="DY25" s="320"/>
      <c r="DZ25" s="320"/>
      <c r="EA25" s="320"/>
      <c r="EB25" s="320"/>
      <c r="EC25" s="320"/>
      <c r="ED25" s="320"/>
      <c r="EE25" s="320"/>
      <c r="EF25" s="348">
        <v>1</v>
      </c>
      <c r="EG25" s="348">
        <f t="shared" si="16"/>
        <v>38000</v>
      </c>
      <c r="EH25" s="397">
        <v>1</v>
      </c>
      <c r="EI25" s="397">
        <v>38000</v>
      </c>
      <c r="EJ25" s="397"/>
      <c r="EK25" s="397"/>
      <c r="EL25" s="302"/>
      <c r="EM25" s="364">
        <v>1</v>
      </c>
      <c r="EN25" s="302"/>
      <c r="EO25" s="302"/>
      <c r="EP25" s="302"/>
      <c r="EQ25" s="302"/>
      <c r="ER25" s="302"/>
      <c r="ES25" s="302"/>
      <c r="ET25" s="302"/>
    </row>
    <row r="26" spans="1:150" ht="79.5" thickBot="1">
      <c r="A26" s="421">
        <v>19</v>
      </c>
      <c r="B26" s="480" t="s">
        <v>2410</v>
      </c>
      <c r="C26" s="481" t="s">
        <v>2411</v>
      </c>
      <c r="D26" s="480" t="s">
        <v>11</v>
      </c>
      <c r="E26" s="302">
        <v>42500</v>
      </c>
      <c r="F26" s="302">
        <v>5000</v>
      </c>
      <c r="G26" s="386">
        <f t="shared" si="3"/>
        <v>47500</v>
      </c>
      <c r="H26" s="319">
        <f t="shared" si="0"/>
        <v>187.03125</v>
      </c>
      <c r="I26" s="320">
        <v>20</v>
      </c>
      <c r="J26" s="319">
        <f t="shared" si="15"/>
        <v>2562.03125</v>
      </c>
      <c r="K26" s="343" t="s">
        <v>2412</v>
      </c>
      <c r="L26" s="465">
        <f t="shared" si="2"/>
        <v>2057.34375</v>
      </c>
      <c r="M26" s="387">
        <v>11</v>
      </c>
      <c r="N26" s="319">
        <f t="shared" si="4"/>
        <v>28182.34375</v>
      </c>
      <c r="O26" s="320">
        <f t="shared" si="5"/>
        <v>8000</v>
      </c>
      <c r="P26" s="320">
        <f t="shared" si="17"/>
        <v>6876</v>
      </c>
      <c r="Q26" s="320">
        <f t="shared" si="17"/>
        <v>1124</v>
      </c>
      <c r="R26" s="320">
        <f t="shared" si="17"/>
        <v>0</v>
      </c>
      <c r="S26" s="482" t="s">
        <v>2413</v>
      </c>
      <c r="T26" s="388" t="s">
        <v>2203</v>
      </c>
      <c r="U26" s="320">
        <v>2376</v>
      </c>
      <c r="V26" s="320">
        <v>374</v>
      </c>
      <c r="W26" s="320"/>
      <c r="X26" s="336">
        <f t="shared" si="7"/>
        <v>2750</v>
      </c>
      <c r="Y26" s="388" t="s">
        <v>2204</v>
      </c>
      <c r="Z26" s="320">
        <v>2375</v>
      </c>
      <c r="AA26" s="320">
        <v>375</v>
      </c>
      <c r="AB26" s="320"/>
      <c r="AC26" s="336">
        <f t="shared" si="8"/>
        <v>2750</v>
      </c>
      <c r="AD26" s="345">
        <v>40432</v>
      </c>
      <c r="AE26" s="320">
        <v>2125</v>
      </c>
      <c r="AF26" s="320">
        <v>375</v>
      </c>
      <c r="AG26" s="320"/>
      <c r="AH26" s="336">
        <f t="shared" si="9"/>
        <v>2500</v>
      </c>
      <c r="AI26" s="320"/>
      <c r="AJ26" s="320"/>
      <c r="AK26" s="320"/>
      <c r="AL26" s="320"/>
      <c r="AM26" s="336">
        <f t="shared" si="12"/>
        <v>0</v>
      </c>
      <c r="AN26" s="320"/>
      <c r="AO26" s="320"/>
      <c r="AP26" s="320"/>
      <c r="AQ26" s="320"/>
      <c r="AR26" s="336">
        <f t="shared" si="13"/>
        <v>0</v>
      </c>
      <c r="AS26" s="320"/>
      <c r="AT26" s="320"/>
      <c r="AU26" s="320"/>
      <c r="AV26" s="320"/>
      <c r="AW26" s="336">
        <f t="shared" si="10"/>
        <v>0</v>
      </c>
      <c r="AX26" s="320"/>
      <c r="AY26" s="320"/>
      <c r="AZ26" s="320"/>
      <c r="BA26" s="320"/>
      <c r="BB26" s="336">
        <f t="shared" si="14"/>
        <v>0</v>
      </c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89"/>
      <c r="DP26" s="339">
        <v>1</v>
      </c>
      <c r="DQ26" s="320">
        <v>47500</v>
      </c>
      <c r="DR26" s="320"/>
      <c r="DS26" s="320"/>
      <c r="DT26" s="320"/>
      <c r="DU26" s="320"/>
      <c r="DV26" s="320">
        <v>1</v>
      </c>
      <c r="DW26" s="320">
        <v>47500</v>
      </c>
      <c r="DX26" s="320"/>
      <c r="DY26" s="320"/>
      <c r="DZ26" s="320"/>
      <c r="EA26" s="320"/>
      <c r="EB26" s="320"/>
      <c r="EC26" s="320"/>
      <c r="ED26" s="320"/>
      <c r="EE26" s="320"/>
      <c r="EF26" s="348">
        <v>1</v>
      </c>
      <c r="EG26" s="348">
        <f t="shared" si="16"/>
        <v>47500</v>
      </c>
      <c r="EH26" s="397">
        <v>1</v>
      </c>
      <c r="EI26" s="397">
        <v>47500</v>
      </c>
      <c r="EJ26" s="397"/>
      <c r="EK26" s="397"/>
      <c r="EL26" s="302"/>
      <c r="EM26" s="364">
        <v>1</v>
      </c>
      <c r="EN26" s="302"/>
      <c r="EO26" s="302"/>
      <c r="EP26" s="302"/>
      <c r="EQ26" s="302"/>
      <c r="ER26" s="302"/>
      <c r="ES26" s="302"/>
      <c r="ET26" s="302"/>
    </row>
    <row r="27" spans="1:150">
      <c r="A27" s="400"/>
      <c r="B27" s="316" t="s">
        <v>2160</v>
      </c>
      <c r="C27" s="316" t="s">
        <v>2195</v>
      </c>
      <c r="D27" s="330"/>
      <c r="E27" s="401">
        <f>SUM(E8:E26)</f>
        <v>836273</v>
      </c>
      <c r="F27" s="401">
        <f>SUM(F8:F26)</f>
        <v>98113</v>
      </c>
      <c r="G27" s="401">
        <f>SUM(G8:G26)</f>
        <v>934386</v>
      </c>
      <c r="H27" s="319">
        <f t="shared" si="0"/>
        <v>5624.2698749999981</v>
      </c>
      <c r="I27" s="401">
        <f t="shared" ref="I27:AN27" si="18">SUM(I8:I26)</f>
        <v>380</v>
      </c>
      <c r="J27" s="401">
        <f t="shared" si="18"/>
        <v>52343.569875000001</v>
      </c>
      <c r="K27" s="401">
        <f t="shared" si="18"/>
        <v>0</v>
      </c>
      <c r="L27" s="484">
        <f t="shared" si="18"/>
        <v>72025.734375</v>
      </c>
      <c r="M27" s="485">
        <f t="shared" si="18"/>
        <v>225</v>
      </c>
      <c r="N27" s="484">
        <f t="shared" si="18"/>
        <v>640838.234375</v>
      </c>
      <c r="O27" s="401">
        <f t="shared" si="18"/>
        <v>397158</v>
      </c>
      <c r="P27" s="401">
        <f t="shared" si="18"/>
        <v>338636</v>
      </c>
      <c r="Q27" s="401">
        <f t="shared" si="18"/>
        <v>58522</v>
      </c>
      <c r="R27" s="401">
        <f t="shared" si="18"/>
        <v>0</v>
      </c>
      <c r="S27" s="401">
        <f t="shared" si="18"/>
        <v>0</v>
      </c>
      <c r="T27" s="401">
        <f t="shared" si="18"/>
        <v>80848</v>
      </c>
      <c r="U27" s="401">
        <f t="shared" si="18"/>
        <v>78317</v>
      </c>
      <c r="V27" s="401">
        <f t="shared" si="18"/>
        <v>12628</v>
      </c>
      <c r="W27" s="401">
        <f t="shared" si="18"/>
        <v>0</v>
      </c>
      <c r="X27" s="401">
        <f t="shared" si="18"/>
        <v>90945</v>
      </c>
      <c r="Y27" s="401">
        <f t="shared" si="18"/>
        <v>120651</v>
      </c>
      <c r="Z27" s="401">
        <f t="shared" si="18"/>
        <v>77563</v>
      </c>
      <c r="AA27" s="401">
        <f t="shared" si="18"/>
        <v>15578</v>
      </c>
      <c r="AB27" s="401">
        <f t="shared" si="18"/>
        <v>0</v>
      </c>
      <c r="AC27" s="401">
        <f t="shared" si="18"/>
        <v>93141</v>
      </c>
      <c r="AD27" s="401">
        <f t="shared" si="18"/>
        <v>201300</v>
      </c>
      <c r="AE27" s="401">
        <f t="shared" si="18"/>
        <v>74304</v>
      </c>
      <c r="AF27" s="401">
        <f t="shared" si="18"/>
        <v>13086</v>
      </c>
      <c r="AG27" s="401">
        <f t="shared" si="18"/>
        <v>0</v>
      </c>
      <c r="AH27" s="401">
        <f t="shared" si="18"/>
        <v>87390</v>
      </c>
      <c r="AI27" s="401">
        <f t="shared" si="18"/>
        <v>0</v>
      </c>
      <c r="AJ27" s="401">
        <f t="shared" si="18"/>
        <v>30326</v>
      </c>
      <c r="AK27" s="401">
        <f t="shared" si="18"/>
        <v>5116</v>
      </c>
      <c r="AL27" s="401">
        <f t="shared" si="18"/>
        <v>0</v>
      </c>
      <c r="AM27" s="401">
        <f t="shared" si="18"/>
        <v>35442</v>
      </c>
      <c r="AN27" s="401">
        <f t="shared" si="18"/>
        <v>40424</v>
      </c>
      <c r="AO27" s="401">
        <f t="shared" ref="AO27:BT27" si="19">SUM(AO8:AO26)</f>
        <v>42276</v>
      </c>
      <c r="AP27" s="401">
        <f t="shared" si="19"/>
        <v>7014</v>
      </c>
      <c r="AQ27" s="401">
        <f t="shared" si="19"/>
        <v>0</v>
      </c>
      <c r="AR27" s="401">
        <f t="shared" si="19"/>
        <v>49290</v>
      </c>
      <c r="AS27" s="401">
        <f t="shared" si="19"/>
        <v>40432</v>
      </c>
      <c r="AT27" s="401">
        <f t="shared" si="19"/>
        <v>26750</v>
      </c>
      <c r="AU27" s="401">
        <f t="shared" si="19"/>
        <v>3700</v>
      </c>
      <c r="AV27" s="401">
        <f t="shared" si="19"/>
        <v>0</v>
      </c>
      <c r="AW27" s="401">
        <f t="shared" si="19"/>
        <v>30450</v>
      </c>
      <c r="AX27" s="401">
        <f t="shared" si="19"/>
        <v>120866</v>
      </c>
      <c r="AY27" s="401">
        <f t="shared" si="19"/>
        <v>9100</v>
      </c>
      <c r="AZ27" s="401">
        <f t="shared" si="19"/>
        <v>1400</v>
      </c>
      <c r="BA27" s="401">
        <f t="shared" si="19"/>
        <v>0</v>
      </c>
      <c r="BB27" s="401">
        <f t="shared" si="19"/>
        <v>10500</v>
      </c>
      <c r="BC27" s="401">
        <f t="shared" si="19"/>
        <v>0</v>
      </c>
      <c r="BD27" s="401">
        <f t="shared" si="19"/>
        <v>0</v>
      </c>
      <c r="BE27" s="401">
        <f t="shared" si="19"/>
        <v>0</v>
      </c>
      <c r="BF27" s="401">
        <f t="shared" si="19"/>
        <v>0</v>
      </c>
      <c r="BG27" s="401">
        <f t="shared" si="19"/>
        <v>0</v>
      </c>
      <c r="BH27" s="401">
        <f t="shared" si="19"/>
        <v>0</v>
      </c>
      <c r="BI27" s="401">
        <f t="shared" si="19"/>
        <v>0</v>
      </c>
      <c r="BJ27" s="401">
        <f t="shared" si="19"/>
        <v>0</v>
      </c>
      <c r="BK27" s="401">
        <f t="shared" si="19"/>
        <v>0</v>
      </c>
      <c r="BL27" s="401">
        <f t="shared" si="19"/>
        <v>0</v>
      </c>
      <c r="BM27" s="401">
        <f t="shared" si="19"/>
        <v>0</v>
      </c>
      <c r="BN27" s="401">
        <f t="shared" si="19"/>
        <v>0</v>
      </c>
      <c r="BO27" s="401">
        <f t="shared" si="19"/>
        <v>0</v>
      </c>
      <c r="BP27" s="401">
        <f t="shared" si="19"/>
        <v>0</v>
      </c>
      <c r="BQ27" s="401">
        <f t="shared" si="19"/>
        <v>0</v>
      </c>
      <c r="BR27" s="401">
        <f t="shared" si="19"/>
        <v>0</v>
      </c>
      <c r="BS27" s="401">
        <f t="shared" si="19"/>
        <v>0</v>
      </c>
      <c r="BT27" s="401">
        <f t="shared" si="19"/>
        <v>0</v>
      </c>
      <c r="BU27" s="401">
        <f t="shared" ref="BU27:CZ27" si="20">SUM(BU8:BU26)</f>
        <v>0</v>
      </c>
      <c r="BV27" s="401">
        <f t="shared" si="20"/>
        <v>0</v>
      </c>
      <c r="BW27" s="401">
        <f t="shared" si="20"/>
        <v>0</v>
      </c>
      <c r="BX27" s="401">
        <f t="shared" si="20"/>
        <v>0</v>
      </c>
      <c r="BY27" s="401">
        <f t="shared" si="20"/>
        <v>0</v>
      </c>
      <c r="BZ27" s="401">
        <f t="shared" si="20"/>
        <v>0</v>
      </c>
      <c r="CA27" s="401">
        <f t="shared" si="20"/>
        <v>0</v>
      </c>
      <c r="CB27" s="401">
        <f t="shared" si="20"/>
        <v>0</v>
      </c>
      <c r="CC27" s="401">
        <f t="shared" si="20"/>
        <v>0</v>
      </c>
      <c r="CD27" s="401">
        <f t="shared" si="20"/>
        <v>0</v>
      </c>
      <c r="CE27" s="401">
        <f t="shared" si="20"/>
        <v>0</v>
      </c>
      <c r="CF27" s="401">
        <f t="shared" si="20"/>
        <v>0</v>
      </c>
      <c r="CG27" s="401">
        <f t="shared" si="20"/>
        <v>0</v>
      </c>
      <c r="CH27" s="401">
        <f t="shared" si="20"/>
        <v>0</v>
      </c>
      <c r="CI27" s="401">
        <f t="shared" si="20"/>
        <v>0</v>
      </c>
      <c r="CJ27" s="401">
        <f t="shared" si="20"/>
        <v>0</v>
      </c>
      <c r="CK27" s="401">
        <f t="shared" si="20"/>
        <v>0</v>
      </c>
      <c r="CL27" s="401">
        <f t="shared" si="20"/>
        <v>0</v>
      </c>
      <c r="CM27" s="401">
        <f t="shared" si="20"/>
        <v>0</v>
      </c>
      <c r="CN27" s="401">
        <f t="shared" si="20"/>
        <v>0</v>
      </c>
      <c r="CO27" s="401">
        <f t="shared" si="20"/>
        <v>0</v>
      </c>
      <c r="CP27" s="401">
        <f t="shared" si="20"/>
        <v>0</v>
      </c>
      <c r="CQ27" s="401">
        <f t="shared" si="20"/>
        <v>0</v>
      </c>
      <c r="CR27" s="401">
        <f t="shared" si="20"/>
        <v>0</v>
      </c>
      <c r="CS27" s="401">
        <f t="shared" si="20"/>
        <v>0</v>
      </c>
      <c r="CT27" s="401">
        <f t="shared" si="20"/>
        <v>0</v>
      </c>
      <c r="CU27" s="401">
        <f t="shared" si="20"/>
        <v>0</v>
      </c>
      <c r="CV27" s="401">
        <f t="shared" si="20"/>
        <v>0</v>
      </c>
      <c r="CW27" s="401">
        <f t="shared" si="20"/>
        <v>0</v>
      </c>
      <c r="CX27" s="401">
        <f t="shared" si="20"/>
        <v>0</v>
      </c>
      <c r="CY27" s="401">
        <f t="shared" si="20"/>
        <v>0</v>
      </c>
      <c r="CZ27" s="401">
        <f t="shared" si="20"/>
        <v>0</v>
      </c>
      <c r="DA27" s="401">
        <f t="shared" ref="DA27:EF27" si="21">SUM(DA8:DA26)</f>
        <v>0</v>
      </c>
      <c r="DB27" s="401">
        <f t="shared" si="21"/>
        <v>0</v>
      </c>
      <c r="DC27" s="401">
        <f t="shared" si="21"/>
        <v>0</v>
      </c>
      <c r="DD27" s="401">
        <f t="shared" si="21"/>
        <v>0</v>
      </c>
      <c r="DE27" s="401">
        <f t="shared" si="21"/>
        <v>0</v>
      </c>
      <c r="DF27" s="401">
        <f t="shared" si="21"/>
        <v>0</v>
      </c>
      <c r="DG27" s="401">
        <f t="shared" si="21"/>
        <v>0</v>
      </c>
      <c r="DH27" s="401">
        <f t="shared" si="21"/>
        <v>0</v>
      </c>
      <c r="DI27" s="401">
        <f t="shared" si="21"/>
        <v>0</v>
      </c>
      <c r="DJ27" s="401">
        <f t="shared" si="21"/>
        <v>0</v>
      </c>
      <c r="DK27" s="401">
        <f t="shared" si="21"/>
        <v>0</v>
      </c>
      <c r="DL27" s="401">
        <f t="shared" si="21"/>
        <v>0</v>
      </c>
      <c r="DM27" s="401">
        <f t="shared" si="21"/>
        <v>0</v>
      </c>
      <c r="DN27" s="401">
        <f t="shared" si="21"/>
        <v>0</v>
      </c>
      <c r="DO27" s="486">
        <f t="shared" si="21"/>
        <v>0</v>
      </c>
      <c r="DP27" s="487">
        <f t="shared" si="21"/>
        <v>19</v>
      </c>
      <c r="DQ27" s="401">
        <f t="shared" si="21"/>
        <v>934386</v>
      </c>
      <c r="DR27" s="401">
        <f t="shared" si="21"/>
        <v>0</v>
      </c>
      <c r="DS27" s="401">
        <f t="shared" si="21"/>
        <v>0</v>
      </c>
      <c r="DT27" s="401">
        <f t="shared" si="21"/>
        <v>0</v>
      </c>
      <c r="DU27" s="401">
        <f t="shared" si="21"/>
        <v>0</v>
      </c>
      <c r="DV27" s="401">
        <f t="shared" si="21"/>
        <v>12</v>
      </c>
      <c r="DW27" s="401">
        <f t="shared" si="21"/>
        <v>570000</v>
      </c>
      <c r="DX27" s="401">
        <f t="shared" si="21"/>
        <v>3</v>
      </c>
      <c r="DY27" s="401">
        <f t="shared" si="21"/>
        <v>99750</v>
      </c>
      <c r="DZ27" s="401">
        <f t="shared" si="21"/>
        <v>3</v>
      </c>
      <c r="EA27" s="401">
        <f t="shared" si="21"/>
        <v>218500</v>
      </c>
      <c r="EB27" s="401">
        <f t="shared" si="21"/>
        <v>0</v>
      </c>
      <c r="EC27" s="401">
        <f t="shared" si="21"/>
        <v>0</v>
      </c>
      <c r="ED27" s="401">
        <f t="shared" si="21"/>
        <v>1</v>
      </c>
      <c r="EE27" s="401">
        <f t="shared" si="21"/>
        <v>46136</v>
      </c>
      <c r="EF27" s="401">
        <f t="shared" si="21"/>
        <v>19</v>
      </c>
      <c r="EG27" s="401">
        <f t="shared" ref="EG27:EK27" si="22">SUM(EG8:EG26)</f>
        <v>934386</v>
      </c>
      <c r="EH27" s="401">
        <f t="shared" si="22"/>
        <v>18</v>
      </c>
      <c r="EI27" s="401">
        <f t="shared" si="22"/>
        <v>888250</v>
      </c>
      <c r="EJ27" s="401">
        <f t="shared" si="22"/>
        <v>1</v>
      </c>
      <c r="EK27" s="401">
        <f t="shared" si="22"/>
        <v>46136</v>
      </c>
      <c r="EL27" s="302"/>
      <c r="EM27" s="364"/>
      <c r="EN27" s="302"/>
      <c r="EO27" s="302"/>
      <c r="EP27" s="302"/>
      <c r="EQ27" s="302"/>
      <c r="ER27" s="302"/>
      <c r="ES27" s="302"/>
      <c r="ET27" s="302"/>
    </row>
    <row r="28" spans="1:150">
      <c r="G28" s="573">
        <f>G27-G16</f>
        <v>888250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5"/>
  <sheetViews>
    <sheetView topLeftCell="A11" workbookViewId="0">
      <selection activeCell="G8" sqref="G8:G13"/>
    </sheetView>
  </sheetViews>
  <sheetFormatPr defaultRowHeight="15"/>
  <sheetData>
    <row r="1" spans="1:150" ht="18.75">
      <c r="A1" s="642" t="s">
        <v>2126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438"/>
      <c r="M1" s="437"/>
      <c r="N1" s="439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648" t="s">
        <v>2127</v>
      </c>
      <c r="DQ1" s="648"/>
      <c r="DR1" s="648"/>
      <c r="DS1" s="648"/>
      <c r="DT1" s="648"/>
      <c r="DU1" s="648"/>
      <c r="DV1" s="648"/>
      <c r="DW1" s="648"/>
      <c r="DX1" s="648"/>
      <c r="DY1" s="648"/>
      <c r="DZ1" s="648"/>
      <c r="EA1" s="648"/>
      <c r="EB1" s="648"/>
      <c r="EC1" s="648"/>
      <c r="ED1" s="648"/>
      <c r="EE1" s="441"/>
      <c r="EF1" s="441"/>
      <c r="EG1" s="441"/>
      <c r="EH1" s="441"/>
      <c r="EI1" s="441"/>
      <c r="EJ1" s="441"/>
      <c r="EK1" s="441"/>
      <c r="EL1" s="441"/>
      <c r="EM1" s="442"/>
      <c r="EN1" s="441"/>
      <c r="EO1" s="441"/>
      <c r="EP1" s="441"/>
      <c r="EQ1" s="441"/>
      <c r="ER1" s="441"/>
      <c r="ES1" s="441"/>
      <c r="ET1" s="441"/>
    </row>
    <row r="2" spans="1:150" ht="19.5" thickBot="1">
      <c r="A2" s="643" t="s">
        <v>2323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438"/>
      <c r="M2" s="438"/>
      <c r="N2" s="443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44"/>
      <c r="AE2" s="438"/>
      <c r="AF2" s="438"/>
      <c r="AG2" s="438"/>
      <c r="AH2" s="438"/>
      <c r="AI2" s="438"/>
      <c r="AJ2" s="438"/>
      <c r="AK2" s="438"/>
      <c r="AL2" s="438"/>
      <c r="AM2" s="438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5"/>
      <c r="DG2" s="445"/>
      <c r="DH2" s="445"/>
      <c r="DI2" s="445"/>
      <c r="DJ2" s="445"/>
      <c r="DK2" s="445"/>
      <c r="DL2" s="445"/>
      <c r="DM2" s="445"/>
      <c r="DN2" s="445"/>
      <c r="DO2" s="445"/>
      <c r="DP2" s="449"/>
      <c r="DQ2" s="448"/>
      <c r="DR2" s="448"/>
      <c r="DS2" s="448"/>
      <c r="DT2" s="488" t="s">
        <v>2168</v>
      </c>
      <c r="DU2" s="48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9"/>
      <c r="EN2" s="448"/>
      <c r="EO2" s="448"/>
      <c r="EP2" s="448"/>
      <c r="EQ2" s="448"/>
      <c r="ER2" s="448"/>
      <c r="ES2" s="448"/>
      <c r="ET2" s="448"/>
    </row>
    <row r="3" spans="1:150" ht="15.75">
      <c r="A3" s="628" t="s">
        <v>2129</v>
      </c>
      <c r="B3" s="620" t="s">
        <v>2169</v>
      </c>
      <c r="C3" s="620" t="s">
        <v>2130</v>
      </c>
      <c r="D3" s="620" t="s">
        <v>2131</v>
      </c>
      <c r="E3" s="620" t="s">
        <v>2414</v>
      </c>
      <c r="F3" s="620" t="s">
        <v>2235</v>
      </c>
      <c r="G3" s="620" t="s">
        <v>2236</v>
      </c>
      <c r="H3" s="620" t="s">
        <v>2133</v>
      </c>
      <c r="I3" s="591" t="s">
        <v>2212</v>
      </c>
      <c r="J3" s="620" t="s">
        <v>2134</v>
      </c>
      <c r="K3" s="620" t="s">
        <v>2415</v>
      </c>
      <c r="L3" s="620" t="s">
        <v>2416</v>
      </c>
      <c r="M3" s="591" t="s">
        <v>2137</v>
      </c>
      <c r="N3" s="649" t="s">
        <v>2417</v>
      </c>
      <c r="O3" s="645" t="s">
        <v>2139</v>
      </c>
      <c r="P3" s="645"/>
      <c r="Q3" s="645"/>
      <c r="R3" s="445"/>
      <c r="S3" s="646" t="s">
        <v>2141</v>
      </c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450"/>
      <c r="DP3" s="451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452"/>
      <c r="EM3" s="384"/>
      <c r="EN3" s="452"/>
      <c r="EO3" s="452"/>
      <c r="EP3" s="452"/>
      <c r="EQ3" s="452"/>
      <c r="ER3" s="452"/>
      <c r="ES3" s="452"/>
      <c r="ET3" s="452"/>
    </row>
    <row r="4" spans="1:150" ht="26.25" thickBot="1">
      <c r="A4" s="606"/>
      <c r="B4" s="608"/>
      <c r="C4" s="620"/>
      <c r="D4" s="608"/>
      <c r="E4" s="608"/>
      <c r="F4" s="620"/>
      <c r="G4" s="620"/>
      <c r="H4" s="608"/>
      <c r="I4" s="592"/>
      <c r="J4" s="620"/>
      <c r="K4" s="608"/>
      <c r="L4" s="620"/>
      <c r="M4" s="592"/>
      <c r="N4" s="649"/>
      <c r="O4" s="645"/>
      <c r="P4" s="645"/>
      <c r="Q4" s="645"/>
      <c r="R4" s="267"/>
      <c r="S4" s="620" t="s">
        <v>574</v>
      </c>
      <c r="T4" s="620"/>
      <c r="U4" s="620"/>
      <c r="V4" s="620"/>
      <c r="W4" s="620"/>
      <c r="X4" s="620"/>
      <c r="Y4" s="620" t="s">
        <v>940</v>
      </c>
      <c r="Z4" s="620"/>
      <c r="AA4" s="620"/>
      <c r="AB4" s="620"/>
      <c r="AC4" s="620"/>
      <c r="AD4" s="620" t="s">
        <v>928</v>
      </c>
      <c r="AE4" s="620"/>
      <c r="AF4" s="620"/>
      <c r="AG4" s="620"/>
      <c r="AH4" s="620"/>
      <c r="AI4" s="620" t="s">
        <v>2142</v>
      </c>
      <c r="AJ4" s="620"/>
      <c r="AK4" s="620"/>
      <c r="AL4" s="620"/>
      <c r="AM4" s="620"/>
      <c r="AN4" s="620" t="s">
        <v>2143</v>
      </c>
      <c r="AO4" s="620"/>
      <c r="AP4" s="620"/>
      <c r="AQ4" s="620"/>
      <c r="AR4" s="620"/>
      <c r="AS4" s="620" t="s">
        <v>2144</v>
      </c>
      <c r="AT4" s="620"/>
      <c r="AU4" s="620"/>
      <c r="AV4" s="620"/>
      <c r="AW4" s="620"/>
      <c r="AX4" s="620" t="s">
        <v>2145</v>
      </c>
      <c r="AY4" s="620"/>
      <c r="AZ4" s="620"/>
      <c r="BA4" s="620"/>
      <c r="BB4" s="620"/>
      <c r="BC4" s="620" t="s">
        <v>2146</v>
      </c>
      <c r="BD4" s="620"/>
      <c r="BE4" s="620"/>
      <c r="BF4" s="620"/>
      <c r="BG4" s="620"/>
      <c r="BH4" s="620" t="s">
        <v>2147</v>
      </c>
      <c r="BI4" s="620"/>
      <c r="BJ4" s="620"/>
      <c r="BK4" s="620"/>
      <c r="BL4" s="620"/>
      <c r="BM4" s="620" t="s">
        <v>2148</v>
      </c>
      <c r="BN4" s="620"/>
      <c r="BO4" s="620"/>
      <c r="BP4" s="620"/>
      <c r="BQ4" s="620"/>
      <c r="BR4" s="620" t="s">
        <v>2149</v>
      </c>
      <c r="BS4" s="620"/>
      <c r="BT4" s="620"/>
      <c r="BU4" s="620"/>
      <c r="BV4" s="620"/>
      <c r="BW4" s="620" t="s">
        <v>2150</v>
      </c>
      <c r="BX4" s="620"/>
      <c r="BY4" s="620"/>
      <c r="BZ4" s="620"/>
      <c r="CA4" s="620"/>
      <c r="CB4" s="620" t="s">
        <v>2151</v>
      </c>
      <c r="CC4" s="620"/>
      <c r="CD4" s="620"/>
      <c r="CE4" s="620"/>
      <c r="CF4" s="620"/>
      <c r="CG4" s="620" t="s">
        <v>2152</v>
      </c>
      <c r="CH4" s="620"/>
      <c r="CI4" s="620"/>
      <c r="CJ4" s="620"/>
      <c r="CK4" s="620"/>
      <c r="CL4" s="620" t="s">
        <v>2153</v>
      </c>
      <c r="CM4" s="620"/>
      <c r="CN4" s="620"/>
      <c r="CO4" s="620"/>
      <c r="CP4" s="620"/>
      <c r="CQ4" s="620" t="s">
        <v>2154</v>
      </c>
      <c r="CR4" s="620"/>
      <c r="CS4" s="620"/>
      <c r="CT4" s="620"/>
      <c r="CU4" s="620"/>
      <c r="CV4" s="620" t="s">
        <v>2155</v>
      </c>
      <c r="CW4" s="620"/>
      <c r="CX4" s="620"/>
      <c r="CY4" s="620"/>
      <c r="CZ4" s="620"/>
      <c r="DA4" s="620" t="s">
        <v>2156</v>
      </c>
      <c r="DB4" s="620"/>
      <c r="DC4" s="620"/>
      <c r="DD4" s="620"/>
      <c r="DE4" s="620"/>
      <c r="DF4" s="620" t="s">
        <v>2157</v>
      </c>
      <c r="DG4" s="620"/>
      <c r="DH4" s="620"/>
      <c r="DI4" s="620"/>
      <c r="DJ4" s="620"/>
      <c r="DK4" s="620" t="s">
        <v>2158</v>
      </c>
      <c r="DL4" s="620"/>
      <c r="DM4" s="620"/>
      <c r="DN4" s="620"/>
      <c r="DO4" s="620"/>
      <c r="DP4" s="647" t="s">
        <v>2159</v>
      </c>
      <c r="DQ4" s="647"/>
      <c r="DR4" s="647"/>
      <c r="DS4" s="647"/>
      <c r="DT4" s="647" t="s">
        <v>2177</v>
      </c>
      <c r="DU4" s="647"/>
      <c r="DV4" s="647"/>
      <c r="DW4" s="647"/>
      <c r="DX4" s="647"/>
      <c r="DY4" s="647"/>
      <c r="DZ4" s="647"/>
      <c r="EA4" s="647"/>
      <c r="EB4" s="647"/>
      <c r="EC4" s="647"/>
      <c r="ED4" s="647"/>
      <c r="EE4" s="647"/>
      <c r="EF4" s="453"/>
      <c r="EG4" s="453"/>
      <c r="EH4" s="453"/>
      <c r="EI4" s="489" t="s">
        <v>2326</v>
      </c>
      <c r="EJ4" s="453"/>
      <c r="EK4" s="453" t="s">
        <v>2327</v>
      </c>
      <c r="EL4" s="295"/>
      <c r="EM4" s="296" t="s">
        <v>2179</v>
      </c>
      <c r="EN4" s="297"/>
      <c r="EO4" s="297"/>
      <c r="EP4" s="297"/>
      <c r="EQ4" s="297"/>
      <c r="ER4" s="297"/>
      <c r="ES4" s="297"/>
      <c r="ET4" s="297"/>
    </row>
    <row r="5" spans="1:150" ht="26.25" thickBot="1">
      <c r="A5" s="606"/>
      <c r="B5" s="608"/>
      <c r="C5" s="620"/>
      <c r="D5" s="608"/>
      <c r="E5" s="608"/>
      <c r="F5" s="620"/>
      <c r="G5" s="620"/>
      <c r="H5" s="608"/>
      <c r="I5" s="593"/>
      <c r="J5" s="620"/>
      <c r="K5" s="608"/>
      <c r="L5" s="620"/>
      <c r="M5" s="592"/>
      <c r="N5" s="649"/>
      <c r="O5" s="266" t="s">
        <v>2160</v>
      </c>
      <c r="P5" s="267" t="s">
        <v>2161</v>
      </c>
      <c r="Q5" s="267" t="s">
        <v>2162</v>
      </c>
      <c r="R5" s="267" t="s">
        <v>2235</v>
      </c>
      <c r="S5" s="268" t="s">
        <v>2328</v>
      </c>
      <c r="T5" s="268" t="s">
        <v>2164</v>
      </c>
      <c r="U5" s="269" t="s">
        <v>2215</v>
      </c>
      <c r="V5" s="269" t="s">
        <v>2162</v>
      </c>
      <c r="W5" s="269" t="s">
        <v>2235</v>
      </c>
      <c r="X5" s="267" t="s">
        <v>2160</v>
      </c>
      <c r="Y5" s="268" t="s">
        <v>2164</v>
      </c>
      <c r="Z5" s="269" t="s">
        <v>2215</v>
      </c>
      <c r="AA5" s="269" t="s">
        <v>2162</v>
      </c>
      <c r="AB5" s="269" t="s">
        <v>2235</v>
      </c>
      <c r="AC5" s="267" t="s">
        <v>2160</v>
      </c>
      <c r="AD5" s="268" t="s">
        <v>2164</v>
      </c>
      <c r="AE5" s="269" t="s">
        <v>2329</v>
      </c>
      <c r="AF5" s="269" t="s">
        <v>2162</v>
      </c>
      <c r="AG5" s="269" t="s">
        <v>2235</v>
      </c>
      <c r="AH5" s="267" t="s">
        <v>2160</v>
      </c>
      <c r="AI5" s="268" t="s">
        <v>2164</v>
      </c>
      <c r="AJ5" s="269" t="s">
        <v>2329</v>
      </c>
      <c r="AK5" s="269" t="s">
        <v>2162</v>
      </c>
      <c r="AL5" s="269" t="s">
        <v>2235</v>
      </c>
      <c r="AM5" s="267" t="s">
        <v>2160</v>
      </c>
      <c r="AN5" s="268" t="s">
        <v>2164</v>
      </c>
      <c r="AO5" s="269" t="s">
        <v>2329</v>
      </c>
      <c r="AP5" s="269" t="s">
        <v>2162</v>
      </c>
      <c r="AQ5" s="269" t="s">
        <v>2235</v>
      </c>
      <c r="AR5" s="267" t="s">
        <v>2160</v>
      </c>
      <c r="AS5" s="268" t="s">
        <v>2164</v>
      </c>
      <c r="AT5" s="269" t="s">
        <v>2329</v>
      </c>
      <c r="AU5" s="269" t="s">
        <v>2162</v>
      </c>
      <c r="AV5" s="269" t="s">
        <v>2235</v>
      </c>
      <c r="AW5" s="267" t="s">
        <v>2160</v>
      </c>
      <c r="AX5" s="268" t="s">
        <v>2164</v>
      </c>
      <c r="AY5" s="269" t="s">
        <v>2329</v>
      </c>
      <c r="AZ5" s="269" t="s">
        <v>2162</v>
      </c>
      <c r="BA5" s="269" t="s">
        <v>2235</v>
      </c>
      <c r="BB5" s="267" t="s">
        <v>2160</v>
      </c>
      <c r="BC5" s="268" t="s">
        <v>2164</v>
      </c>
      <c r="BD5" s="269" t="s">
        <v>2329</v>
      </c>
      <c r="BE5" s="269" t="s">
        <v>2162</v>
      </c>
      <c r="BF5" s="269" t="s">
        <v>2235</v>
      </c>
      <c r="BG5" s="267" t="s">
        <v>2160</v>
      </c>
      <c r="BH5" s="268" t="s">
        <v>2164</v>
      </c>
      <c r="BI5" s="269" t="s">
        <v>2329</v>
      </c>
      <c r="BJ5" s="269" t="s">
        <v>2162</v>
      </c>
      <c r="BK5" s="269" t="s">
        <v>2235</v>
      </c>
      <c r="BL5" s="267" t="s">
        <v>2160</v>
      </c>
      <c r="BM5" s="268" t="s">
        <v>2164</v>
      </c>
      <c r="BN5" s="269" t="s">
        <v>2329</v>
      </c>
      <c r="BO5" s="269" t="s">
        <v>2162</v>
      </c>
      <c r="BP5" s="269" t="s">
        <v>2235</v>
      </c>
      <c r="BQ5" s="267" t="s">
        <v>2160</v>
      </c>
      <c r="BR5" s="268" t="s">
        <v>2164</v>
      </c>
      <c r="BS5" s="269" t="s">
        <v>2329</v>
      </c>
      <c r="BT5" s="269" t="s">
        <v>2162</v>
      </c>
      <c r="BU5" s="269" t="s">
        <v>2235</v>
      </c>
      <c r="BV5" s="267" t="s">
        <v>2160</v>
      </c>
      <c r="BW5" s="268" t="s">
        <v>2164</v>
      </c>
      <c r="BX5" s="269" t="s">
        <v>2329</v>
      </c>
      <c r="BY5" s="269" t="s">
        <v>2162</v>
      </c>
      <c r="BZ5" s="269" t="s">
        <v>2235</v>
      </c>
      <c r="CA5" s="267" t="s">
        <v>2160</v>
      </c>
      <c r="CB5" s="268" t="s">
        <v>2164</v>
      </c>
      <c r="CC5" s="269" t="s">
        <v>2329</v>
      </c>
      <c r="CD5" s="269" t="s">
        <v>2162</v>
      </c>
      <c r="CE5" s="269" t="s">
        <v>2235</v>
      </c>
      <c r="CF5" s="267" t="s">
        <v>2160</v>
      </c>
      <c r="CG5" s="268" t="s">
        <v>2164</v>
      </c>
      <c r="CH5" s="269" t="s">
        <v>2329</v>
      </c>
      <c r="CI5" s="269" t="s">
        <v>2162</v>
      </c>
      <c r="CJ5" s="269" t="s">
        <v>2235</v>
      </c>
      <c r="CK5" s="267" t="s">
        <v>2160</v>
      </c>
      <c r="CL5" s="268" t="s">
        <v>2164</v>
      </c>
      <c r="CM5" s="269" t="s">
        <v>2329</v>
      </c>
      <c r="CN5" s="269" t="s">
        <v>2162</v>
      </c>
      <c r="CO5" s="269" t="s">
        <v>2235</v>
      </c>
      <c r="CP5" s="267" t="s">
        <v>2160</v>
      </c>
      <c r="CQ5" s="268" t="s">
        <v>2164</v>
      </c>
      <c r="CR5" s="269" t="s">
        <v>2329</v>
      </c>
      <c r="CS5" s="269" t="s">
        <v>2162</v>
      </c>
      <c r="CT5" s="269" t="s">
        <v>2235</v>
      </c>
      <c r="CU5" s="267" t="s">
        <v>2160</v>
      </c>
      <c r="CV5" s="268" t="s">
        <v>2164</v>
      </c>
      <c r="CW5" s="269" t="s">
        <v>2329</v>
      </c>
      <c r="CX5" s="269" t="s">
        <v>2162</v>
      </c>
      <c r="CY5" s="269" t="s">
        <v>2235</v>
      </c>
      <c r="CZ5" s="267" t="s">
        <v>2160</v>
      </c>
      <c r="DA5" s="268" t="s">
        <v>2164</v>
      </c>
      <c r="DB5" s="269" t="s">
        <v>2329</v>
      </c>
      <c r="DC5" s="269" t="s">
        <v>2162</v>
      </c>
      <c r="DD5" s="269" t="s">
        <v>2235</v>
      </c>
      <c r="DE5" s="267" t="s">
        <v>2160</v>
      </c>
      <c r="DF5" s="268" t="s">
        <v>2164</v>
      </c>
      <c r="DG5" s="269" t="s">
        <v>2329</v>
      </c>
      <c r="DH5" s="269" t="s">
        <v>2162</v>
      </c>
      <c r="DI5" s="269" t="s">
        <v>2235</v>
      </c>
      <c r="DJ5" s="267" t="s">
        <v>2160</v>
      </c>
      <c r="DK5" s="268" t="s">
        <v>2164</v>
      </c>
      <c r="DL5" s="269" t="s">
        <v>2329</v>
      </c>
      <c r="DM5" s="269" t="s">
        <v>2162</v>
      </c>
      <c r="DN5" s="269" t="s">
        <v>2235</v>
      </c>
      <c r="DO5" s="271" t="s">
        <v>2160</v>
      </c>
      <c r="DP5" s="451" t="s">
        <v>5</v>
      </c>
      <c r="DQ5" s="456" t="s">
        <v>2166</v>
      </c>
      <c r="DR5" s="456" t="s">
        <v>75</v>
      </c>
      <c r="DS5" s="456" t="s">
        <v>2166</v>
      </c>
      <c r="DT5" s="457" t="s">
        <v>2180</v>
      </c>
      <c r="DU5" s="456" t="s">
        <v>2166</v>
      </c>
      <c r="DV5" s="457" t="s">
        <v>2181</v>
      </c>
      <c r="DW5" s="456" t="s">
        <v>2166</v>
      </c>
      <c r="DX5" s="457" t="s">
        <v>2182</v>
      </c>
      <c r="DY5" s="456" t="s">
        <v>2166</v>
      </c>
      <c r="DZ5" s="457" t="s">
        <v>2183</v>
      </c>
      <c r="EA5" s="456" t="s">
        <v>2166</v>
      </c>
      <c r="EB5" s="457" t="s">
        <v>2184</v>
      </c>
      <c r="EC5" s="456" t="s">
        <v>2166</v>
      </c>
      <c r="ED5" s="457" t="s">
        <v>2185</v>
      </c>
      <c r="EE5" s="456" t="s">
        <v>2166</v>
      </c>
      <c r="EF5" s="458" t="s">
        <v>2186</v>
      </c>
      <c r="EG5" s="458" t="s">
        <v>2186</v>
      </c>
      <c r="EH5" s="114" t="s">
        <v>2276</v>
      </c>
      <c r="EI5" s="114" t="s">
        <v>2166</v>
      </c>
      <c r="EJ5" s="114" t="s">
        <v>2277</v>
      </c>
      <c r="EK5" s="114" t="s">
        <v>2166</v>
      </c>
      <c r="EL5" s="302"/>
      <c r="EM5" s="303" t="s">
        <v>4</v>
      </c>
      <c r="EN5" s="304" t="s">
        <v>2189</v>
      </c>
      <c r="EO5" s="304" t="s">
        <v>2190</v>
      </c>
      <c r="EP5" s="304" t="s">
        <v>2189</v>
      </c>
      <c r="EQ5" s="304" t="s">
        <v>2191</v>
      </c>
      <c r="ER5" s="304" t="s">
        <v>2189</v>
      </c>
      <c r="ES5" s="304" t="s">
        <v>2192</v>
      </c>
      <c r="ET5" s="304" t="s">
        <v>2193</v>
      </c>
    </row>
    <row r="6" spans="1:150">
      <c r="A6" s="459">
        <v>1</v>
      </c>
      <c r="B6" s="460">
        <v>2</v>
      </c>
      <c r="C6" s="460"/>
      <c r="D6" s="460">
        <v>3</v>
      </c>
      <c r="E6" s="461">
        <v>4</v>
      </c>
      <c r="F6" s="461">
        <v>5</v>
      </c>
      <c r="G6" s="461">
        <v>6</v>
      </c>
      <c r="H6" s="461">
        <v>5</v>
      </c>
      <c r="I6" s="461"/>
      <c r="J6" s="461">
        <v>6</v>
      </c>
      <c r="K6" s="461">
        <v>7</v>
      </c>
      <c r="L6" s="461"/>
      <c r="M6" s="461"/>
      <c r="N6" s="462">
        <v>9</v>
      </c>
      <c r="O6" s="461">
        <v>10</v>
      </c>
      <c r="P6" s="461"/>
      <c r="Q6" s="461"/>
      <c r="R6" s="461">
        <v>11</v>
      </c>
      <c r="S6" s="461">
        <v>6</v>
      </c>
      <c r="T6" s="461">
        <v>7</v>
      </c>
      <c r="U6" s="461">
        <v>8</v>
      </c>
      <c r="V6" s="461">
        <v>9</v>
      </c>
      <c r="W6" s="461"/>
      <c r="X6" s="461">
        <v>10</v>
      </c>
      <c r="Y6" s="461">
        <v>11</v>
      </c>
      <c r="Z6" s="461">
        <v>12</v>
      </c>
      <c r="AA6" s="461">
        <v>13</v>
      </c>
      <c r="AB6" s="461"/>
      <c r="AC6" s="461">
        <v>14</v>
      </c>
      <c r="AD6" s="461">
        <v>15</v>
      </c>
      <c r="AE6" s="461">
        <v>16</v>
      </c>
      <c r="AF6" s="461">
        <v>17</v>
      </c>
      <c r="AG6" s="461"/>
      <c r="AH6" s="461">
        <v>18</v>
      </c>
      <c r="AI6" s="461">
        <v>19</v>
      </c>
      <c r="AJ6" s="461">
        <v>20</v>
      </c>
      <c r="AK6" s="461">
        <v>21</v>
      </c>
      <c r="AL6" s="461"/>
      <c r="AM6" s="461">
        <v>22</v>
      </c>
      <c r="AN6" s="461">
        <v>19</v>
      </c>
      <c r="AO6" s="461">
        <v>20</v>
      </c>
      <c r="AP6" s="461">
        <v>21</v>
      </c>
      <c r="AQ6" s="461"/>
      <c r="AR6" s="461">
        <v>22</v>
      </c>
      <c r="AS6" s="461">
        <v>19</v>
      </c>
      <c r="AT6" s="461">
        <v>20</v>
      </c>
      <c r="AU6" s="461">
        <v>21</v>
      </c>
      <c r="AV6" s="461"/>
      <c r="AW6" s="461">
        <v>22</v>
      </c>
      <c r="AX6" s="461">
        <v>19</v>
      </c>
      <c r="AY6" s="461">
        <v>20</v>
      </c>
      <c r="AZ6" s="461">
        <v>21</v>
      </c>
      <c r="BA6" s="461"/>
      <c r="BB6" s="461">
        <v>22</v>
      </c>
      <c r="BC6" s="461">
        <v>19</v>
      </c>
      <c r="BD6" s="461">
        <v>20</v>
      </c>
      <c r="BE6" s="461">
        <v>21</v>
      </c>
      <c r="BF6" s="461"/>
      <c r="BG6" s="461">
        <v>22</v>
      </c>
      <c r="BH6" s="461">
        <v>19</v>
      </c>
      <c r="BI6" s="461">
        <v>20</v>
      </c>
      <c r="BJ6" s="461">
        <v>21</v>
      </c>
      <c r="BK6" s="461"/>
      <c r="BL6" s="461">
        <v>22</v>
      </c>
      <c r="BM6" s="461">
        <v>19</v>
      </c>
      <c r="BN6" s="461">
        <v>20</v>
      </c>
      <c r="BO6" s="461">
        <v>21</v>
      </c>
      <c r="BP6" s="461"/>
      <c r="BQ6" s="461">
        <v>22</v>
      </c>
      <c r="BR6" s="461">
        <v>19</v>
      </c>
      <c r="BS6" s="461">
        <v>20</v>
      </c>
      <c r="BT6" s="461">
        <v>21</v>
      </c>
      <c r="BU6" s="461"/>
      <c r="BV6" s="461">
        <v>22</v>
      </c>
      <c r="BW6" s="461">
        <v>19</v>
      </c>
      <c r="BX6" s="461">
        <v>20</v>
      </c>
      <c r="BY6" s="461">
        <v>21</v>
      </c>
      <c r="BZ6" s="461"/>
      <c r="CA6" s="461">
        <v>22</v>
      </c>
      <c r="CB6" s="461">
        <v>19</v>
      </c>
      <c r="CC6" s="461">
        <v>20</v>
      </c>
      <c r="CD6" s="461">
        <v>21</v>
      </c>
      <c r="CE6" s="461"/>
      <c r="CF6" s="461">
        <v>22</v>
      </c>
      <c r="CG6" s="461">
        <v>19</v>
      </c>
      <c r="CH6" s="461">
        <v>20</v>
      </c>
      <c r="CI6" s="461">
        <v>21</v>
      </c>
      <c r="CJ6" s="461"/>
      <c r="CK6" s="461">
        <v>22</v>
      </c>
      <c r="CL6" s="461">
        <v>19</v>
      </c>
      <c r="CM6" s="461">
        <v>20</v>
      </c>
      <c r="CN6" s="461">
        <v>21</v>
      </c>
      <c r="CO6" s="461"/>
      <c r="CP6" s="461">
        <v>22</v>
      </c>
      <c r="CQ6" s="461">
        <v>19</v>
      </c>
      <c r="CR6" s="461">
        <v>20</v>
      </c>
      <c r="CS6" s="461">
        <v>21</v>
      </c>
      <c r="CT6" s="461"/>
      <c r="CU6" s="461">
        <v>22</v>
      </c>
      <c r="CV6" s="461">
        <v>19</v>
      </c>
      <c r="CW6" s="461">
        <v>20</v>
      </c>
      <c r="CX6" s="461">
        <v>21</v>
      </c>
      <c r="CY6" s="461"/>
      <c r="CZ6" s="461">
        <v>22</v>
      </c>
      <c r="DA6" s="461">
        <v>19</v>
      </c>
      <c r="DB6" s="461">
        <v>20</v>
      </c>
      <c r="DC6" s="461">
        <v>21</v>
      </c>
      <c r="DD6" s="461"/>
      <c r="DE6" s="461">
        <v>22</v>
      </c>
      <c r="DF6" s="461">
        <v>19</v>
      </c>
      <c r="DG6" s="461">
        <v>20</v>
      </c>
      <c r="DH6" s="461">
        <v>21</v>
      </c>
      <c r="DI6" s="461"/>
      <c r="DJ6" s="461">
        <v>22</v>
      </c>
      <c r="DK6" s="461">
        <v>19</v>
      </c>
      <c r="DL6" s="461">
        <v>20</v>
      </c>
      <c r="DM6" s="461">
        <v>21</v>
      </c>
      <c r="DN6" s="461"/>
      <c r="DO6" s="463">
        <v>22</v>
      </c>
      <c r="DP6" s="451">
        <v>8</v>
      </c>
      <c r="DQ6" s="464">
        <v>9</v>
      </c>
      <c r="DR6" s="464">
        <v>10</v>
      </c>
      <c r="DS6" s="464">
        <v>11</v>
      </c>
      <c r="DT6" s="464">
        <v>12</v>
      </c>
      <c r="DU6" s="464">
        <v>13</v>
      </c>
      <c r="DV6" s="464">
        <v>14</v>
      </c>
      <c r="DW6" s="464">
        <v>15</v>
      </c>
      <c r="DX6" s="464">
        <v>16</v>
      </c>
      <c r="DY6" s="464">
        <v>17</v>
      </c>
      <c r="DZ6" s="464">
        <v>18</v>
      </c>
      <c r="EA6" s="464">
        <v>19</v>
      </c>
      <c r="EB6" s="464">
        <v>20</v>
      </c>
      <c r="EC6" s="464">
        <v>21</v>
      </c>
      <c r="ED6" s="464">
        <v>22</v>
      </c>
      <c r="EE6" s="464">
        <v>23</v>
      </c>
      <c r="EF6" s="63"/>
      <c r="EG6" s="63"/>
      <c r="EH6" s="63"/>
      <c r="EI6" s="63"/>
      <c r="EJ6" s="63"/>
      <c r="EK6" s="63"/>
      <c r="EL6" s="452"/>
      <c r="EM6" s="384"/>
      <c r="EN6" s="452"/>
      <c r="EO6" s="452"/>
      <c r="EP6" s="452"/>
      <c r="EQ6" s="452"/>
      <c r="ER6" s="452"/>
      <c r="ES6" s="452"/>
      <c r="ET6" s="452"/>
    </row>
    <row r="7" spans="1:150" ht="33.75" thickBot="1">
      <c r="A7" s="490"/>
      <c r="B7" s="491" t="s">
        <v>2418</v>
      </c>
      <c r="C7" s="491"/>
      <c r="D7" s="490"/>
      <c r="E7" s="343"/>
      <c r="F7" s="343"/>
      <c r="G7" s="386"/>
      <c r="H7" s="348"/>
      <c r="I7" s="492">
        <f t="shared" ref="I7:I14" si="0">SUM(J7-G7/20)</f>
        <v>0</v>
      </c>
      <c r="J7" s="319"/>
      <c r="K7" s="382"/>
      <c r="L7" s="493"/>
      <c r="M7" s="492">
        <f t="shared" ref="M7:M14" si="1">SUM(L7*I7)</f>
        <v>0</v>
      </c>
      <c r="N7" s="346"/>
      <c r="O7" s="348"/>
      <c r="P7" s="348"/>
      <c r="Q7" s="348"/>
      <c r="R7" s="348"/>
      <c r="S7" s="382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65"/>
      <c r="DP7" s="4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467"/>
      <c r="EG7" s="467"/>
      <c r="EH7" s="468"/>
      <c r="EI7" s="468"/>
      <c r="EJ7" s="468"/>
      <c r="EK7" s="468"/>
      <c r="EL7" s="452"/>
      <c r="EM7" s="384"/>
      <c r="EN7" s="452"/>
      <c r="EO7" s="452"/>
      <c r="EP7" s="452"/>
      <c r="EQ7" s="452"/>
      <c r="ER7" s="452"/>
      <c r="ES7" s="452"/>
      <c r="ET7" s="452"/>
    </row>
    <row r="8" spans="1:150" ht="111" thickBot="1">
      <c r="A8" s="494">
        <v>1</v>
      </c>
      <c r="B8" s="469" t="s">
        <v>2419</v>
      </c>
      <c r="C8" s="469" t="s">
        <v>2420</v>
      </c>
      <c r="D8" s="477" t="s">
        <v>1</v>
      </c>
      <c r="E8" s="343">
        <v>34000</v>
      </c>
      <c r="F8" s="343">
        <v>4000</v>
      </c>
      <c r="G8" s="386">
        <f t="shared" ref="G8:G13" si="2">SUM(E8:F8)</f>
        <v>38000</v>
      </c>
      <c r="H8" s="348">
        <v>20</v>
      </c>
      <c r="I8" s="492">
        <f t="shared" si="0"/>
        <v>299.25</v>
      </c>
      <c r="J8" s="319">
        <f t="shared" ref="J8:J13" si="3">SUM((G8*6*21)/(8*20*100))+(G8/20)</f>
        <v>2199.25</v>
      </c>
      <c r="K8" s="495" t="s">
        <v>2421</v>
      </c>
      <c r="L8" s="493">
        <v>12</v>
      </c>
      <c r="M8" s="492">
        <f t="shared" si="1"/>
        <v>3591</v>
      </c>
      <c r="N8" s="319">
        <f t="shared" ref="N8:N14" si="4">SUM(L8*J8)</f>
        <v>26391</v>
      </c>
      <c r="O8" s="320">
        <f t="shared" ref="O8:O14" si="5">SUM(P8:Q8)</f>
        <v>2200</v>
      </c>
      <c r="P8" s="320">
        <f t="shared" ref="P8:R14" si="6">SUM(U8,Z8,AE8,AJ8,AO8,AT8,AY8,BD8,BI8,BN8,BS8,BX8,CC8,CH8,CM8,CR8,CW8,DB8,DG8,DL8)</f>
        <v>1900</v>
      </c>
      <c r="Q8" s="320">
        <f t="shared" si="6"/>
        <v>300</v>
      </c>
      <c r="R8" s="320">
        <f t="shared" si="6"/>
        <v>0</v>
      </c>
      <c r="S8" s="382" t="s">
        <v>2422</v>
      </c>
      <c r="T8" s="496" t="s">
        <v>2203</v>
      </c>
      <c r="U8" s="348">
        <v>1900</v>
      </c>
      <c r="V8" s="348">
        <v>300</v>
      </c>
      <c r="W8" s="348"/>
      <c r="X8" s="348">
        <f t="shared" ref="X8:X13" si="7">SUM(U8:W8)</f>
        <v>2200</v>
      </c>
      <c r="Y8" s="348"/>
      <c r="Z8" s="348"/>
      <c r="AA8" s="348"/>
      <c r="AB8" s="348"/>
      <c r="AC8" s="348">
        <f t="shared" ref="AC8:AC13" si="8">SUM(Z8:AB8)</f>
        <v>0</v>
      </c>
      <c r="AD8" s="348"/>
      <c r="AE8" s="348"/>
      <c r="AF8" s="348"/>
      <c r="AG8" s="348"/>
      <c r="AH8" s="348">
        <f t="shared" ref="AH8:AH13" si="9">SUM(AE8:AG8)</f>
        <v>0</v>
      </c>
      <c r="AI8" s="348"/>
      <c r="AJ8" s="348"/>
      <c r="AK8" s="348"/>
      <c r="AL8" s="348"/>
      <c r="AM8" s="348">
        <f t="shared" ref="AM8:AM13" si="10">SUM(AJ8:AL8)</f>
        <v>0</v>
      </c>
      <c r="AN8" s="348"/>
      <c r="AO8" s="320"/>
      <c r="AP8" s="320"/>
      <c r="AQ8" s="320"/>
      <c r="AR8" s="348">
        <f>SUM(AO8:AQ8)</f>
        <v>0</v>
      </c>
      <c r="AS8" s="348"/>
      <c r="AT8" s="348"/>
      <c r="AU8" s="348"/>
      <c r="AV8" s="348"/>
      <c r="AW8" s="348">
        <f t="shared" ref="AW8:AW13" si="11">SUM(AT8:AV8)</f>
        <v>0</v>
      </c>
      <c r="AX8" s="348"/>
      <c r="AY8" s="348"/>
      <c r="AZ8" s="348"/>
      <c r="BA8" s="348"/>
      <c r="BB8" s="348">
        <f t="shared" ref="BB8:BB13" si="12">SUM(AY8:BA8)</f>
        <v>0</v>
      </c>
      <c r="BC8" s="348"/>
      <c r="BD8" s="348"/>
      <c r="BE8" s="348"/>
      <c r="BF8" s="348"/>
      <c r="BG8" s="348">
        <f t="shared" ref="BG8:BG13" si="13">SUM(BD8:BF8)</f>
        <v>0</v>
      </c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65"/>
      <c r="DP8" s="466">
        <v>1</v>
      </c>
      <c r="DQ8" s="348">
        <v>38000</v>
      </c>
      <c r="DR8" s="348"/>
      <c r="DS8" s="348"/>
      <c r="DT8" s="348"/>
      <c r="DU8" s="348"/>
      <c r="DV8" s="348">
        <v>1</v>
      </c>
      <c r="DW8" s="348">
        <v>38000</v>
      </c>
      <c r="DX8" s="348"/>
      <c r="DY8" s="348"/>
      <c r="DZ8" s="348"/>
      <c r="EA8" s="348"/>
      <c r="EB8" s="348"/>
      <c r="EC8" s="348"/>
      <c r="ED8" s="348"/>
      <c r="EE8" s="348"/>
      <c r="EF8" s="348">
        <f t="shared" ref="EF8:EG13" si="14">SUM(ED8,EB8,DZ8,DX8,DV8,DT8)</f>
        <v>1</v>
      </c>
      <c r="EG8" s="348">
        <f t="shared" si="14"/>
        <v>38000</v>
      </c>
      <c r="EH8" s="468">
        <v>1</v>
      </c>
      <c r="EI8" s="468">
        <v>38000</v>
      </c>
      <c r="EJ8" s="468"/>
      <c r="EK8" s="468"/>
      <c r="EL8" s="452"/>
      <c r="EM8" s="384">
        <v>1</v>
      </c>
      <c r="EN8" s="452"/>
      <c r="EO8" s="452"/>
      <c r="EP8" s="452"/>
      <c r="EQ8" s="452"/>
      <c r="ER8" s="452"/>
      <c r="ES8" s="452"/>
      <c r="ET8" s="452"/>
    </row>
    <row r="9" spans="1:150" ht="48" thickBot="1">
      <c r="A9" s="497">
        <v>2</v>
      </c>
      <c r="B9" s="471" t="s">
        <v>2423</v>
      </c>
      <c r="C9" s="471" t="s">
        <v>2424</v>
      </c>
      <c r="D9" s="498" t="s">
        <v>2425</v>
      </c>
      <c r="E9" s="343">
        <v>42500</v>
      </c>
      <c r="F9" s="343">
        <v>5000</v>
      </c>
      <c r="G9" s="386">
        <f t="shared" si="2"/>
        <v>47500</v>
      </c>
      <c r="H9" s="348">
        <v>20</v>
      </c>
      <c r="I9" s="492">
        <f t="shared" si="0"/>
        <v>374.0625</v>
      </c>
      <c r="J9" s="319">
        <f t="shared" si="3"/>
        <v>2749.0625</v>
      </c>
      <c r="K9" s="499" t="s">
        <v>2426</v>
      </c>
      <c r="L9" s="493">
        <v>11</v>
      </c>
      <c r="M9" s="492">
        <f t="shared" si="1"/>
        <v>4114.6875</v>
      </c>
      <c r="N9" s="319">
        <f t="shared" si="4"/>
        <v>30239.6875</v>
      </c>
      <c r="O9" s="320">
        <f t="shared" si="5"/>
        <v>30700</v>
      </c>
      <c r="P9" s="320">
        <f t="shared" si="6"/>
        <v>25976</v>
      </c>
      <c r="Q9" s="320">
        <f t="shared" si="6"/>
        <v>4724</v>
      </c>
      <c r="R9" s="320">
        <f t="shared" si="6"/>
        <v>0</v>
      </c>
      <c r="S9" s="382" t="s">
        <v>2427</v>
      </c>
      <c r="T9" s="348" t="s">
        <v>2202</v>
      </c>
      <c r="U9" s="348">
        <v>2326</v>
      </c>
      <c r="V9" s="348">
        <v>374</v>
      </c>
      <c r="W9" s="348"/>
      <c r="X9" s="348">
        <f t="shared" si="7"/>
        <v>2700</v>
      </c>
      <c r="Y9" s="496" t="s">
        <v>2203</v>
      </c>
      <c r="Z9" s="348">
        <v>1700</v>
      </c>
      <c r="AA9" s="348">
        <v>300</v>
      </c>
      <c r="AB9" s="348"/>
      <c r="AC9" s="348">
        <f t="shared" si="8"/>
        <v>2000</v>
      </c>
      <c r="AD9" s="496" t="s">
        <v>2204</v>
      </c>
      <c r="AE9" s="348">
        <v>6800</v>
      </c>
      <c r="AF9" s="348">
        <v>1200</v>
      </c>
      <c r="AG9" s="348"/>
      <c r="AH9" s="348">
        <f t="shared" si="9"/>
        <v>8000</v>
      </c>
      <c r="AI9" s="348" t="s">
        <v>2205</v>
      </c>
      <c r="AJ9" s="348">
        <v>4250</v>
      </c>
      <c r="AK9" s="348">
        <v>750</v>
      </c>
      <c r="AL9" s="348"/>
      <c r="AM9" s="348">
        <f t="shared" si="10"/>
        <v>5000</v>
      </c>
      <c r="AN9" s="500">
        <v>40424</v>
      </c>
      <c r="AO9" s="320">
        <v>1700</v>
      </c>
      <c r="AP9" s="320">
        <v>300</v>
      </c>
      <c r="AQ9" s="320"/>
      <c r="AR9" s="348">
        <f t="shared" ref="AR9:AR14" si="15">SUM(AO9:AQ9)</f>
        <v>2000</v>
      </c>
      <c r="AS9" s="348" t="s">
        <v>2206</v>
      </c>
      <c r="AT9" s="348">
        <v>3400</v>
      </c>
      <c r="AU9" s="348">
        <v>600</v>
      </c>
      <c r="AV9" s="348"/>
      <c r="AW9" s="348">
        <f t="shared" si="11"/>
        <v>4000</v>
      </c>
      <c r="AX9" s="500">
        <v>40217</v>
      </c>
      <c r="AY9" s="348">
        <v>2400</v>
      </c>
      <c r="AZ9" s="348">
        <v>600</v>
      </c>
      <c r="BA9" s="348"/>
      <c r="BB9" s="348">
        <f t="shared" si="12"/>
        <v>3000</v>
      </c>
      <c r="BC9" s="500">
        <v>40432</v>
      </c>
      <c r="BD9" s="348">
        <v>3400</v>
      </c>
      <c r="BE9" s="348">
        <v>600</v>
      </c>
      <c r="BF9" s="348"/>
      <c r="BG9" s="348">
        <f t="shared" si="13"/>
        <v>4000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65"/>
      <c r="DP9" s="466">
        <v>1</v>
      </c>
      <c r="DQ9" s="348">
        <v>47500</v>
      </c>
      <c r="DR9" s="348"/>
      <c r="DS9" s="348"/>
      <c r="DT9" s="348"/>
      <c r="DU9" s="348"/>
      <c r="DV9" s="348">
        <v>1</v>
      </c>
      <c r="DW9" s="348">
        <v>47500</v>
      </c>
      <c r="DX9" s="348"/>
      <c r="DY9" s="348"/>
      <c r="DZ9" s="348"/>
      <c r="EA9" s="348"/>
      <c r="EB9" s="348"/>
      <c r="EC9" s="348"/>
      <c r="ED9" s="348"/>
      <c r="EE9" s="348"/>
      <c r="EF9" s="348">
        <f t="shared" si="14"/>
        <v>1</v>
      </c>
      <c r="EG9" s="348">
        <f t="shared" si="14"/>
        <v>47500</v>
      </c>
      <c r="EH9" s="468">
        <v>1</v>
      </c>
      <c r="EI9" s="468">
        <v>47500</v>
      </c>
      <c r="EJ9" s="468"/>
      <c r="EK9" s="468"/>
      <c r="EL9" s="452"/>
      <c r="EM9" s="384">
        <v>1</v>
      </c>
      <c r="EN9" s="452"/>
      <c r="EO9" s="452"/>
      <c r="EP9" s="452"/>
      <c r="EQ9" s="452"/>
      <c r="ER9" s="452"/>
      <c r="ES9" s="452"/>
      <c r="ET9" s="452"/>
    </row>
    <row r="10" spans="1:150" ht="126.75" thickBot="1">
      <c r="A10" s="494">
        <v>3</v>
      </c>
      <c r="B10" s="481" t="s">
        <v>2428</v>
      </c>
      <c r="C10" s="490" t="s">
        <v>2429</v>
      </c>
      <c r="D10" s="480" t="s">
        <v>2430</v>
      </c>
      <c r="E10" s="501">
        <v>85000</v>
      </c>
      <c r="F10" s="501">
        <v>10000</v>
      </c>
      <c r="G10" s="386">
        <f t="shared" si="2"/>
        <v>95000</v>
      </c>
      <c r="H10" s="348">
        <v>20</v>
      </c>
      <c r="I10" s="492">
        <f t="shared" si="0"/>
        <v>748.125</v>
      </c>
      <c r="J10" s="319">
        <f t="shared" si="3"/>
        <v>5498.125</v>
      </c>
      <c r="K10" s="501" t="s">
        <v>2431</v>
      </c>
      <c r="L10" s="493">
        <v>10</v>
      </c>
      <c r="M10" s="492">
        <f t="shared" si="1"/>
        <v>7481.25</v>
      </c>
      <c r="N10" s="319">
        <f t="shared" si="4"/>
        <v>54981.25</v>
      </c>
      <c r="O10" s="320">
        <f t="shared" si="5"/>
        <v>37498</v>
      </c>
      <c r="P10" s="320">
        <f t="shared" si="6"/>
        <v>32250</v>
      </c>
      <c r="Q10" s="320">
        <f t="shared" si="6"/>
        <v>5248</v>
      </c>
      <c r="R10" s="320">
        <f t="shared" si="6"/>
        <v>0</v>
      </c>
      <c r="S10" s="502" t="s">
        <v>2432</v>
      </c>
      <c r="T10" s="496" t="s">
        <v>2203</v>
      </c>
      <c r="U10" s="348">
        <v>4750</v>
      </c>
      <c r="V10" s="348">
        <v>748</v>
      </c>
      <c r="W10" s="348"/>
      <c r="X10" s="348">
        <f t="shared" si="7"/>
        <v>5498</v>
      </c>
      <c r="Y10" s="496" t="s">
        <v>2204</v>
      </c>
      <c r="Z10" s="348">
        <v>4750</v>
      </c>
      <c r="AA10" s="348">
        <v>750</v>
      </c>
      <c r="AB10" s="348"/>
      <c r="AC10" s="348">
        <f t="shared" si="8"/>
        <v>5500</v>
      </c>
      <c r="AD10" s="348" t="s">
        <v>2205</v>
      </c>
      <c r="AE10" s="348">
        <v>4750</v>
      </c>
      <c r="AF10" s="348">
        <v>750</v>
      </c>
      <c r="AG10" s="348"/>
      <c r="AH10" s="348">
        <f t="shared" si="9"/>
        <v>5500</v>
      </c>
      <c r="AI10" s="500">
        <v>40424</v>
      </c>
      <c r="AJ10" s="348">
        <v>4750</v>
      </c>
      <c r="AK10" s="348">
        <v>750</v>
      </c>
      <c r="AL10" s="348"/>
      <c r="AM10" s="348">
        <f t="shared" si="10"/>
        <v>5500</v>
      </c>
      <c r="AN10" s="348" t="s">
        <v>2206</v>
      </c>
      <c r="AO10" s="320">
        <v>4750</v>
      </c>
      <c r="AP10" s="320">
        <v>750</v>
      </c>
      <c r="AQ10" s="320"/>
      <c r="AR10" s="348">
        <f t="shared" si="15"/>
        <v>5500</v>
      </c>
      <c r="AS10" s="500">
        <v>40432</v>
      </c>
      <c r="AT10" s="348">
        <v>8500</v>
      </c>
      <c r="AU10" s="348">
        <v>1500</v>
      </c>
      <c r="AV10" s="348"/>
      <c r="AW10" s="348">
        <f t="shared" si="11"/>
        <v>10000</v>
      </c>
      <c r="AX10" s="348"/>
      <c r="AY10" s="348"/>
      <c r="AZ10" s="348"/>
      <c r="BA10" s="348"/>
      <c r="BB10" s="348">
        <f t="shared" si="12"/>
        <v>0</v>
      </c>
      <c r="BC10" s="348"/>
      <c r="BD10" s="348"/>
      <c r="BE10" s="348"/>
      <c r="BF10" s="348"/>
      <c r="BG10" s="348">
        <f t="shared" si="13"/>
        <v>0</v>
      </c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65"/>
      <c r="DP10" s="466">
        <v>1</v>
      </c>
      <c r="DQ10" s="348">
        <v>95000</v>
      </c>
      <c r="DR10" s="348"/>
      <c r="DS10" s="348"/>
      <c r="DT10" s="348"/>
      <c r="DU10" s="348"/>
      <c r="DV10" s="348"/>
      <c r="DW10" s="348"/>
      <c r="DX10" s="348"/>
      <c r="DY10" s="348"/>
      <c r="DZ10" s="348">
        <v>1</v>
      </c>
      <c r="EA10" s="348">
        <v>95000</v>
      </c>
      <c r="EB10" s="348"/>
      <c r="EC10" s="348"/>
      <c r="ED10" s="348"/>
      <c r="EE10" s="348"/>
      <c r="EF10" s="348">
        <f t="shared" si="14"/>
        <v>1</v>
      </c>
      <c r="EG10" s="348">
        <f t="shared" si="14"/>
        <v>95000</v>
      </c>
      <c r="EH10" s="468">
        <v>1</v>
      </c>
      <c r="EI10" s="468">
        <v>95000</v>
      </c>
      <c r="EJ10" s="468"/>
      <c r="EK10" s="468"/>
      <c r="EL10" s="452"/>
      <c r="EM10" s="384">
        <v>1</v>
      </c>
      <c r="EN10" s="452"/>
      <c r="EO10" s="452"/>
      <c r="EP10" s="452"/>
      <c r="EQ10" s="452"/>
      <c r="ER10" s="452"/>
      <c r="ES10" s="452"/>
      <c r="ET10" s="452"/>
    </row>
    <row r="11" spans="1:150" ht="63.75" thickBot="1">
      <c r="A11" s="497">
        <v>4</v>
      </c>
      <c r="B11" s="481" t="s">
        <v>2433</v>
      </c>
      <c r="C11" s="490" t="s">
        <v>2434</v>
      </c>
      <c r="D11" s="480" t="s">
        <v>2435</v>
      </c>
      <c r="E11" s="501">
        <v>85000</v>
      </c>
      <c r="F11" s="501">
        <v>10000</v>
      </c>
      <c r="G11" s="386">
        <f t="shared" si="2"/>
        <v>95000</v>
      </c>
      <c r="H11" s="348">
        <v>20</v>
      </c>
      <c r="I11" s="492">
        <f t="shared" si="0"/>
        <v>748.125</v>
      </c>
      <c r="J11" s="319">
        <f t="shared" si="3"/>
        <v>5498.125</v>
      </c>
      <c r="K11" s="501" t="s">
        <v>2436</v>
      </c>
      <c r="L11" s="493">
        <v>10</v>
      </c>
      <c r="M11" s="492">
        <f t="shared" si="1"/>
        <v>7481.25</v>
      </c>
      <c r="N11" s="319">
        <f t="shared" si="4"/>
        <v>54981.25</v>
      </c>
      <c r="O11" s="320">
        <f t="shared" si="5"/>
        <v>33000</v>
      </c>
      <c r="P11" s="320">
        <f t="shared" si="6"/>
        <v>28500</v>
      </c>
      <c r="Q11" s="320">
        <f t="shared" si="6"/>
        <v>4500</v>
      </c>
      <c r="R11" s="320">
        <f t="shared" si="6"/>
        <v>0</v>
      </c>
      <c r="S11" s="503" t="s">
        <v>2437</v>
      </c>
      <c r="T11" s="496" t="s">
        <v>2204</v>
      </c>
      <c r="U11" s="348">
        <v>4750</v>
      </c>
      <c r="V11" s="348">
        <v>750</v>
      </c>
      <c r="W11" s="348"/>
      <c r="X11" s="348">
        <f t="shared" si="7"/>
        <v>5500</v>
      </c>
      <c r="Y11" s="348" t="s">
        <v>2205</v>
      </c>
      <c r="Z11" s="348">
        <v>4750</v>
      </c>
      <c r="AA11" s="348">
        <v>750</v>
      </c>
      <c r="AB11" s="348"/>
      <c r="AC11" s="348">
        <f t="shared" si="8"/>
        <v>5500</v>
      </c>
      <c r="AD11" s="348" t="s">
        <v>2206</v>
      </c>
      <c r="AE11" s="348">
        <v>19000</v>
      </c>
      <c r="AF11" s="348">
        <v>3000</v>
      </c>
      <c r="AG11" s="348"/>
      <c r="AH11" s="348">
        <f t="shared" si="9"/>
        <v>22000</v>
      </c>
      <c r="AI11" s="348"/>
      <c r="AJ11" s="348"/>
      <c r="AK11" s="348"/>
      <c r="AL11" s="348"/>
      <c r="AM11" s="348">
        <f t="shared" si="10"/>
        <v>0</v>
      </c>
      <c r="AN11" s="348"/>
      <c r="AO11" s="320"/>
      <c r="AP11" s="320"/>
      <c r="AQ11" s="320"/>
      <c r="AR11" s="348">
        <f t="shared" si="15"/>
        <v>0</v>
      </c>
      <c r="AS11" s="348"/>
      <c r="AT11" s="348"/>
      <c r="AU11" s="348"/>
      <c r="AV11" s="348"/>
      <c r="AW11" s="348">
        <f t="shared" si="11"/>
        <v>0</v>
      </c>
      <c r="AX11" s="348"/>
      <c r="AY11" s="348"/>
      <c r="AZ11" s="348"/>
      <c r="BA11" s="348"/>
      <c r="BB11" s="348">
        <f t="shared" si="12"/>
        <v>0</v>
      </c>
      <c r="BC11" s="348"/>
      <c r="BD11" s="348"/>
      <c r="BE11" s="348"/>
      <c r="BF11" s="348"/>
      <c r="BG11" s="348">
        <f t="shared" si="13"/>
        <v>0</v>
      </c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65"/>
      <c r="DP11" s="466">
        <v>1</v>
      </c>
      <c r="DQ11" s="348">
        <v>95000</v>
      </c>
      <c r="DR11" s="348"/>
      <c r="DS11" s="348"/>
      <c r="DT11" s="348"/>
      <c r="DU11" s="348"/>
      <c r="DV11" s="348"/>
      <c r="DW11" s="348"/>
      <c r="DX11" s="348"/>
      <c r="DY11" s="348"/>
      <c r="DZ11" s="348">
        <v>1</v>
      </c>
      <c r="EA11" s="348">
        <v>95000</v>
      </c>
      <c r="EB11" s="348"/>
      <c r="EC11" s="348"/>
      <c r="ED11" s="348"/>
      <c r="EE11" s="348"/>
      <c r="EF11" s="348">
        <f t="shared" si="14"/>
        <v>1</v>
      </c>
      <c r="EG11" s="348">
        <f t="shared" si="14"/>
        <v>95000</v>
      </c>
      <c r="EH11" s="468">
        <v>1</v>
      </c>
      <c r="EI11" s="468">
        <v>95000</v>
      </c>
      <c r="EJ11" s="468"/>
      <c r="EK11" s="468"/>
      <c r="EL11" s="452"/>
      <c r="EM11" s="384">
        <v>1</v>
      </c>
      <c r="EN11" s="452"/>
      <c r="EO11" s="452"/>
      <c r="EP11" s="452"/>
      <c r="EQ11" s="452"/>
      <c r="ER11" s="452"/>
      <c r="ES11" s="452"/>
      <c r="ET11" s="452"/>
    </row>
    <row r="12" spans="1:150" ht="83.25" thickBot="1">
      <c r="A12" s="494">
        <v>5</v>
      </c>
      <c r="B12" s="481" t="s">
        <v>2438</v>
      </c>
      <c r="C12" s="490" t="s">
        <v>2439</v>
      </c>
      <c r="D12" s="480" t="s">
        <v>2440</v>
      </c>
      <c r="E12" s="501">
        <v>85000</v>
      </c>
      <c r="F12" s="501">
        <v>10000</v>
      </c>
      <c r="G12" s="386">
        <f t="shared" si="2"/>
        <v>95000</v>
      </c>
      <c r="H12" s="348">
        <v>20</v>
      </c>
      <c r="I12" s="492">
        <f t="shared" si="0"/>
        <v>748.125</v>
      </c>
      <c r="J12" s="319">
        <f t="shared" si="3"/>
        <v>5498.125</v>
      </c>
      <c r="K12" s="501" t="s">
        <v>2441</v>
      </c>
      <c r="L12" s="493">
        <v>10</v>
      </c>
      <c r="M12" s="492">
        <f t="shared" si="1"/>
        <v>7481.25</v>
      </c>
      <c r="N12" s="319">
        <f t="shared" si="4"/>
        <v>54981.25</v>
      </c>
      <c r="O12" s="320">
        <f t="shared" si="5"/>
        <v>38480</v>
      </c>
      <c r="P12" s="320">
        <f t="shared" si="6"/>
        <v>33232</v>
      </c>
      <c r="Q12" s="320">
        <f t="shared" si="6"/>
        <v>5248</v>
      </c>
      <c r="R12" s="320">
        <f t="shared" si="6"/>
        <v>0</v>
      </c>
      <c r="S12" s="502" t="s">
        <v>2442</v>
      </c>
      <c r="T12" s="496" t="s">
        <v>2203</v>
      </c>
      <c r="U12" s="348">
        <v>4732</v>
      </c>
      <c r="V12" s="348">
        <v>748</v>
      </c>
      <c r="W12" s="348"/>
      <c r="X12" s="348">
        <f t="shared" si="7"/>
        <v>5480</v>
      </c>
      <c r="Y12" s="496" t="s">
        <v>2204</v>
      </c>
      <c r="Z12" s="348">
        <v>9500</v>
      </c>
      <c r="AA12" s="348">
        <v>1500</v>
      </c>
      <c r="AB12" s="348"/>
      <c r="AC12" s="348">
        <f t="shared" si="8"/>
        <v>11000</v>
      </c>
      <c r="AD12" s="348" t="s">
        <v>2205</v>
      </c>
      <c r="AE12" s="348">
        <v>4750</v>
      </c>
      <c r="AF12" s="348">
        <v>750</v>
      </c>
      <c r="AG12" s="348"/>
      <c r="AH12" s="348">
        <f t="shared" si="9"/>
        <v>5500</v>
      </c>
      <c r="AI12" s="500">
        <v>40424</v>
      </c>
      <c r="AJ12" s="348">
        <v>4750</v>
      </c>
      <c r="AK12" s="348">
        <v>750</v>
      </c>
      <c r="AL12" s="348"/>
      <c r="AM12" s="348">
        <f t="shared" si="10"/>
        <v>5500</v>
      </c>
      <c r="AN12" s="348" t="s">
        <v>2206</v>
      </c>
      <c r="AO12" s="320">
        <v>4750</v>
      </c>
      <c r="AP12" s="320">
        <v>750</v>
      </c>
      <c r="AQ12" s="320"/>
      <c r="AR12" s="348">
        <f t="shared" si="15"/>
        <v>5500</v>
      </c>
      <c r="AS12" s="500">
        <v>40217</v>
      </c>
      <c r="AT12" s="348">
        <v>4750</v>
      </c>
      <c r="AU12" s="348">
        <v>750</v>
      </c>
      <c r="AV12" s="348"/>
      <c r="AW12" s="348">
        <f t="shared" si="11"/>
        <v>5500</v>
      </c>
      <c r="AX12" s="348"/>
      <c r="AY12" s="348"/>
      <c r="AZ12" s="348"/>
      <c r="BA12" s="348"/>
      <c r="BB12" s="348">
        <f t="shared" si="12"/>
        <v>0</v>
      </c>
      <c r="BC12" s="348"/>
      <c r="BD12" s="348"/>
      <c r="BE12" s="348"/>
      <c r="BF12" s="348"/>
      <c r="BG12" s="348">
        <f t="shared" si="13"/>
        <v>0</v>
      </c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65"/>
      <c r="DP12" s="466">
        <v>1</v>
      </c>
      <c r="DQ12" s="348">
        <v>95000</v>
      </c>
      <c r="DR12" s="348"/>
      <c r="DS12" s="348"/>
      <c r="DT12" s="348"/>
      <c r="DU12" s="348"/>
      <c r="DV12" s="348"/>
      <c r="DW12" s="348"/>
      <c r="DX12" s="348"/>
      <c r="DY12" s="348"/>
      <c r="DZ12" s="348">
        <v>1</v>
      </c>
      <c r="EA12" s="348">
        <v>95000</v>
      </c>
      <c r="EB12" s="348"/>
      <c r="EC12" s="348"/>
      <c r="ED12" s="348"/>
      <c r="EE12" s="348"/>
      <c r="EF12" s="348">
        <f t="shared" si="14"/>
        <v>1</v>
      </c>
      <c r="EG12" s="348">
        <f t="shared" si="14"/>
        <v>95000</v>
      </c>
      <c r="EH12" s="468">
        <v>1</v>
      </c>
      <c r="EI12" s="468">
        <v>95000</v>
      </c>
      <c r="EJ12" s="468"/>
      <c r="EK12" s="468"/>
      <c r="EL12" s="452"/>
      <c r="EM12" s="384">
        <v>1</v>
      </c>
      <c r="EN12" s="452"/>
      <c r="EO12" s="452"/>
      <c r="EP12" s="452"/>
      <c r="EQ12" s="452"/>
      <c r="ER12" s="452"/>
      <c r="ES12" s="452"/>
      <c r="ET12" s="452"/>
    </row>
    <row r="13" spans="1:150" ht="79.5" thickBot="1">
      <c r="A13" s="497">
        <v>6</v>
      </c>
      <c r="B13" s="481" t="s">
        <v>2443</v>
      </c>
      <c r="C13" s="490" t="s">
        <v>2444</v>
      </c>
      <c r="D13" s="480" t="s">
        <v>2445</v>
      </c>
      <c r="E13" s="501">
        <v>93948</v>
      </c>
      <c r="F13" s="501">
        <v>11052</v>
      </c>
      <c r="G13" s="386">
        <f t="shared" si="2"/>
        <v>105000</v>
      </c>
      <c r="H13" s="348">
        <v>20</v>
      </c>
      <c r="I13" s="492">
        <f t="shared" si="0"/>
        <v>826.875</v>
      </c>
      <c r="J13" s="319">
        <f t="shared" si="3"/>
        <v>6076.875</v>
      </c>
      <c r="K13" s="501" t="s">
        <v>2446</v>
      </c>
      <c r="L13" s="493">
        <v>11</v>
      </c>
      <c r="M13" s="492">
        <f t="shared" si="1"/>
        <v>9095.625</v>
      </c>
      <c r="N13" s="319">
        <f t="shared" si="4"/>
        <v>66845.625</v>
      </c>
      <c r="O13" s="320">
        <f t="shared" si="5"/>
        <v>6500</v>
      </c>
      <c r="P13" s="320">
        <f t="shared" si="6"/>
        <v>5550</v>
      </c>
      <c r="Q13" s="320">
        <f t="shared" si="6"/>
        <v>950</v>
      </c>
      <c r="R13" s="320">
        <f t="shared" si="6"/>
        <v>0</v>
      </c>
      <c r="S13" s="502" t="s">
        <v>2447</v>
      </c>
      <c r="T13" s="500">
        <v>40217</v>
      </c>
      <c r="U13" s="348">
        <v>5550</v>
      </c>
      <c r="V13" s="348">
        <v>950</v>
      </c>
      <c r="W13" s="348"/>
      <c r="X13" s="348">
        <f t="shared" si="7"/>
        <v>6500</v>
      </c>
      <c r="Y13" s="348"/>
      <c r="Z13" s="348"/>
      <c r="AA13" s="348"/>
      <c r="AB13" s="348"/>
      <c r="AC13" s="348">
        <f t="shared" si="8"/>
        <v>0</v>
      </c>
      <c r="AD13" s="348"/>
      <c r="AE13" s="348"/>
      <c r="AF13" s="348"/>
      <c r="AG13" s="348"/>
      <c r="AH13" s="348">
        <f t="shared" si="9"/>
        <v>0</v>
      </c>
      <c r="AI13" s="348"/>
      <c r="AJ13" s="348"/>
      <c r="AK13" s="348"/>
      <c r="AL13" s="348"/>
      <c r="AM13" s="348">
        <f t="shared" si="10"/>
        <v>0</v>
      </c>
      <c r="AN13" s="348"/>
      <c r="AO13" s="320"/>
      <c r="AP13" s="320"/>
      <c r="AQ13" s="320"/>
      <c r="AR13" s="348">
        <f t="shared" si="15"/>
        <v>0</v>
      </c>
      <c r="AS13" s="348"/>
      <c r="AT13" s="348"/>
      <c r="AU13" s="348"/>
      <c r="AV13" s="348"/>
      <c r="AW13" s="348">
        <f t="shared" si="11"/>
        <v>0</v>
      </c>
      <c r="AX13" s="348"/>
      <c r="AY13" s="348"/>
      <c r="AZ13" s="348"/>
      <c r="BA13" s="348"/>
      <c r="BB13" s="348">
        <f t="shared" si="12"/>
        <v>0</v>
      </c>
      <c r="BC13" s="348"/>
      <c r="BD13" s="348"/>
      <c r="BE13" s="348"/>
      <c r="BF13" s="348"/>
      <c r="BG13" s="348">
        <f t="shared" si="13"/>
        <v>0</v>
      </c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65"/>
      <c r="DP13" s="466">
        <v>1</v>
      </c>
      <c r="DQ13" s="348">
        <v>105000</v>
      </c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>
        <v>1</v>
      </c>
      <c r="EC13" s="348">
        <v>105000</v>
      </c>
      <c r="ED13" s="348"/>
      <c r="EE13" s="348"/>
      <c r="EF13" s="348">
        <f t="shared" si="14"/>
        <v>1</v>
      </c>
      <c r="EG13" s="348">
        <f t="shared" si="14"/>
        <v>105000</v>
      </c>
      <c r="EH13" s="468">
        <v>1</v>
      </c>
      <c r="EI13" s="468">
        <v>105000</v>
      </c>
      <c r="EJ13" s="468"/>
      <c r="EK13" s="468"/>
      <c r="EL13" s="452"/>
      <c r="EM13" s="384">
        <v>1</v>
      </c>
      <c r="EN13" s="452"/>
      <c r="EO13" s="452"/>
      <c r="EP13" s="452"/>
      <c r="EQ13" s="452"/>
      <c r="ER13" s="452"/>
      <c r="ES13" s="452"/>
      <c r="ET13" s="452"/>
    </row>
    <row r="14" spans="1:150">
      <c r="A14" s="157"/>
      <c r="B14" s="504"/>
      <c r="C14" s="504"/>
      <c r="D14" s="453"/>
      <c r="E14" s="320"/>
      <c r="F14" s="320"/>
      <c r="G14" s="386">
        <f>SUM(E14:F14)</f>
        <v>0</v>
      </c>
      <c r="H14" s="320"/>
      <c r="I14" s="492">
        <f t="shared" si="0"/>
        <v>0</v>
      </c>
      <c r="J14" s="319">
        <f>SUM((G14*6*21)/(8*20*100))+(G14/20)</f>
        <v>0</v>
      </c>
      <c r="K14" s="320"/>
      <c r="L14" s="387"/>
      <c r="M14" s="492">
        <f t="shared" si="1"/>
        <v>0</v>
      </c>
      <c r="N14" s="319">
        <f t="shared" si="4"/>
        <v>0</v>
      </c>
      <c r="O14" s="320">
        <f t="shared" si="5"/>
        <v>0</v>
      </c>
      <c r="P14" s="320">
        <f t="shared" si="6"/>
        <v>0</v>
      </c>
      <c r="Q14" s="320">
        <f t="shared" si="6"/>
        <v>0</v>
      </c>
      <c r="R14" s="320">
        <f t="shared" si="6"/>
        <v>0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48">
        <f t="shared" si="15"/>
        <v>0</v>
      </c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89"/>
      <c r="DP14" s="339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48">
        <f>SUM(ED14,EB14,DZ14,DX14,DV14,DT14)</f>
        <v>0</v>
      </c>
      <c r="EG14" s="348">
        <f>SUM(EE14,EC14,EA14,DY14,DW14,DU14)</f>
        <v>0</v>
      </c>
      <c r="EH14" s="397"/>
      <c r="EI14" s="397"/>
      <c r="EJ14" s="397"/>
      <c r="EK14" s="397"/>
      <c r="EL14" s="302"/>
      <c r="EM14" s="364"/>
      <c r="EN14" s="302"/>
      <c r="EO14" s="302"/>
      <c r="EP14" s="302"/>
      <c r="EQ14" s="302"/>
      <c r="ER14" s="302"/>
      <c r="ES14" s="302"/>
      <c r="ET14" s="302"/>
    </row>
    <row r="15" spans="1:150">
      <c r="A15" s="400"/>
      <c r="B15" s="505" t="s">
        <v>2160</v>
      </c>
      <c r="C15" s="505" t="s">
        <v>2195</v>
      </c>
      <c r="D15" s="453"/>
      <c r="E15" s="401">
        <f>SUM(E8:E14)</f>
        <v>425448</v>
      </c>
      <c r="F15" s="401">
        <f>SUM(F8:F14)</f>
        <v>50052</v>
      </c>
      <c r="G15" s="401">
        <f>SUM(G8:G14)</f>
        <v>475500</v>
      </c>
      <c r="H15" s="401">
        <f t="shared" ref="H15:BS15" si="16">SUM(H8:H14)</f>
        <v>120</v>
      </c>
      <c r="I15" s="484">
        <f t="shared" si="16"/>
        <v>3744.5625</v>
      </c>
      <c r="J15" s="401">
        <f t="shared" si="16"/>
        <v>27519.5625</v>
      </c>
      <c r="K15" s="401">
        <f t="shared" si="16"/>
        <v>0</v>
      </c>
      <c r="L15" s="506">
        <f t="shared" si="16"/>
        <v>64</v>
      </c>
      <c r="M15" s="484">
        <f t="shared" si="16"/>
        <v>39245.0625</v>
      </c>
      <c r="N15" s="484">
        <f t="shared" si="16"/>
        <v>288420.0625</v>
      </c>
      <c r="O15" s="401">
        <f t="shared" si="16"/>
        <v>148378</v>
      </c>
      <c r="P15" s="401">
        <f t="shared" si="16"/>
        <v>127408</v>
      </c>
      <c r="Q15" s="401">
        <f t="shared" si="16"/>
        <v>20970</v>
      </c>
      <c r="R15" s="484">
        <f t="shared" si="16"/>
        <v>0</v>
      </c>
      <c r="S15" s="484">
        <f t="shared" si="16"/>
        <v>0</v>
      </c>
      <c r="T15" s="484">
        <f t="shared" si="16"/>
        <v>40217</v>
      </c>
      <c r="U15" s="484">
        <f t="shared" si="16"/>
        <v>24008</v>
      </c>
      <c r="V15" s="484">
        <f t="shared" si="16"/>
        <v>3870</v>
      </c>
      <c r="W15" s="484">
        <f t="shared" si="16"/>
        <v>0</v>
      </c>
      <c r="X15" s="484">
        <f t="shared" si="16"/>
        <v>27878</v>
      </c>
      <c r="Y15" s="484">
        <f t="shared" si="16"/>
        <v>0</v>
      </c>
      <c r="Z15" s="484">
        <f t="shared" si="16"/>
        <v>20700</v>
      </c>
      <c r="AA15" s="484">
        <f t="shared" si="16"/>
        <v>3300</v>
      </c>
      <c r="AB15" s="484">
        <f t="shared" si="16"/>
        <v>0</v>
      </c>
      <c r="AC15" s="484">
        <f t="shared" si="16"/>
        <v>24000</v>
      </c>
      <c r="AD15" s="484">
        <f t="shared" si="16"/>
        <v>0</v>
      </c>
      <c r="AE15" s="484">
        <f t="shared" si="16"/>
        <v>35300</v>
      </c>
      <c r="AF15" s="484">
        <f t="shared" si="16"/>
        <v>5700</v>
      </c>
      <c r="AG15" s="484">
        <f t="shared" si="16"/>
        <v>0</v>
      </c>
      <c r="AH15" s="484">
        <f t="shared" si="16"/>
        <v>41000</v>
      </c>
      <c r="AI15" s="484">
        <f t="shared" si="16"/>
        <v>80848</v>
      </c>
      <c r="AJ15" s="484">
        <f t="shared" si="16"/>
        <v>13750</v>
      </c>
      <c r="AK15" s="484">
        <f t="shared" si="16"/>
        <v>2250</v>
      </c>
      <c r="AL15" s="484">
        <f t="shared" si="16"/>
        <v>0</v>
      </c>
      <c r="AM15" s="484">
        <f t="shared" si="16"/>
        <v>16000</v>
      </c>
      <c r="AN15" s="484">
        <f t="shared" si="16"/>
        <v>40424</v>
      </c>
      <c r="AO15" s="484">
        <f t="shared" si="16"/>
        <v>11200</v>
      </c>
      <c r="AP15" s="484">
        <f t="shared" si="16"/>
        <v>1800</v>
      </c>
      <c r="AQ15" s="484">
        <f t="shared" si="16"/>
        <v>0</v>
      </c>
      <c r="AR15" s="484">
        <f t="shared" si="16"/>
        <v>13000</v>
      </c>
      <c r="AS15" s="484">
        <f t="shared" si="16"/>
        <v>80649</v>
      </c>
      <c r="AT15" s="484">
        <f t="shared" si="16"/>
        <v>16650</v>
      </c>
      <c r="AU15" s="484">
        <f t="shared" si="16"/>
        <v>2850</v>
      </c>
      <c r="AV15" s="484">
        <f t="shared" si="16"/>
        <v>0</v>
      </c>
      <c r="AW15" s="484">
        <f t="shared" si="16"/>
        <v>19500</v>
      </c>
      <c r="AX15" s="484">
        <f t="shared" si="16"/>
        <v>40217</v>
      </c>
      <c r="AY15" s="484">
        <f t="shared" si="16"/>
        <v>2400</v>
      </c>
      <c r="AZ15" s="484">
        <f t="shared" si="16"/>
        <v>600</v>
      </c>
      <c r="BA15" s="484">
        <f t="shared" si="16"/>
        <v>0</v>
      </c>
      <c r="BB15" s="484">
        <f t="shared" si="16"/>
        <v>3000</v>
      </c>
      <c r="BC15" s="484">
        <f t="shared" si="16"/>
        <v>40432</v>
      </c>
      <c r="BD15" s="484">
        <f t="shared" si="16"/>
        <v>3400</v>
      </c>
      <c r="BE15" s="484">
        <f t="shared" si="16"/>
        <v>600</v>
      </c>
      <c r="BF15" s="484">
        <f t="shared" si="16"/>
        <v>0</v>
      </c>
      <c r="BG15" s="484">
        <f t="shared" si="16"/>
        <v>4000</v>
      </c>
      <c r="BH15" s="484">
        <f t="shared" si="16"/>
        <v>0</v>
      </c>
      <c r="BI15" s="484">
        <f t="shared" si="16"/>
        <v>0</v>
      </c>
      <c r="BJ15" s="484">
        <f t="shared" si="16"/>
        <v>0</v>
      </c>
      <c r="BK15" s="484">
        <f t="shared" si="16"/>
        <v>0</v>
      </c>
      <c r="BL15" s="484">
        <f t="shared" si="16"/>
        <v>0</v>
      </c>
      <c r="BM15" s="484">
        <f t="shared" si="16"/>
        <v>0</v>
      </c>
      <c r="BN15" s="484">
        <f t="shared" si="16"/>
        <v>0</v>
      </c>
      <c r="BO15" s="484">
        <f t="shared" si="16"/>
        <v>0</v>
      </c>
      <c r="BP15" s="484">
        <f t="shared" si="16"/>
        <v>0</v>
      </c>
      <c r="BQ15" s="484">
        <f t="shared" si="16"/>
        <v>0</v>
      </c>
      <c r="BR15" s="484">
        <f t="shared" si="16"/>
        <v>0</v>
      </c>
      <c r="BS15" s="484">
        <f t="shared" si="16"/>
        <v>0</v>
      </c>
      <c r="BT15" s="484">
        <f t="shared" ref="BT15:EE15" si="17">SUM(BT8:BT14)</f>
        <v>0</v>
      </c>
      <c r="BU15" s="484">
        <f t="shared" si="17"/>
        <v>0</v>
      </c>
      <c r="BV15" s="484">
        <f t="shared" si="17"/>
        <v>0</v>
      </c>
      <c r="BW15" s="484">
        <f t="shared" si="17"/>
        <v>0</v>
      </c>
      <c r="BX15" s="484">
        <f t="shared" si="17"/>
        <v>0</v>
      </c>
      <c r="BY15" s="484">
        <f t="shared" si="17"/>
        <v>0</v>
      </c>
      <c r="BZ15" s="484">
        <f t="shared" si="17"/>
        <v>0</v>
      </c>
      <c r="CA15" s="484">
        <f t="shared" si="17"/>
        <v>0</v>
      </c>
      <c r="CB15" s="484">
        <f t="shared" si="17"/>
        <v>0</v>
      </c>
      <c r="CC15" s="484">
        <f t="shared" si="17"/>
        <v>0</v>
      </c>
      <c r="CD15" s="484">
        <f t="shared" si="17"/>
        <v>0</v>
      </c>
      <c r="CE15" s="484">
        <f t="shared" si="17"/>
        <v>0</v>
      </c>
      <c r="CF15" s="484">
        <f t="shared" si="17"/>
        <v>0</v>
      </c>
      <c r="CG15" s="484">
        <f t="shared" si="17"/>
        <v>0</v>
      </c>
      <c r="CH15" s="484">
        <f t="shared" si="17"/>
        <v>0</v>
      </c>
      <c r="CI15" s="484">
        <f t="shared" si="17"/>
        <v>0</v>
      </c>
      <c r="CJ15" s="484">
        <f t="shared" si="17"/>
        <v>0</v>
      </c>
      <c r="CK15" s="484">
        <f t="shared" si="17"/>
        <v>0</v>
      </c>
      <c r="CL15" s="484">
        <f t="shared" si="17"/>
        <v>0</v>
      </c>
      <c r="CM15" s="484">
        <f t="shared" si="17"/>
        <v>0</v>
      </c>
      <c r="CN15" s="484">
        <f t="shared" si="17"/>
        <v>0</v>
      </c>
      <c r="CO15" s="484">
        <f t="shared" si="17"/>
        <v>0</v>
      </c>
      <c r="CP15" s="484">
        <f t="shared" si="17"/>
        <v>0</v>
      </c>
      <c r="CQ15" s="484">
        <f t="shared" si="17"/>
        <v>0</v>
      </c>
      <c r="CR15" s="484">
        <f t="shared" si="17"/>
        <v>0</v>
      </c>
      <c r="CS15" s="484">
        <f t="shared" si="17"/>
        <v>0</v>
      </c>
      <c r="CT15" s="484">
        <f t="shared" si="17"/>
        <v>0</v>
      </c>
      <c r="CU15" s="484">
        <f t="shared" si="17"/>
        <v>0</v>
      </c>
      <c r="CV15" s="484">
        <f t="shared" si="17"/>
        <v>0</v>
      </c>
      <c r="CW15" s="484">
        <f t="shared" si="17"/>
        <v>0</v>
      </c>
      <c r="CX15" s="484">
        <f t="shared" si="17"/>
        <v>0</v>
      </c>
      <c r="CY15" s="484">
        <f t="shared" si="17"/>
        <v>0</v>
      </c>
      <c r="CZ15" s="484">
        <f t="shared" si="17"/>
        <v>0</v>
      </c>
      <c r="DA15" s="484">
        <f t="shared" si="17"/>
        <v>0</v>
      </c>
      <c r="DB15" s="484">
        <f t="shared" si="17"/>
        <v>0</v>
      </c>
      <c r="DC15" s="484">
        <f t="shared" si="17"/>
        <v>0</v>
      </c>
      <c r="DD15" s="484">
        <f t="shared" si="17"/>
        <v>0</v>
      </c>
      <c r="DE15" s="484">
        <f t="shared" si="17"/>
        <v>0</v>
      </c>
      <c r="DF15" s="484">
        <f t="shared" si="17"/>
        <v>0</v>
      </c>
      <c r="DG15" s="484">
        <f t="shared" si="17"/>
        <v>0</v>
      </c>
      <c r="DH15" s="484">
        <f t="shared" si="17"/>
        <v>0</v>
      </c>
      <c r="DI15" s="484">
        <f t="shared" si="17"/>
        <v>0</v>
      </c>
      <c r="DJ15" s="484">
        <f t="shared" si="17"/>
        <v>0</v>
      </c>
      <c r="DK15" s="484">
        <f t="shared" si="17"/>
        <v>0</v>
      </c>
      <c r="DL15" s="484">
        <f t="shared" si="17"/>
        <v>0</v>
      </c>
      <c r="DM15" s="484">
        <f t="shared" si="17"/>
        <v>0</v>
      </c>
      <c r="DN15" s="484">
        <f t="shared" si="17"/>
        <v>0</v>
      </c>
      <c r="DO15" s="484">
        <f t="shared" si="17"/>
        <v>0</v>
      </c>
      <c r="DP15" s="484">
        <f t="shared" si="17"/>
        <v>6</v>
      </c>
      <c r="DQ15" s="484">
        <f t="shared" si="17"/>
        <v>475500</v>
      </c>
      <c r="DR15" s="484">
        <f t="shared" si="17"/>
        <v>0</v>
      </c>
      <c r="DS15" s="484">
        <f t="shared" si="17"/>
        <v>0</v>
      </c>
      <c r="DT15" s="484">
        <f t="shared" si="17"/>
        <v>0</v>
      </c>
      <c r="DU15" s="484">
        <f t="shared" si="17"/>
        <v>0</v>
      </c>
      <c r="DV15" s="484">
        <f t="shared" si="17"/>
        <v>2</v>
      </c>
      <c r="DW15" s="484">
        <f t="shared" si="17"/>
        <v>85500</v>
      </c>
      <c r="DX15" s="484">
        <f t="shared" si="17"/>
        <v>0</v>
      </c>
      <c r="DY15" s="484">
        <f t="shared" si="17"/>
        <v>0</v>
      </c>
      <c r="DZ15" s="484">
        <f t="shared" si="17"/>
        <v>3</v>
      </c>
      <c r="EA15" s="484">
        <f t="shared" si="17"/>
        <v>285000</v>
      </c>
      <c r="EB15" s="484">
        <f t="shared" si="17"/>
        <v>1</v>
      </c>
      <c r="EC15" s="484">
        <f t="shared" si="17"/>
        <v>105000</v>
      </c>
      <c r="ED15" s="484">
        <f t="shared" si="17"/>
        <v>0</v>
      </c>
      <c r="EE15" s="484">
        <f t="shared" si="17"/>
        <v>0</v>
      </c>
      <c r="EF15" s="484">
        <f t="shared" ref="EF15:EK15" si="18">SUM(EF8:EF14)</f>
        <v>6</v>
      </c>
      <c r="EG15" s="484">
        <f t="shared" si="18"/>
        <v>475500</v>
      </c>
      <c r="EH15" s="484">
        <f t="shared" si="18"/>
        <v>6</v>
      </c>
      <c r="EI15" s="484">
        <f t="shared" si="18"/>
        <v>475500</v>
      </c>
      <c r="EJ15" s="484">
        <f t="shared" si="18"/>
        <v>0</v>
      </c>
      <c r="EK15" s="484">
        <f t="shared" si="18"/>
        <v>0</v>
      </c>
      <c r="EL15" s="302"/>
      <c r="EM15" s="364"/>
      <c r="EN15" s="302"/>
      <c r="EO15" s="302"/>
      <c r="EP15" s="302"/>
      <c r="EQ15" s="302"/>
      <c r="ER15" s="302"/>
      <c r="ES15" s="302"/>
      <c r="ET15" s="302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25"/>
  <sheetViews>
    <sheetView topLeftCell="A22" workbookViewId="0">
      <selection activeCell="G8" sqref="G8:G24"/>
    </sheetView>
  </sheetViews>
  <sheetFormatPr defaultRowHeight="15"/>
  <sheetData>
    <row r="1" spans="1:150" ht="18">
      <c r="A1" s="648" t="s">
        <v>2126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507"/>
      <c r="M1" s="508"/>
      <c r="N1" s="509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648" t="s">
        <v>2127</v>
      </c>
      <c r="DQ1" s="648"/>
      <c r="DR1" s="648"/>
      <c r="DS1" s="648"/>
      <c r="DT1" s="648"/>
      <c r="DU1" s="648"/>
      <c r="DV1" s="648"/>
      <c r="DW1" s="648"/>
      <c r="DX1" s="648"/>
      <c r="DY1" s="648"/>
      <c r="DZ1" s="648"/>
      <c r="EA1" s="648"/>
      <c r="EB1" s="648"/>
      <c r="EC1" s="648"/>
      <c r="ED1" s="648"/>
      <c r="EE1" s="441"/>
      <c r="EF1" s="441"/>
      <c r="EG1" s="441"/>
      <c r="EH1" s="441"/>
      <c r="EI1" s="441"/>
      <c r="EJ1" s="441"/>
      <c r="EK1" s="441"/>
      <c r="EL1" s="441"/>
      <c r="EM1" s="442"/>
      <c r="EN1" s="441"/>
      <c r="EO1" s="441"/>
      <c r="EP1" s="441"/>
      <c r="EQ1" s="441"/>
      <c r="ER1" s="441"/>
      <c r="ES1" s="441"/>
      <c r="ET1" s="441"/>
    </row>
    <row r="2" spans="1:150" ht="18">
      <c r="A2" s="653" t="s">
        <v>2323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507"/>
      <c r="M2" s="507"/>
      <c r="N2" s="510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11"/>
      <c r="AE2" s="507"/>
      <c r="AF2" s="507"/>
      <c r="AG2" s="507"/>
      <c r="AH2" s="507"/>
      <c r="AI2" s="507"/>
      <c r="AJ2" s="507"/>
      <c r="AK2" s="507"/>
      <c r="AL2" s="507"/>
      <c r="AM2" s="507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9"/>
      <c r="DQ2" s="448"/>
      <c r="DR2" s="448"/>
      <c r="DS2" s="448"/>
      <c r="DT2" s="488" t="s">
        <v>2168</v>
      </c>
      <c r="DU2" s="48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9"/>
      <c r="EN2" s="448"/>
      <c r="EO2" s="448"/>
      <c r="EP2" s="448"/>
      <c r="EQ2" s="448"/>
      <c r="ER2" s="448"/>
      <c r="ES2" s="448"/>
      <c r="ET2" s="448"/>
    </row>
    <row r="3" spans="1:150" ht="15.75">
      <c r="A3" s="654" t="s">
        <v>2129</v>
      </c>
      <c r="B3" s="656" t="s">
        <v>2169</v>
      </c>
      <c r="C3" s="656" t="s">
        <v>2130</v>
      </c>
      <c r="D3" s="656" t="s">
        <v>2131</v>
      </c>
      <c r="E3" s="656" t="s">
        <v>2448</v>
      </c>
      <c r="F3" s="656" t="s">
        <v>2235</v>
      </c>
      <c r="G3" s="656" t="s">
        <v>2236</v>
      </c>
      <c r="H3" s="656" t="s">
        <v>2133</v>
      </c>
      <c r="I3" s="650" t="s">
        <v>2449</v>
      </c>
      <c r="J3" s="656" t="s">
        <v>2134</v>
      </c>
      <c r="K3" s="659" t="s">
        <v>2450</v>
      </c>
      <c r="L3" s="656" t="s">
        <v>2451</v>
      </c>
      <c r="M3" s="650" t="s">
        <v>2452</v>
      </c>
      <c r="N3" s="660" t="s">
        <v>2453</v>
      </c>
      <c r="O3" s="661" t="s">
        <v>2139</v>
      </c>
      <c r="P3" s="661"/>
      <c r="Q3" s="661"/>
      <c r="R3" s="452"/>
      <c r="S3" s="662" t="s">
        <v>2141</v>
      </c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512"/>
      <c r="DP3" s="451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452"/>
      <c r="EM3" s="384"/>
      <c r="EN3" s="452"/>
      <c r="EO3" s="452"/>
      <c r="EP3" s="452"/>
      <c r="EQ3" s="452"/>
      <c r="ER3" s="452"/>
      <c r="ES3" s="452"/>
      <c r="ET3" s="452"/>
    </row>
    <row r="4" spans="1:150" ht="26.25" thickBot="1">
      <c r="A4" s="655"/>
      <c r="B4" s="657"/>
      <c r="C4" s="656"/>
      <c r="D4" s="657"/>
      <c r="E4" s="658"/>
      <c r="F4" s="656"/>
      <c r="G4" s="656"/>
      <c r="H4" s="658"/>
      <c r="I4" s="651"/>
      <c r="J4" s="656"/>
      <c r="K4" s="658"/>
      <c r="L4" s="656"/>
      <c r="M4" s="651"/>
      <c r="N4" s="660"/>
      <c r="O4" s="661"/>
      <c r="P4" s="661"/>
      <c r="Q4" s="661"/>
      <c r="R4" s="513"/>
      <c r="S4" s="659" t="s">
        <v>574</v>
      </c>
      <c r="T4" s="659"/>
      <c r="U4" s="659"/>
      <c r="V4" s="659"/>
      <c r="W4" s="659"/>
      <c r="X4" s="659"/>
      <c r="Y4" s="659" t="s">
        <v>940</v>
      </c>
      <c r="Z4" s="659"/>
      <c r="AA4" s="659"/>
      <c r="AB4" s="659"/>
      <c r="AC4" s="659"/>
      <c r="AD4" s="659" t="s">
        <v>928</v>
      </c>
      <c r="AE4" s="659"/>
      <c r="AF4" s="659"/>
      <c r="AG4" s="659"/>
      <c r="AH4" s="659"/>
      <c r="AI4" s="659" t="s">
        <v>2142</v>
      </c>
      <c r="AJ4" s="659"/>
      <c r="AK4" s="659"/>
      <c r="AL4" s="659"/>
      <c r="AM4" s="659"/>
      <c r="AN4" s="659" t="s">
        <v>2143</v>
      </c>
      <c r="AO4" s="659"/>
      <c r="AP4" s="659"/>
      <c r="AQ4" s="659"/>
      <c r="AR4" s="659"/>
      <c r="AS4" s="659" t="s">
        <v>2144</v>
      </c>
      <c r="AT4" s="659"/>
      <c r="AU4" s="659"/>
      <c r="AV4" s="659"/>
      <c r="AW4" s="659"/>
      <c r="AX4" s="659" t="s">
        <v>2145</v>
      </c>
      <c r="AY4" s="659"/>
      <c r="AZ4" s="659"/>
      <c r="BA4" s="659"/>
      <c r="BB4" s="659"/>
      <c r="BC4" s="659" t="s">
        <v>2146</v>
      </c>
      <c r="BD4" s="659"/>
      <c r="BE4" s="659"/>
      <c r="BF4" s="659"/>
      <c r="BG4" s="659"/>
      <c r="BH4" s="659" t="s">
        <v>2147</v>
      </c>
      <c r="BI4" s="659"/>
      <c r="BJ4" s="659"/>
      <c r="BK4" s="659"/>
      <c r="BL4" s="659"/>
      <c r="BM4" s="659" t="s">
        <v>2148</v>
      </c>
      <c r="BN4" s="659"/>
      <c r="BO4" s="659"/>
      <c r="BP4" s="659"/>
      <c r="BQ4" s="659"/>
      <c r="BR4" s="659" t="s">
        <v>2149</v>
      </c>
      <c r="BS4" s="659"/>
      <c r="BT4" s="659"/>
      <c r="BU4" s="659"/>
      <c r="BV4" s="659"/>
      <c r="BW4" s="659" t="s">
        <v>2150</v>
      </c>
      <c r="BX4" s="659"/>
      <c r="BY4" s="659"/>
      <c r="BZ4" s="659"/>
      <c r="CA4" s="659"/>
      <c r="CB4" s="659" t="s">
        <v>2151</v>
      </c>
      <c r="CC4" s="659"/>
      <c r="CD4" s="659"/>
      <c r="CE4" s="659"/>
      <c r="CF4" s="659"/>
      <c r="CG4" s="659" t="s">
        <v>2152</v>
      </c>
      <c r="CH4" s="659"/>
      <c r="CI4" s="659"/>
      <c r="CJ4" s="659"/>
      <c r="CK4" s="659"/>
      <c r="CL4" s="659" t="s">
        <v>2153</v>
      </c>
      <c r="CM4" s="659"/>
      <c r="CN4" s="659"/>
      <c r="CO4" s="659"/>
      <c r="CP4" s="659"/>
      <c r="CQ4" s="659" t="s">
        <v>2154</v>
      </c>
      <c r="CR4" s="659"/>
      <c r="CS4" s="659"/>
      <c r="CT4" s="659"/>
      <c r="CU4" s="659"/>
      <c r="CV4" s="659" t="s">
        <v>2155</v>
      </c>
      <c r="CW4" s="659"/>
      <c r="CX4" s="659"/>
      <c r="CY4" s="659"/>
      <c r="CZ4" s="659"/>
      <c r="DA4" s="659" t="s">
        <v>2156</v>
      </c>
      <c r="DB4" s="659"/>
      <c r="DC4" s="659"/>
      <c r="DD4" s="659"/>
      <c r="DE4" s="659"/>
      <c r="DF4" s="659" t="s">
        <v>2157</v>
      </c>
      <c r="DG4" s="659"/>
      <c r="DH4" s="659"/>
      <c r="DI4" s="659"/>
      <c r="DJ4" s="659"/>
      <c r="DK4" s="659" t="s">
        <v>2158</v>
      </c>
      <c r="DL4" s="659"/>
      <c r="DM4" s="659"/>
      <c r="DN4" s="659"/>
      <c r="DO4" s="659"/>
      <c r="DP4" s="647" t="s">
        <v>2159</v>
      </c>
      <c r="DQ4" s="647"/>
      <c r="DR4" s="647"/>
      <c r="DS4" s="647"/>
      <c r="DT4" s="647" t="s">
        <v>2177</v>
      </c>
      <c r="DU4" s="647"/>
      <c r="DV4" s="647"/>
      <c r="DW4" s="647"/>
      <c r="DX4" s="647"/>
      <c r="DY4" s="647"/>
      <c r="DZ4" s="647"/>
      <c r="EA4" s="647"/>
      <c r="EB4" s="647"/>
      <c r="EC4" s="647"/>
      <c r="ED4" s="647"/>
      <c r="EE4" s="647"/>
      <c r="EF4" s="453"/>
      <c r="EG4" s="453"/>
      <c r="EH4" s="453"/>
      <c r="EI4" s="489" t="s">
        <v>2326</v>
      </c>
      <c r="EJ4" s="453"/>
      <c r="EK4" s="453" t="s">
        <v>2327</v>
      </c>
      <c r="EL4" s="295"/>
      <c r="EM4" s="296" t="s">
        <v>2179</v>
      </c>
      <c r="EN4" s="297"/>
      <c r="EO4" s="297"/>
      <c r="EP4" s="297"/>
      <c r="EQ4" s="297"/>
      <c r="ER4" s="297"/>
      <c r="ES4" s="297"/>
      <c r="ET4" s="297"/>
    </row>
    <row r="5" spans="1:150" ht="26.25" thickBot="1">
      <c r="A5" s="655"/>
      <c r="B5" s="657"/>
      <c r="C5" s="656"/>
      <c r="D5" s="657"/>
      <c r="E5" s="658"/>
      <c r="F5" s="656"/>
      <c r="G5" s="656"/>
      <c r="H5" s="658"/>
      <c r="I5" s="652"/>
      <c r="J5" s="656"/>
      <c r="K5" s="658"/>
      <c r="L5" s="656"/>
      <c r="M5" s="652"/>
      <c r="N5" s="660"/>
      <c r="O5" s="514" t="s">
        <v>2160</v>
      </c>
      <c r="P5" s="513" t="s">
        <v>2161</v>
      </c>
      <c r="Q5" s="513" t="s">
        <v>2162</v>
      </c>
      <c r="R5" s="513" t="s">
        <v>2235</v>
      </c>
      <c r="S5" s="515" t="s">
        <v>2328</v>
      </c>
      <c r="T5" s="515" t="s">
        <v>2164</v>
      </c>
      <c r="U5" s="516" t="s">
        <v>2215</v>
      </c>
      <c r="V5" s="516" t="s">
        <v>2162</v>
      </c>
      <c r="W5" s="516" t="s">
        <v>2235</v>
      </c>
      <c r="X5" s="513" t="s">
        <v>2160</v>
      </c>
      <c r="Y5" s="515" t="s">
        <v>2164</v>
      </c>
      <c r="Z5" s="516" t="s">
        <v>2215</v>
      </c>
      <c r="AA5" s="516" t="s">
        <v>2162</v>
      </c>
      <c r="AB5" s="516" t="s">
        <v>2235</v>
      </c>
      <c r="AC5" s="513" t="s">
        <v>2160</v>
      </c>
      <c r="AD5" s="515" t="s">
        <v>2164</v>
      </c>
      <c r="AE5" s="516" t="s">
        <v>2329</v>
      </c>
      <c r="AF5" s="516" t="s">
        <v>2162</v>
      </c>
      <c r="AG5" s="516" t="s">
        <v>2235</v>
      </c>
      <c r="AH5" s="513" t="s">
        <v>2160</v>
      </c>
      <c r="AI5" s="515" t="s">
        <v>2164</v>
      </c>
      <c r="AJ5" s="516" t="s">
        <v>2329</v>
      </c>
      <c r="AK5" s="516" t="s">
        <v>2162</v>
      </c>
      <c r="AL5" s="516" t="s">
        <v>2235</v>
      </c>
      <c r="AM5" s="513" t="s">
        <v>2160</v>
      </c>
      <c r="AN5" s="515" t="s">
        <v>2164</v>
      </c>
      <c r="AO5" s="516" t="s">
        <v>2329</v>
      </c>
      <c r="AP5" s="516" t="s">
        <v>2162</v>
      </c>
      <c r="AQ5" s="516" t="s">
        <v>2235</v>
      </c>
      <c r="AR5" s="513" t="s">
        <v>2160</v>
      </c>
      <c r="AS5" s="515" t="s">
        <v>2164</v>
      </c>
      <c r="AT5" s="516" t="s">
        <v>2329</v>
      </c>
      <c r="AU5" s="516" t="s">
        <v>2162</v>
      </c>
      <c r="AV5" s="516" t="s">
        <v>2235</v>
      </c>
      <c r="AW5" s="513" t="s">
        <v>2160</v>
      </c>
      <c r="AX5" s="515" t="s">
        <v>2164</v>
      </c>
      <c r="AY5" s="516" t="s">
        <v>2329</v>
      </c>
      <c r="AZ5" s="516" t="s">
        <v>2162</v>
      </c>
      <c r="BA5" s="516" t="s">
        <v>2235</v>
      </c>
      <c r="BB5" s="513" t="s">
        <v>2160</v>
      </c>
      <c r="BC5" s="515" t="s">
        <v>2164</v>
      </c>
      <c r="BD5" s="516" t="s">
        <v>2329</v>
      </c>
      <c r="BE5" s="516" t="s">
        <v>2162</v>
      </c>
      <c r="BF5" s="516" t="s">
        <v>2235</v>
      </c>
      <c r="BG5" s="513" t="s">
        <v>2160</v>
      </c>
      <c r="BH5" s="515" t="s">
        <v>2164</v>
      </c>
      <c r="BI5" s="516" t="s">
        <v>2329</v>
      </c>
      <c r="BJ5" s="516" t="s">
        <v>2162</v>
      </c>
      <c r="BK5" s="516" t="s">
        <v>2235</v>
      </c>
      <c r="BL5" s="513" t="s">
        <v>2160</v>
      </c>
      <c r="BM5" s="515" t="s">
        <v>2164</v>
      </c>
      <c r="BN5" s="516" t="s">
        <v>2329</v>
      </c>
      <c r="BO5" s="516" t="s">
        <v>2162</v>
      </c>
      <c r="BP5" s="516" t="s">
        <v>2235</v>
      </c>
      <c r="BQ5" s="513" t="s">
        <v>2160</v>
      </c>
      <c r="BR5" s="515" t="s">
        <v>2164</v>
      </c>
      <c r="BS5" s="516" t="s">
        <v>2329</v>
      </c>
      <c r="BT5" s="516" t="s">
        <v>2162</v>
      </c>
      <c r="BU5" s="516" t="s">
        <v>2235</v>
      </c>
      <c r="BV5" s="513" t="s">
        <v>2160</v>
      </c>
      <c r="BW5" s="515" t="s">
        <v>2164</v>
      </c>
      <c r="BX5" s="516" t="s">
        <v>2329</v>
      </c>
      <c r="BY5" s="516" t="s">
        <v>2162</v>
      </c>
      <c r="BZ5" s="516" t="s">
        <v>2235</v>
      </c>
      <c r="CA5" s="513" t="s">
        <v>2160</v>
      </c>
      <c r="CB5" s="515" t="s">
        <v>2164</v>
      </c>
      <c r="CC5" s="516" t="s">
        <v>2329</v>
      </c>
      <c r="CD5" s="516" t="s">
        <v>2162</v>
      </c>
      <c r="CE5" s="516" t="s">
        <v>2235</v>
      </c>
      <c r="CF5" s="513" t="s">
        <v>2160</v>
      </c>
      <c r="CG5" s="515" t="s">
        <v>2164</v>
      </c>
      <c r="CH5" s="516" t="s">
        <v>2329</v>
      </c>
      <c r="CI5" s="516" t="s">
        <v>2162</v>
      </c>
      <c r="CJ5" s="516" t="s">
        <v>2235</v>
      </c>
      <c r="CK5" s="513" t="s">
        <v>2160</v>
      </c>
      <c r="CL5" s="515" t="s">
        <v>2164</v>
      </c>
      <c r="CM5" s="516" t="s">
        <v>2329</v>
      </c>
      <c r="CN5" s="516" t="s">
        <v>2162</v>
      </c>
      <c r="CO5" s="516" t="s">
        <v>2235</v>
      </c>
      <c r="CP5" s="513" t="s">
        <v>2160</v>
      </c>
      <c r="CQ5" s="515" t="s">
        <v>2164</v>
      </c>
      <c r="CR5" s="516" t="s">
        <v>2329</v>
      </c>
      <c r="CS5" s="516" t="s">
        <v>2162</v>
      </c>
      <c r="CT5" s="516" t="s">
        <v>2235</v>
      </c>
      <c r="CU5" s="513" t="s">
        <v>2160</v>
      </c>
      <c r="CV5" s="515" t="s">
        <v>2164</v>
      </c>
      <c r="CW5" s="516" t="s">
        <v>2329</v>
      </c>
      <c r="CX5" s="516" t="s">
        <v>2162</v>
      </c>
      <c r="CY5" s="516" t="s">
        <v>2235</v>
      </c>
      <c r="CZ5" s="513" t="s">
        <v>2160</v>
      </c>
      <c r="DA5" s="515" t="s">
        <v>2164</v>
      </c>
      <c r="DB5" s="516" t="s">
        <v>2329</v>
      </c>
      <c r="DC5" s="516" t="s">
        <v>2162</v>
      </c>
      <c r="DD5" s="516" t="s">
        <v>2235</v>
      </c>
      <c r="DE5" s="513" t="s">
        <v>2160</v>
      </c>
      <c r="DF5" s="515" t="s">
        <v>2164</v>
      </c>
      <c r="DG5" s="516" t="s">
        <v>2329</v>
      </c>
      <c r="DH5" s="516" t="s">
        <v>2162</v>
      </c>
      <c r="DI5" s="516" t="s">
        <v>2235</v>
      </c>
      <c r="DJ5" s="513" t="s">
        <v>2160</v>
      </c>
      <c r="DK5" s="515" t="s">
        <v>2164</v>
      </c>
      <c r="DL5" s="516" t="s">
        <v>2329</v>
      </c>
      <c r="DM5" s="516" t="s">
        <v>2162</v>
      </c>
      <c r="DN5" s="516" t="s">
        <v>2235</v>
      </c>
      <c r="DO5" s="517" t="s">
        <v>2160</v>
      </c>
      <c r="DP5" s="451" t="s">
        <v>5</v>
      </c>
      <c r="DQ5" s="456" t="s">
        <v>2166</v>
      </c>
      <c r="DR5" s="456" t="s">
        <v>75</v>
      </c>
      <c r="DS5" s="456" t="s">
        <v>2166</v>
      </c>
      <c r="DT5" s="457" t="s">
        <v>2180</v>
      </c>
      <c r="DU5" s="456" t="s">
        <v>2166</v>
      </c>
      <c r="DV5" s="457" t="s">
        <v>2181</v>
      </c>
      <c r="DW5" s="456" t="s">
        <v>2166</v>
      </c>
      <c r="DX5" s="457" t="s">
        <v>2182</v>
      </c>
      <c r="DY5" s="456" t="s">
        <v>2166</v>
      </c>
      <c r="DZ5" s="457" t="s">
        <v>2183</v>
      </c>
      <c r="EA5" s="456" t="s">
        <v>2166</v>
      </c>
      <c r="EB5" s="457" t="s">
        <v>2184</v>
      </c>
      <c r="EC5" s="456" t="s">
        <v>2166</v>
      </c>
      <c r="ED5" s="457" t="s">
        <v>2185</v>
      </c>
      <c r="EE5" s="456" t="s">
        <v>2166</v>
      </c>
      <c r="EF5" s="458" t="s">
        <v>2186</v>
      </c>
      <c r="EG5" s="458" t="s">
        <v>2186</v>
      </c>
      <c r="EH5" s="114" t="s">
        <v>2276</v>
      </c>
      <c r="EI5" s="114" t="s">
        <v>2166</v>
      </c>
      <c r="EJ5" s="114" t="s">
        <v>2277</v>
      </c>
      <c r="EK5" s="114" t="s">
        <v>2166</v>
      </c>
      <c r="EL5" s="302"/>
      <c r="EM5" s="303" t="s">
        <v>4</v>
      </c>
      <c r="EN5" s="304" t="s">
        <v>2189</v>
      </c>
      <c r="EO5" s="304" t="s">
        <v>2190</v>
      </c>
      <c r="EP5" s="304" t="s">
        <v>2189</v>
      </c>
      <c r="EQ5" s="304" t="s">
        <v>2191</v>
      </c>
      <c r="ER5" s="304" t="s">
        <v>2189</v>
      </c>
      <c r="ES5" s="304" t="s">
        <v>2192</v>
      </c>
      <c r="ET5" s="304" t="s">
        <v>2193</v>
      </c>
    </row>
    <row r="6" spans="1:150">
      <c r="A6" s="459">
        <v>1</v>
      </c>
      <c r="B6" s="460">
        <v>2</v>
      </c>
      <c r="C6" s="460"/>
      <c r="D6" s="460">
        <v>3</v>
      </c>
      <c r="E6" s="461">
        <v>4</v>
      </c>
      <c r="F6" s="461">
        <v>5</v>
      </c>
      <c r="G6" s="461">
        <v>6</v>
      </c>
      <c r="H6" s="461">
        <v>5</v>
      </c>
      <c r="I6" s="461"/>
      <c r="J6" s="461">
        <v>6</v>
      </c>
      <c r="K6" s="461">
        <v>7</v>
      </c>
      <c r="L6" s="461">
        <v>8</v>
      </c>
      <c r="M6" s="461"/>
      <c r="N6" s="462">
        <v>9</v>
      </c>
      <c r="O6" s="461">
        <v>10</v>
      </c>
      <c r="P6" s="461"/>
      <c r="Q6" s="461"/>
      <c r="R6" s="461">
        <v>11</v>
      </c>
      <c r="S6" s="461">
        <v>6</v>
      </c>
      <c r="T6" s="461">
        <v>7</v>
      </c>
      <c r="U6" s="461">
        <v>8</v>
      </c>
      <c r="V6" s="461">
        <v>9</v>
      </c>
      <c r="W6" s="461"/>
      <c r="X6" s="461">
        <v>10</v>
      </c>
      <c r="Y6" s="461">
        <v>11</v>
      </c>
      <c r="Z6" s="461">
        <v>12</v>
      </c>
      <c r="AA6" s="461">
        <v>13</v>
      </c>
      <c r="AB6" s="461"/>
      <c r="AC6" s="461">
        <v>14</v>
      </c>
      <c r="AD6" s="461">
        <v>15</v>
      </c>
      <c r="AE6" s="461">
        <v>16</v>
      </c>
      <c r="AF6" s="461">
        <v>17</v>
      </c>
      <c r="AG6" s="461"/>
      <c r="AH6" s="461">
        <v>18</v>
      </c>
      <c r="AI6" s="461">
        <v>19</v>
      </c>
      <c r="AJ6" s="461">
        <v>20</v>
      </c>
      <c r="AK6" s="461">
        <v>21</v>
      </c>
      <c r="AL6" s="461"/>
      <c r="AM6" s="461">
        <v>22</v>
      </c>
      <c r="AN6" s="461">
        <v>19</v>
      </c>
      <c r="AO6" s="461">
        <v>20</v>
      </c>
      <c r="AP6" s="461">
        <v>21</v>
      </c>
      <c r="AQ6" s="461"/>
      <c r="AR6" s="461">
        <v>22</v>
      </c>
      <c r="AS6" s="461">
        <v>19</v>
      </c>
      <c r="AT6" s="461">
        <v>20</v>
      </c>
      <c r="AU6" s="461">
        <v>21</v>
      </c>
      <c r="AV6" s="461"/>
      <c r="AW6" s="461">
        <v>22</v>
      </c>
      <c r="AX6" s="461">
        <v>19</v>
      </c>
      <c r="AY6" s="461">
        <v>20</v>
      </c>
      <c r="AZ6" s="461">
        <v>21</v>
      </c>
      <c r="BA6" s="461"/>
      <c r="BB6" s="461">
        <v>22</v>
      </c>
      <c r="BC6" s="461">
        <v>19</v>
      </c>
      <c r="BD6" s="461">
        <v>20</v>
      </c>
      <c r="BE6" s="461">
        <v>21</v>
      </c>
      <c r="BF6" s="461"/>
      <c r="BG6" s="461">
        <v>22</v>
      </c>
      <c r="BH6" s="461">
        <v>19</v>
      </c>
      <c r="BI6" s="461">
        <v>20</v>
      </c>
      <c r="BJ6" s="461">
        <v>21</v>
      </c>
      <c r="BK6" s="461"/>
      <c r="BL6" s="461">
        <v>22</v>
      </c>
      <c r="BM6" s="461">
        <v>19</v>
      </c>
      <c r="BN6" s="461">
        <v>20</v>
      </c>
      <c r="BO6" s="461">
        <v>21</v>
      </c>
      <c r="BP6" s="461"/>
      <c r="BQ6" s="461">
        <v>22</v>
      </c>
      <c r="BR6" s="461">
        <v>19</v>
      </c>
      <c r="BS6" s="461">
        <v>20</v>
      </c>
      <c r="BT6" s="461">
        <v>21</v>
      </c>
      <c r="BU6" s="461"/>
      <c r="BV6" s="461">
        <v>22</v>
      </c>
      <c r="BW6" s="461">
        <v>19</v>
      </c>
      <c r="BX6" s="461">
        <v>20</v>
      </c>
      <c r="BY6" s="461">
        <v>21</v>
      </c>
      <c r="BZ6" s="461"/>
      <c r="CA6" s="461">
        <v>22</v>
      </c>
      <c r="CB6" s="461">
        <v>19</v>
      </c>
      <c r="CC6" s="461">
        <v>20</v>
      </c>
      <c r="CD6" s="461">
        <v>21</v>
      </c>
      <c r="CE6" s="461"/>
      <c r="CF6" s="461">
        <v>22</v>
      </c>
      <c r="CG6" s="461">
        <v>19</v>
      </c>
      <c r="CH6" s="461">
        <v>20</v>
      </c>
      <c r="CI6" s="461">
        <v>21</v>
      </c>
      <c r="CJ6" s="461"/>
      <c r="CK6" s="461">
        <v>22</v>
      </c>
      <c r="CL6" s="461">
        <v>19</v>
      </c>
      <c r="CM6" s="461">
        <v>20</v>
      </c>
      <c r="CN6" s="461">
        <v>21</v>
      </c>
      <c r="CO6" s="461"/>
      <c r="CP6" s="461">
        <v>22</v>
      </c>
      <c r="CQ6" s="461">
        <v>19</v>
      </c>
      <c r="CR6" s="461">
        <v>20</v>
      </c>
      <c r="CS6" s="461">
        <v>21</v>
      </c>
      <c r="CT6" s="461"/>
      <c r="CU6" s="461">
        <v>22</v>
      </c>
      <c r="CV6" s="461">
        <v>19</v>
      </c>
      <c r="CW6" s="461">
        <v>20</v>
      </c>
      <c r="CX6" s="461">
        <v>21</v>
      </c>
      <c r="CY6" s="461"/>
      <c r="CZ6" s="461">
        <v>22</v>
      </c>
      <c r="DA6" s="461">
        <v>19</v>
      </c>
      <c r="DB6" s="461">
        <v>20</v>
      </c>
      <c r="DC6" s="461">
        <v>21</v>
      </c>
      <c r="DD6" s="461"/>
      <c r="DE6" s="461">
        <v>22</v>
      </c>
      <c r="DF6" s="461">
        <v>19</v>
      </c>
      <c r="DG6" s="461">
        <v>20</v>
      </c>
      <c r="DH6" s="461">
        <v>21</v>
      </c>
      <c r="DI6" s="461"/>
      <c r="DJ6" s="461">
        <v>22</v>
      </c>
      <c r="DK6" s="461">
        <v>19</v>
      </c>
      <c r="DL6" s="461">
        <v>20</v>
      </c>
      <c r="DM6" s="461">
        <v>21</v>
      </c>
      <c r="DN6" s="461"/>
      <c r="DO6" s="463">
        <v>22</v>
      </c>
      <c r="DP6" s="451">
        <v>8</v>
      </c>
      <c r="DQ6" s="464">
        <v>9</v>
      </c>
      <c r="DR6" s="464">
        <v>10</v>
      </c>
      <c r="DS6" s="464">
        <v>11</v>
      </c>
      <c r="DT6" s="464">
        <v>12</v>
      </c>
      <c r="DU6" s="464">
        <v>13</v>
      </c>
      <c r="DV6" s="464">
        <v>14</v>
      </c>
      <c r="DW6" s="464">
        <v>15</v>
      </c>
      <c r="DX6" s="464">
        <v>16</v>
      </c>
      <c r="DY6" s="464">
        <v>17</v>
      </c>
      <c r="DZ6" s="464">
        <v>18</v>
      </c>
      <c r="EA6" s="464">
        <v>19</v>
      </c>
      <c r="EB6" s="464">
        <v>20</v>
      </c>
      <c r="EC6" s="464">
        <v>21</v>
      </c>
      <c r="ED6" s="464">
        <v>22</v>
      </c>
      <c r="EE6" s="464">
        <v>23</v>
      </c>
      <c r="EF6" s="63"/>
      <c r="EG6" s="63"/>
      <c r="EH6" s="63"/>
      <c r="EI6" s="63"/>
      <c r="EJ6" s="63"/>
      <c r="EK6" s="63"/>
      <c r="EL6" s="452"/>
      <c r="EM6" s="384"/>
      <c r="EN6" s="452"/>
      <c r="EO6" s="452"/>
      <c r="EP6" s="452"/>
      <c r="EQ6" s="452"/>
      <c r="ER6" s="452"/>
      <c r="ES6" s="452"/>
      <c r="ET6" s="452"/>
    </row>
    <row r="7" spans="1:150" ht="33">
      <c r="A7" s="490"/>
      <c r="B7" s="491" t="s">
        <v>2418</v>
      </c>
      <c r="C7" s="491"/>
      <c r="D7" s="490"/>
      <c r="E7" s="343"/>
      <c r="F7" s="343"/>
      <c r="G7" s="386"/>
      <c r="H7" s="348"/>
      <c r="I7" s="492">
        <f>SUM(J7-G7/20)</f>
        <v>0</v>
      </c>
      <c r="J7" s="319"/>
      <c r="K7" s="382"/>
      <c r="L7" s="493"/>
      <c r="M7" s="492">
        <f>SUM(L7*I7)</f>
        <v>0</v>
      </c>
      <c r="N7" s="346"/>
      <c r="O7" s="348"/>
      <c r="P7" s="348"/>
      <c r="Q7" s="348"/>
      <c r="R7" s="348"/>
      <c r="S7" s="382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65"/>
      <c r="DP7" s="4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467"/>
      <c r="EG7" s="467"/>
      <c r="EH7" s="468"/>
      <c r="EI7" s="468"/>
      <c r="EJ7" s="468"/>
      <c r="EK7" s="468"/>
      <c r="EL7" s="452"/>
      <c r="EM7" s="384"/>
      <c r="EN7" s="452"/>
      <c r="EO7" s="452"/>
      <c r="EP7" s="452"/>
      <c r="EQ7" s="452"/>
      <c r="ER7" s="452"/>
      <c r="ES7" s="452"/>
      <c r="ET7" s="452"/>
    </row>
    <row r="8" spans="1:150" ht="99">
      <c r="A8" s="490">
        <v>1</v>
      </c>
      <c r="B8" s="481" t="s">
        <v>2454</v>
      </c>
      <c r="C8" s="490" t="s">
        <v>2455</v>
      </c>
      <c r="D8" s="480" t="s">
        <v>438</v>
      </c>
      <c r="E8" s="501">
        <v>34000</v>
      </c>
      <c r="F8" s="501">
        <v>4000</v>
      </c>
      <c r="G8" s="386">
        <f>SUM(E8:F8)</f>
        <v>38000</v>
      </c>
      <c r="H8" s="348">
        <v>20</v>
      </c>
      <c r="I8" s="492">
        <f>SUM(J8-G8/20)</f>
        <v>299.25</v>
      </c>
      <c r="J8" s="319">
        <f>SUM((G8*6*21)/(8*20*100))+(G8/20)</f>
        <v>2199.25</v>
      </c>
      <c r="K8" s="501" t="s">
        <v>2456</v>
      </c>
      <c r="L8" s="493">
        <v>7</v>
      </c>
      <c r="M8" s="492">
        <f>SUM(L8*I8)</f>
        <v>2094.75</v>
      </c>
      <c r="N8" s="319">
        <f>SUM(L8*J8)</f>
        <v>15394.75</v>
      </c>
      <c r="O8" s="320">
        <f>SUM(P8:Q8)</f>
        <v>8800</v>
      </c>
      <c r="P8" s="320">
        <f>SUM(U8,Z8,AE8,AJ8,AO8,AT8,AY8,BD8,BI8,BN8,BS8,BX8,CC8,CH8,CM8,CR8,CW8,DB8,DG8,DL8)</f>
        <v>7600</v>
      </c>
      <c r="Q8" s="320">
        <f>SUM(V8,AA8,AF8,AK8,AP8,AU8,AZ8,BE8,BJ8,BO8,BT8,BY8,CD8,CI8,CN8,CS8,CX8,DC8,DH8,DM8)</f>
        <v>1200</v>
      </c>
      <c r="R8" s="320">
        <f>SUM(W8,AB8,AG8,AL8,AQ8,AV8,BA8,BF8,BK8,BP8,BU8,BZ8,CE8,CJ8,CO8,CT8,CY8,DD8,DI8,DN8)</f>
        <v>0</v>
      </c>
      <c r="S8" s="518" t="s">
        <v>2457</v>
      </c>
      <c r="T8" s="348" t="s">
        <v>2206</v>
      </c>
      <c r="U8" s="348">
        <v>3800</v>
      </c>
      <c r="V8" s="348">
        <v>600</v>
      </c>
      <c r="W8" s="348"/>
      <c r="X8" s="348">
        <f>SUM(U8:W8)</f>
        <v>4400</v>
      </c>
      <c r="Y8" s="500">
        <v>40432</v>
      </c>
      <c r="Z8" s="348">
        <v>3800</v>
      </c>
      <c r="AA8" s="348">
        <v>600</v>
      </c>
      <c r="AB8" s="348"/>
      <c r="AC8" s="348">
        <f>SUM(Z8:AB8)</f>
        <v>4400</v>
      </c>
      <c r="AD8" s="348"/>
      <c r="AE8" s="348"/>
      <c r="AF8" s="348"/>
      <c r="AG8" s="348"/>
      <c r="AH8" s="348">
        <f>SUM(AE8:AG8)</f>
        <v>0</v>
      </c>
      <c r="AI8" s="348"/>
      <c r="AJ8" s="348"/>
      <c r="AK8" s="348"/>
      <c r="AL8" s="348"/>
      <c r="AM8" s="348">
        <f>SUM(AJ8:AL8)</f>
        <v>0</v>
      </c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65"/>
      <c r="DP8" s="466">
        <v>1</v>
      </c>
      <c r="DQ8" s="348">
        <v>38000</v>
      </c>
      <c r="DR8" s="348"/>
      <c r="DS8" s="348"/>
      <c r="DT8" s="348"/>
      <c r="DU8" s="348"/>
      <c r="DV8" s="348">
        <v>1</v>
      </c>
      <c r="DW8" s="348">
        <v>38000</v>
      </c>
      <c r="DX8" s="348"/>
      <c r="DY8" s="348"/>
      <c r="DZ8" s="348"/>
      <c r="EA8" s="348"/>
      <c r="EB8" s="348"/>
      <c r="EC8" s="348"/>
      <c r="ED8" s="348"/>
      <c r="EE8" s="348"/>
      <c r="EF8" s="348">
        <f>SUM(ED8,EB8,DZ8,DX8,DV8,DT8)</f>
        <v>1</v>
      </c>
      <c r="EG8" s="348">
        <f>SUM(EE8,EC8,EA8,DY8,DW8,DU8)</f>
        <v>38000</v>
      </c>
      <c r="EH8" s="468">
        <v>1</v>
      </c>
      <c r="EI8" s="468">
        <v>38000</v>
      </c>
      <c r="EJ8" s="468"/>
      <c r="EK8" s="468"/>
      <c r="EL8" s="452"/>
      <c r="EM8" s="384"/>
      <c r="EN8" s="452"/>
      <c r="EO8" s="452"/>
      <c r="EP8" s="452"/>
      <c r="EQ8" s="452"/>
      <c r="ER8" s="452"/>
      <c r="ES8" s="452"/>
      <c r="ET8" s="452"/>
    </row>
    <row r="9" spans="1:150" ht="82.5">
      <c r="A9" s="490">
        <v>2</v>
      </c>
      <c r="B9" s="490" t="s">
        <v>2458</v>
      </c>
      <c r="C9" s="490" t="s">
        <v>2459</v>
      </c>
      <c r="D9" s="490" t="s">
        <v>2460</v>
      </c>
      <c r="E9" s="501">
        <v>34000</v>
      </c>
      <c r="F9" s="501">
        <v>4000</v>
      </c>
      <c r="G9" s="386">
        <f t="shared" ref="G9:G24" si="0">SUM(E9:F9)</f>
        <v>38000</v>
      </c>
      <c r="H9" s="348">
        <v>20</v>
      </c>
      <c r="I9" s="492">
        <f t="shared" ref="I9:I20" si="1">SUM(J9-G9/20)</f>
        <v>299.25</v>
      </c>
      <c r="J9" s="319">
        <f t="shared" ref="J9:J20" si="2">SUM((G9*6*21)/(8*20*100))+(G9/20)</f>
        <v>2199.25</v>
      </c>
      <c r="K9" s="501" t="s">
        <v>2461</v>
      </c>
      <c r="L9" s="493">
        <v>5</v>
      </c>
      <c r="M9" s="492">
        <f t="shared" ref="M9:M24" si="3">SUM(L9*I9)</f>
        <v>1496.25</v>
      </c>
      <c r="N9" s="319">
        <f t="shared" ref="N9:N24" si="4">SUM(L9*J9)</f>
        <v>10996.25</v>
      </c>
      <c r="O9" s="320">
        <f t="shared" ref="O9:O24" si="5">SUM(P9:Q9)</f>
        <v>4400</v>
      </c>
      <c r="P9" s="320">
        <f t="shared" ref="P9:R24" si="6">SUM(U9,Z9,AE9,AJ9,AO9,AT9,AY9,BD9,BI9,BN9,BS9,BX9,CC9,CH9,CM9,CR9,CW9,DB9,DG9,DL9)</f>
        <v>3800</v>
      </c>
      <c r="Q9" s="320">
        <f t="shared" si="6"/>
        <v>600</v>
      </c>
      <c r="R9" s="320">
        <f t="shared" si="6"/>
        <v>0</v>
      </c>
      <c r="S9" s="519" t="s">
        <v>2462</v>
      </c>
      <c r="T9" s="348" t="s">
        <v>2206</v>
      </c>
      <c r="U9" s="348">
        <v>3800</v>
      </c>
      <c r="V9" s="348">
        <v>600</v>
      </c>
      <c r="W9" s="348"/>
      <c r="X9" s="348">
        <f t="shared" ref="X9:X24" si="7">SUM(U9:W9)</f>
        <v>4400</v>
      </c>
      <c r="Y9" s="348"/>
      <c r="Z9" s="348"/>
      <c r="AA9" s="348"/>
      <c r="AB9" s="348"/>
      <c r="AC9" s="348">
        <f>SUM(Z9:AB9)</f>
        <v>0</v>
      </c>
      <c r="AD9" s="348"/>
      <c r="AE9" s="348"/>
      <c r="AF9" s="348"/>
      <c r="AG9" s="348"/>
      <c r="AH9" s="348">
        <f>SUM(AE9:AG9)</f>
        <v>0</v>
      </c>
      <c r="AI9" s="348"/>
      <c r="AJ9" s="348"/>
      <c r="AK9" s="348"/>
      <c r="AL9" s="348"/>
      <c r="AM9" s="348">
        <f>SUM(AJ9:AL9)</f>
        <v>0</v>
      </c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65"/>
      <c r="DP9" s="466">
        <v>1</v>
      </c>
      <c r="DQ9" s="348">
        <v>38000</v>
      </c>
      <c r="DR9" s="348"/>
      <c r="DS9" s="348"/>
      <c r="DT9" s="348"/>
      <c r="DU9" s="348"/>
      <c r="DV9" s="348"/>
      <c r="DW9" s="348"/>
      <c r="DX9" s="348"/>
      <c r="DY9" s="348"/>
      <c r="DZ9" s="348">
        <v>1</v>
      </c>
      <c r="EA9" s="348">
        <v>38000</v>
      </c>
      <c r="EB9" s="348"/>
      <c r="EC9" s="348"/>
      <c r="ED9" s="348"/>
      <c r="EE9" s="348"/>
      <c r="EF9" s="348">
        <f t="shared" ref="EF9:EG24" si="8">SUM(ED9,EB9,DZ9,DX9,DV9,DT9)</f>
        <v>1</v>
      </c>
      <c r="EG9" s="348">
        <f t="shared" si="8"/>
        <v>38000</v>
      </c>
      <c r="EH9" s="468">
        <v>1</v>
      </c>
      <c r="EI9" s="468">
        <v>38000</v>
      </c>
      <c r="EJ9" s="468"/>
      <c r="EK9" s="468"/>
      <c r="EL9" s="452"/>
      <c r="EM9" s="384"/>
      <c r="EN9" s="452"/>
      <c r="EO9" s="452"/>
      <c r="EP9" s="452"/>
      <c r="EQ9" s="452"/>
      <c r="ER9" s="452"/>
      <c r="ES9" s="452"/>
      <c r="ET9" s="452"/>
    </row>
    <row r="10" spans="1:150" ht="66">
      <c r="A10" s="490">
        <v>3</v>
      </c>
      <c r="B10" s="490" t="s">
        <v>2463</v>
      </c>
      <c r="C10" s="490" t="s">
        <v>2464</v>
      </c>
      <c r="D10" s="490" t="s">
        <v>438</v>
      </c>
      <c r="E10" s="501">
        <v>34000</v>
      </c>
      <c r="F10" s="501">
        <v>4000</v>
      </c>
      <c r="G10" s="386">
        <f t="shared" si="0"/>
        <v>38000</v>
      </c>
      <c r="H10" s="348">
        <v>20</v>
      </c>
      <c r="I10" s="492">
        <f t="shared" si="1"/>
        <v>299.25</v>
      </c>
      <c r="J10" s="319">
        <f t="shared" si="2"/>
        <v>2199.25</v>
      </c>
      <c r="K10" s="501" t="s">
        <v>2465</v>
      </c>
      <c r="L10" s="493">
        <v>7</v>
      </c>
      <c r="M10" s="492">
        <f t="shared" si="3"/>
        <v>2094.75</v>
      </c>
      <c r="N10" s="319">
        <f t="shared" si="4"/>
        <v>15394.75</v>
      </c>
      <c r="O10" s="320">
        <f t="shared" si="5"/>
        <v>8800</v>
      </c>
      <c r="P10" s="320">
        <f t="shared" si="6"/>
        <v>7600</v>
      </c>
      <c r="Q10" s="320">
        <f t="shared" si="6"/>
        <v>1200</v>
      </c>
      <c r="R10" s="320">
        <f t="shared" si="6"/>
        <v>0</v>
      </c>
      <c r="S10" s="518" t="s">
        <v>2457</v>
      </c>
      <c r="T10" s="348" t="s">
        <v>2206</v>
      </c>
      <c r="U10" s="348">
        <v>7600</v>
      </c>
      <c r="V10" s="348">
        <v>1200</v>
      </c>
      <c r="W10" s="348"/>
      <c r="X10" s="348">
        <f t="shared" si="7"/>
        <v>8800</v>
      </c>
      <c r="Y10" s="348"/>
      <c r="Z10" s="348"/>
      <c r="AA10" s="348"/>
      <c r="AB10" s="348"/>
      <c r="AC10" s="348">
        <f>SUM(Z10:AB10)</f>
        <v>0</v>
      </c>
      <c r="AD10" s="348"/>
      <c r="AE10" s="348"/>
      <c r="AF10" s="348"/>
      <c r="AG10" s="348"/>
      <c r="AH10" s="348">
        <f>SUM(AE10:AG10)</f>
        <v>0</v>
      </c>
      <c r="AI10" s="348"/>
      <c r="AJ10" s="348"/>
      <c r="AK10" s="348"/>
      <c r="AL10" s="348"/>
      <c r="AM10" s="348">
        <f>SUM(AJ10:AL10)</f>
        <v>0</v>
      </c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65"/>
      <c r="DP10" s="466">
        <v>1</v>
      </c>
      <c r="DQ10" s="348">
        <v>38000</v>
      </c>
      <c r="DR10" s="348"/>
      <c r="DS10" s="348"/>
      <c r="DT10" s="348"/>
      <c r="DU10" s="348"/>
      <c r="DV10" s="348">
        <v>1</v>
      </c>
      <c r="DW10" s="348">
        <v>38000</v>
      </c>
      <c r="DX10" s="348"/>
      <c r="DY10" s="348"/>
      <c r="DZ10" s="348"/>
      <c r="EA10" s="348"/>
      <c r="EB10" s="348"/>
      <c r="EC10" s="348"/>
      <c r="ED10" s="348"/>
      <c r="EE10" s="348"/>
      <c r="EF10" s="348">
        <f t="shared" si="8"/>
        <v>1</v>
      </c>
      <c r="EG10" s="348">
        <f t="shared" si="8"/>
        <v>38000</v>
      </c>
      <c r="EH10" s="468">
        <v>1</v>
      </c>
      <c r="EI10" s="468">
        <v>38000</v>
      </c>
      <c r="EJ10" s="468"/>
      <c r="EK10" s="468"/>
      <c r="EL10" s="452"/>
      <c r="EM10" s="384"/>
      <c r="EN10" s="452"/>
      <c r="EO10" s="452"/>
      <c r="EP10" s="452"/>
      <c r="EQ10" s="452"/>
      <c r="ER10" s="452"/>
      <c r="ES10" s="452"/>
      <c r="ET10" s="452"/>
    </row>
    <row r="11" spans="1:150" ht="115.5">
      <c r="A11" s="490">
        <v>4</v>
      </c>
      <c r="B11" s="490" t="s">
        <v>2466</v>
      </c>
      <c r="C11" s="490" t="s">
        <v>2467</v>
      </c>
      <c r="D11" s="490" t="s">
        <v>183</v>
      </c>
      <c r="E11" s="501">
        <v>21250</v>
      </c>
      <c r="F11" s="501">
        <v>2500</v>
      </c>
      <c r="G11" s="386">
        <f t="shared" si="0"/>
        <v>23750</v>
      </c>
      <c r="H11" s="348">
        <v>20</v>
      </c>
      <c r="I11" s="492">
        <f t="shared" si="1"/>
        <v>187.03125</v>
      </c>
      <c r="J11" s="319">
        <f t="shared" si="2"/>
        <v>1374.53125</v>
      </c>
      <c r="K11" s="501" t="s">
        <v>2468</v>
      </c>
      <c r="L11" s="493">
        <v>7</v>
      </c>
      <c r="M11" s="492">
        <f t="shared" si="3"/>
        <v>1309.21875</v>
      </c>
      <c r="N11" s="319">
        <f t="shared" si="4"/>
        <v>9621.71875</v>
      </c>
      <c r="O11" s="320">
        <f t="shared" si="5"/>
        <v>5500</v>
      </c>
      <c r="P11" s="320">
        <f t="shared" si="6"/>
        <v>4752</v>
      </c>
      <c r="Q11" s="320">
        <f t="shared" si="6"/>
        <v>748</v>
      </c>
      <c r="R11" s="320">
        <f t="shared" si="6"/>
        <v>0</v>
      </c>
      <c r="S11" s="518" t="s">
        <v>2469</v>
      </c>
      <c r="T11" s="500">
        <v>40424</v>
      </c>
      <c r="U11" s="348">
        <v>1188</v>
      </c>
      <c r="V11" s="348">
        <v>187</v>
      </c>
      <c r="W11" s="348"/>
      <c r="X11" s="348">
        <f t="shared" si="7"/>
        <v>1375</v>
      </c>
      <c r="Y11" s="348" t="s">
        <v>2206</v>
      </c>
      <c r="Z11" s="348">
        <v>1188</v>
      </c>
      <c r="AA11" s="348">
        <v>187</v>
      </c>
      <c r="AB11" s="348"/>
      <c r="AC11" s="348">
        <f t="shared" ref="AC11:AC24" si="9">SUM(Z11:AB11)</f>
        <v>1375</v>
      </c>
      <c r="AD11" s="500">
        <v>40217</v>
      </c>
      <c r="AE11" s="348">
        <v>1188</v>
      </c>
      <c r="AF11" s="348">
        <v>187</v>
      </c>
      <c r="AG11" s="348"/>
      <c r="AH11" s="348">
        <f t="shared" ref="AH11:AH24" si="10">SUM(AE11:AG11)</f>
        <v>1375</v>
      </c>
      <c r="AI11" s="500">
        <v>40432</v>
      </c>
      <c r="AJ11" s="348">
        <v>1188</v>
      </c>
      <c r="AK11" s="348">
        <v>187</v>
      </c>
      <c r="AL11" s="348"/>
      <c r="AM11" s="348">
        <f t="shared" ref="AM11:AM24" si="11">SUM(AJ11:AL11)</f>
        <v>1375</v>
      </c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65"/>
      <c r="DP11" s="466">
        <v>1</v>
      </c>
      <c r="DQ11" s="348">
        <v>23750</v>
      </c>
      <c r="DR11" s="348"/>
      <c r="DS11" s="348"/>
      <c r="DT11" s="348"/>
      <c r="DU11" s="348"/>
      <c r="DV11" s="348"/>
      <c r="DW11" s="348"/>
      <c r="DX11" s="348">
        <v>1</v>
      </c>
      <c r="DY11" s="348">
        <v>23750</v>
      </c>
      <c r="DZ11" s="348"/>
      <c r="EA11" s="348"/>
      <c r="EB11" s="348"/>
      <c r="EC11" s="348"/>
      <c r="ED11" s="348"/>
      <c r="EE11" s="348"/>
      <c r="EF11" s="348">
        <f t="shared" si="8"/>
        <v>1</v>
      </c>
      <c r="EG11" s="348">
        <f t="shared" si="8"/>
        <v>23750</v>
      </c>
      <c r="EH11" s="468">
        <v>1</v>
      </c>
      <c r="EI11" s="468">
        <v>23750</v>
      </c>
      <c r="EJ11" s="468"/>
      <c r="EK11" s="468"/>
      <c r="EL11" s="452"/>
      <c r="EM11" s="384"/>
      <c r="EN11" s="452"/>
      <c r="EO11" s="452"/>
      <c r="EP11" s="452"/>
      <c r="EQ11" s="452"/>
      <c r="ER11" s="452"/>
      <c r="ES11" s="452"/>
      <c r="ET11" s="452"/>
    </row>
    <row r="12" spans="1:150" ht="82.5">
      <c r="A12" s="490">
        <v>5</v>
      </c>
      <c r="B12" s="490" t="s">
        <v>2470</v>
      </c>
      <c r="C12" s="490" t="s">
        <v>2471</v>
      </c>
      <c r="D12" s="490" t="s">
        <v>438</v>
      </c>
      <c r="E12" s="501">
        <v>34000</v>
      </c>
      <c r="F12" s="501">
        <v>4000</v>
      </c>
      <c r="G12" s="386">
        <f t="shared" si="0"/>
        <v>38000</v>
      </c>
      <c r="H12" s="348">
        <v>20</v>
      </c>
      <c r="I12" s="492">
        <f t="shared" si="1"/>
        <v>299.25</v>
      </c>
      <c r="J12" s="319">
        <f t="shared" si="2"/>
        <v>2199.25</v>
      </c>
      <c r="K12" s="501" t="s">
        <v>2472</v>
      </c>
      <c r="L12" s="493">
        <v>7</v>
      </c>
      <c r="M12" s="492">
        <f t="shared" si="3"/>
        <v>2094.75</v>
      </c>
      <c r="N12" s="319">
        <f t="shared" si="4"/>
        <v>15394.75</v>
      </c>
      <c r="O12" s="320">
        <f t="shared" si="5"/>
        <v>6600</v>
      </c>
      <c r="P12" s="320">
        <f t="shared" si="6"/>
        <v>5700</v>
      </c>
      <c r="Q12" s="320">
        <f t="shared" si="6"/>
        <v>900</v>
      </c>
      <c r="R12" s="320">
        <f t="shared" si="6"/>
        <v>0</v>
      </c>
      <c r="S12" s="518" t="s">
        <v>2473</v>
      </c>
      <c r="T12" s="500">
        <v>40424</v>
      </c>
      <c r="U12" s="348">
        <v>1900</v>
      </c>
      <c r="V12" s="348">
        <v>300</v>
      </c>
      <c r="W12" s="348"/>
      <c r="X12" s="348">
        <f t="shared" si="7"/>
        <v>2200</v>
      </c>
      <c r="Y12" s="348" t="s">
        <v>2206</v>
      </c>
      <c r="Z12" s="348">
        <v>1900</v>
      </c>
      <c r="AA12" s="348">
        <v>300</v>
      </c>
      <c r="AB12" s="348"/>
      <c r="AC12" s="348">
        <f t="shared" si="9"/>
        <v>2200</v>
      </c>
      <c r="AD12" s="500">
        <v>40217</v>
      </c>
      <c r="AE12" s="348">
        <v>1900</v>
      </c>
      <c r="AF12" s="348">
        <v>300</v>
      </c>
      <c r="AG12" s="348"/>
      <c r="AH12" s="348">
        <f t="shared" si="10"/>
        <v>2200</v>
      </c>
      <c r="AI12" s="348"/>
      <c r="AJ12" s="348"/>
      <c r="AK12" s="348"/>
      <c r="AL12" s="348"/>
      <c r="AM12" s="348">
        <f t="shared" si="11"/>
        <v>0</v>
      </c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65"/>
      <c r="DP12" s="466">
        <v>1</v>
      </c>
      <c r="DQ12" s="348">
        <v>38000</v>
      </c>
      <c r="DR12" s="348"/>
      <c r="DS12" s="348"/>
      <c r="DT12" s="348"/>
      <c r="DU12" s="348"/>
      <c r="DV12" s="348">
        <v>1</v>
      </c>
      <c r="DW12" s="348">
        <v>38000</v>
      </c>
      <c r="DX12" s="348"/>
      <c r="DY12" s="348"/>
      <c r="DZ12" s="348"/>
      <c r="EA12" s="348"/>
      <c r="EB12" s="348"/>
      <c r="EC12" s="348"/>
      <c r="ED12" s="348"/>
      <c r="EE12" s="348"/>
      <c r="EF12" s="348">
        <f t="shared" si="8"/>
        <v>1</v>
      </c>
      <c r="EG12" s="348">
        <f t="shared" si="8"/>
        <v>38000</v>
      </c>
      <c r="EH12" s="468">
        <v>1</v>
      </c>
      <c r="EI12" s="468">
        <v>38000</v>
      </c>
      <c r="EJ12" s="468"/>
      <c r="EK12" s="468"/>
      <c r="EL12" s="452"/>
      <c r="EM12" s="384"/>
      <c r="EN12" s="452"/>
      <c r="EO12" s="452"/>
      <c r="EP12" s="452"/>
      <c r="EQ12" s="452"/>
      <c r="ER12" s="452"/>
      <c r="ES12" s="452"/>
      <c r="ET12" s="452"/>
    </row>
    <row r="13" spans="1:150" ht="82.5">
      <c r="A13" s="490">
        <v>6</v>
      </c>
      <c r="B13" s="490" t="s">
        <v>2474</v>
      </c>
      <c r="C13" s="490" t="s">
        <v>2475</v>
      </c>
      <c r="D13" s="490" t="s">
        <v>1</v>
      </c>
      <c r="E13" s="501">
        <v>34000</v>
      </c>
      <c r="F13" s="501">
        <v>4000</v>
      </c>
      <c r="G13" s="386">
        <f t="shared" si="0"/>
        <v>38000</v>
      </c>
      <c r="H13" s="348">
        <v>20</v>
      </c>
      <c r="I13" s="492">
        <f t="shared" si="1"/>
        <v>299.25</v>
      </c>
      <c r="J13" s="319">
        <f t="shared" si="2"/>
        <v>2199.25</v>
      </c>
      <c r="K13" s="501" t="s">
        <v>2476</v>
      </c>
      <c r="L13" s="493">
        <v>7</v>
      </c>
      <c r="M13" s="492">
        <f t="shared" si="3"/>
        <v>2094.75</v>
      </c>
      <c r="N13" s="319">
        <f t="shared" si="4"/>
        <v>15394.75</v>
      </c>
      <c r="O13" s="320">
        <f t="shared" si="5"/>
        <v>8800</v>
      </c>
      <c r="P13" s="320">
        <f t="shared" si="6"/>
        <v>7600</v>
      </c>
      <c r="Q13" s="320">
        <f t="shared" si="6"/>
        <v>1200</v>
      </c>
      <c r="R13" s="320">
        <f t="shared" si="6"/>
        <v>0</v>
      </c>
      <c r="S13" s="518" t="s">
        <v>2477</v>
      </c>
      <c r="T13" s="348" t="s">
        <v>2206</v>
      </c>
      <c r="U13" s="348">
        <v>3800</v>
      </c>
      <c r="V13" s="348">
        <v>600</v>
      </c>
      <c r="W13" s="348"/>
      <c r="X13" s="348">
        <f t="shared" si="7"/>
        <v>4400</v>
      </c>
      <c r="Y13" s="500">
        <v>40217</v>
      </c>
      <c r="Z13" s="348">
        <v>3800</v>
      </c>
      <c r="AA13" s="348">
        <v>600</v>
      </c>
      <c r="AB13" s="348"/>
      <c r="AC13" s="348">
        <f t="shared" si="9"/>
        <v>4400</v>
      </c>
      <c r="AD13" s="348"/>
      <c r="AE13" s="348"/>
      <c r="AF13" s="348"/>
      <c r="AG13" s="348"/>
      <c r="AH13" s="348">
        <f t="shared" si="10"/>
        <v>0</v>
      </c>
      <c r="AI13" s="348"/>
      <c r="AJ13" s="348"/>
      <c r="AK13" s="348"/>
      <c r="AL13" s="348"/>
      <c r="AM13" s="348">
        <f t="shared" si="11"/>
        <v>0</v>
      </c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65"/>
      <c r="DP13" s="466">
        <v>1</v>
      </c>
      <c r="DQ13" s="348">
        <v>38000</v>
      </c>
      <c r="DR13" s="348"/>
      <c r="DS13" s="348"/>
      <c r="DT13" s="348"/>
      <c r="DU13" s="348"/>
      <c r="DV13" s="348">
        <v>1</v>
      </c>
      <c r="DW13" s="348">
        <v>38000</v>
      </c>
      <c r="DX13" s="348"/>
      <c r="DY13" s="348"/>
      <c r="DZ13" s="348"/>
      <c r="EA13" s="348"/>
      <c r="EB13" s="348"/>
      <c r="EC13" s="348"/>
      <c r="ED13" s="348"/>
      <c r="EE13" s="348"/>
      <c r="EF13" s="348">
        <f t="shared" si="8"/>
        <v>1</v>
      </c>
      <c r="EG13" s="348">
        <f t="shared" si="8"/>
        <v>38000</v>
      </c>
      <c r="EH13" s="468">
        <v>1</v>
      </c>
      <c r="EI13" s="468">
        <v>38000</v>
      </c>
      <c r="EJ13" s="468"/>
      <c r="EK13" s="468"/>
      <c r="EL13" s="452"/>
      <c r="EM13" s="384"/>
      <c r="EN13" s="452"/>
      <c r="EO13" s="452"/>
      <c r="EP13" s="452"/>
      <c r="EQ13" s="452"/>
      <c r="ER13" s="452"/>
      <c r="ES13" s="452"/>
      <c r="ET13" s="452"/>
    </row>
    <row r="14" spans="1:150" ht="66">
      <c r="A14" s="490">
        <v>7</v>
      </c>
      <c r="B14" s="490" t="s">
        <v>2478</v>
      </c>
      <c r="C14" s="490" t="s">
        <v>2479</v>
      </c>
      <c r="D14" s="490" t="s">
        <v>2480</v>
      </c>
      <c r="E14" s="501">
        <v>34000</v>
      </c>
      <c r="F14" s="501">
        <v>4000</v>
      </c>
      <c r="G14" s="386">
        <f t="shared" si="0"/>
        <v>38000</v>
      </c>
      <c r="H14" s="348">
        <v>20</v>
      </c>
      <c r="I14" s="492">
        <f t="shared" si="1"/>
        <v>299.25</v>
      </c>
      <c r="J14" s="319">
        <f t="shared" si="2"/>
        <v>2199.25</v>
      </c>
      <c r="K14" s="501" t="s">
        <v>2481</v>
      </c>
      <c r="L14" s="493">
        <v>6</v>
      </c>
      <c r="M14" s="492">
        <f t="shared" si="3"/>
        <v>1795.5</v>
      </c>
      <c r="N14" s="319">
        <f t="shared" si="4"/>
        <v>13195.5</v>
      </c>
      <c r="O14" s="320">
        <f t="shared" si="5"/>
        <v>4800</v>
      </c>
      <c r="P14" s="320">
        <f t="shared" si="6"/>
        <v>4200</v>
      </c>
      <c r="Q14" s="320">
        <f t="shared" si="6"/>
        <v>600</v>
      </c>
      <c r="R14" s="320">
        <f t="shared" si="6"/>
        <v>0</v>
      </c>
      <c r="S14" s="520">
        <v>40063</v>
      </c>
      <c r="T14" s="348" t="s">
        <v>2206</v>
      </c>
      <c r="U14" s="348">
        <v>2100</v>
      </c>
      <c r="V14" s="348">
        <v>300</v>
      </c>
      <c r="W14" s="348"/>
      <c r="X14" s="348">
        <f t="shared" si="7"/>
        <v>2400</v>
      </c>
      <c r="Y14" s="500">
        <v>40217</v>
      </c>
      <c r="Z14" s="348">
        <v>2100</v>
      </c>
      <c r="AA14" s="348">
        <v>300</v>
      </c>
      <c r="AB14" s="348"/>
      <c r="AC14" s="348">
        <f t="shared" si="9"/>
        <v>2400</v>
      </c>
      <c r="AD14" s="348"/>
      <c r="AE14" s="348"/>
      <c r="AF14" s="348"/>
      <c r="AG14" s="348"/>
      <c r="AH14" s="348">
        <f t="shared" si="10"/>
        <v>0</v>
      </c>
      <c r="AI14" s="348"/>
      <c r="AJ14" s="348"/>
      <c r="AK14" s="348"/>
      <c r="AL14" s="348"/>
      <c r="AM14" s="348">
        <f t="shared" si="11"/>
        <v>0</v>
      </c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65"/>
      <c r="DP14" s="466">
        <v>1</v>
      </c>
      <c r="DQ14" s="348">
        <v>38000</v>
      </c>
      <c r="DR14" s="348"/>
      <c r="DS14" s="348"/>
      <c r="DT14" s="348"/>
      <c r="DU14" s="348"/>
      <c r="DV14" s="348"/>
      <c r="DW14" s="348"/>
      <c r="DX14" s="348">
        <v>1</v>
      </c>
      <c r="DY14" s="348">
        <v>38000</v>
      </c>
      <c r="DZ14" s="348"/>
      <c r="EA14" s="348"/>
      <c r="EB14" s="348"/>
      <c r="EC14" s="348"/>
      <c r="ED14" s="348"/>
      <c r="EE14" s="348"/>
      <c r="EF14" s="348">
        <f t="shared" si="8"/>
        <v>1</v>
      </c>
      <c r="EG14" s="348">
        <f t="shared" si="8"/>
        <v>38000</v>
      </c>
      <c r="EH14" s="468">
        <v>1</v>
      </c>
      <c r="EI14" s="468">
        <v>38000</v>
      </c>
      <c r="EJ14" s="468"/>
      <c r="EK14" s="468"/>
      <c r="EL14" s="452"/>
      <c r="EM14" s="384"/>
      <c r="EN14" s="452"/>
      <c r="EO14" s="452"/>
      <c r="EP14" s="452"/>
      <c r="EQ14" s="452"/>
      <c r="ER14" s="452"/>
      <c r="ES14" s="452"/>
      <c r="ET14" s="452"/>
    </row>
    <row r="15" spans="1:150" ht="66">
      <c r="A15" s="490">
        <v>8</v>
      </c>
      <c r="B15" s="490" t="s">
        <v>2482</v>
      </c>
      <c r="C15" s="490" t="s">
        <v>2483</v>
      </c>
      <c r="D15" s="490" t="s">
        <v>91</v>
      </c>
      <c r="E15" s="501">
        <v>25500</v>
      </c>
      <c r="F15" s="501">
        <v>3000</v>
      </c>
      <c r="G15" s="386">
        <f t="shared" si="0"/>
        <v>28500</v>
      </c>
      <c r="H15" s="348">
        <v>20</v>
      </c>
      <c r="I15" s="492">
        <f t="shared" si="1"/>
        <v>224.4375</v>
      </c>
      <c r="J15" s="319">
        <f t="shared" si="2"/>
        <v>1649.4375</v>
      </c>
      <c r="K15" s="501" t="s">
        <v>2484</v>
      </c>
      <c r="L15" s="493">
        <v>7</v>
      </c>
      <c r="M15" s="492">
        <f t="shared" si="3"/>
        <v>1571.0625</v>
      </c>
      <c r="N15" s="319">
        <f t="shared" si="4"/>
        <v>11546.0625</v>
      </c>
      <c r="O15" s="320">
        <f t="shared" si="5"/>
        <v>0</v>
      </c>
      <c r="P15" s="320">
        <f t="shared" si="6"/>
        <v>0</v>
      </c>
      <c r="Q15" s="320">
        <f t="shared" si="6"/>
        <v>0</v>
      </c>
      <c r="R15" s="320">
        <f t="shared" si="6"/>
        <v>0</v>
      </c>
      <c r="S15" s="518" t="s">
        <v>2485</v>
      </c>
      <c r="T15" s="348"/>
      <c r="U15" s="348"/>
      <c r="V15" s="348"/>
      <c r="W15" s="348"/>
      <c r="X15" s="348">
        <f t="shared" si="7"/>
        <v>0</v>
      </c>
      <c r="Y15" s="348"/>
      <c r="Z15" s="348"/>
      <c r="AA15" s="348"/>
      <c r="AB15" s="348"/>
      <c r="AC15" s="348">
        <f t="shared" si="9"/>
        <v>0</v>
      </c>
      <c r="AD15" s="348"/>
      <c r="AE15" s="348"/>
      <c r="AF15" s="348"/>
      <c r="AG15" s="348"/>
      <c r="AH15" s="348">
        <f t="shared" si="10"/>
        <v>0</v>
      </c>
      <c r="AI15" s="348"/>
      <c r="AJ15" s="348"/>
      <c r="AK15" s="348"/>
      <c r="AL15" s="348"/>
      <c r="AM15" s="348">
        <f t="shared" si="11"/>
        <v>0</v>
      </c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65"/>
      <c r="DP15" s="466">
        <v>1</v>
      </c>
      <c r="DQ15" s="348">
        <v>28500</v>
      </c>
      <c r="DR15" s="348"/>
      <c r="DS15" s="348"/>
      <c r="DT15" s="348"/>
      <c r="DU15" s="348"/>
      <c r="DV15" s="348">
        <v>1</v>
      </c>
      <c r="DW15" s="348">
        <v>28500</v>
      </c>
      <c r="DX15" s="348"/>
      <c r="DY15" s="348"/>
      <c r="DZ15" s="348"/>
      <c r="EA15" s="348"/>
      <c r="EB15" s="348"/>
      <c r="EC15" s="348"/>
      <c r="ED15" s="348"/>
      <c r="EE15" s="348"/>
      <c r="EF15" s="348">
        <f t="shared" si="8"/>
        <v>1</v>
      </c>
      <c r="EG15" s="348">
        <f t="shared" si="8"/>
        <v>28500</v>
      </c>
      <c r="EH15" s="468">
        <v>1</v>
      </c>
      <c r="EI15" s="468">
        <v>28500</v>
      </c>
      <c r="EJ15" s="468"/>
      <c r="EK15" s="468"/>
      <c r="EL15" s="452"/>
      <c r="EM15" s="384"/>
      <c r="EN15" s="452"/>
      <c r="EO15" s="452"/>
      <c r="EP15" s="452"/>
      <c r="EQ15" s="452"/>
      <c r="ER15" s="452"/>
      <c r="ES15" s="452"/>
      <c r="ET15" s="452"/>
    </row>
    <row r="16" spans="1:150" ht="66">
      <c r="A16" s="490">
        <v>9</v>
      </c>
      <c r="B16" s="490" t="s">
        <v>2486</v>
      </c>
      <c r="C16" s="490" t="s">
        <v>2487</v>
      </c>
      <c r="D16" s="490" t="s">
        <v>2488</v>
      </c>
      <c r="E16" s="501">
        <v>34000</v>
      </c>
      <c r="F16" s="501">
        <v>4000</v>
      </c>
      <c r="G16" s="386">
        <f t="shared" si="0"/>
        <v>38000</v>
      </c>
      <c r="H16" s="348">
        <v>20</v>
      </c>
      <c r="I16" s="492">
        <f t="shared" si="1"/>
        <v>299.25</v>
      </c>
      <c r="J16" s="319">
        <f t="shared" si="2"/>
        <v>2199.25</v>
      </c>
      <c r="K16" s="501" t="s">
        <v>2489</v>
      </c>
      <c r="L16" s="493">
        <v>7</v>
      </c>
      <c r="M16" s="492">
        <f t="shared" si="3"/>
        <v>2094.75</v>
      </c>
      <c r="N16" s="319">
        <f t="shared" si="4"/>
        <v>15394.75</v>
      </c>
      <c r="O16" s="320">
        <f t="shared" si="5"/>
        <v>6550</v>
      </c>
      <c r="P16" s="320">
        <f t="shared" si="6"/>
        <v>5700</v>
      </c>
      <c r="Q16" s="320">
        <f t="shared" si="6"/>
        <v>850</v>
      </c>
      <c r="R16" s="320">
        <f t="shared" si="6"/>
        <v>0</v>
      </c>
      <c r="S16" s="520">
        <v>40000</v>
      </c>
      <c r="T16" s="500">
        <v>40424</v>
      </c>
      <c r="U16" s="348">
        <v>3800</v>
      </c>
      <c r="V16" s="348">
        <v>600</v>
      </c>
      <c r="W16" s="348"/>
      <c r="X16" s="348">
        <f t="shared" si="7"/>
        <v>4400</v>
      </c>
      <c r="Y16" s="348" t="s">
        <v>2206</v>
      </c>
      <c r="Z16" s="348">
        <v>1900</v>
      </c>
      <c r="AA16" s="348">
        <v>250</v>
      </c>
      <c r="AB16" s="348"/>
      <c r="AC16" s="348">
        <f t="shared" si="9"/>
        <v>2150</v>
      </c>
      <c r="AD16" s="348"/>
      <c r="AE16" s="348"/>
      <c r="AF16" s="348"/>
      <c r="AG16" s="348"/>
      <c r="AH16" s="348">
        <f t="shared" si="10"/>
        <v>0</v>
      </c>
      <c r="AI16" s="348"/>
      <c r="AJ16" s="348"/>
      <c r="AK16" s="348"/>
      <c r="AL16" s="348"/>
      <c r="AM16" s="348">
        <f t="shared" si="11"/>
        <v>0</v>
      </c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65"/>
      <c r="DP16" s="466">
        <v>1</v>
      </c>
      <c r="DQ16" s="348">
        <v>38000</v>
      </c>
      <c r="DR16" s="348"/>
      <c r="DS16" s="348"/>
      <c r="DT16" s="348"/>
      <c r="DU16" s="348"/>
      <c r="DV16" s="348">
        <v>1</v>
      </c>
      <c r="DW16" s="348">
        <v>38000</v>
      </c>
      <c r="DX16" s="348"/>
      <c r="DY16" s="348"/>
      <c r="DZ16" s="348"/>
      <c r="EA16" s="348"/>
      <c r="EB16" s="348"/>
      <c r="EC16" s="348"/>
      <c r="ED16" s="348"/>
      <c r="EE16" s="348"/>
      <c r="EF16" s="348">
        <f t="shared" si="8"/>
        <v>1</v>
      </c>
      <c r="EG16" s="348">
        <f t="shared" si="8"/>
        <v>38000</v>
      </c>
      <c r="EH16" s="468">
        <v>1</v>
      </c>
      <c r="EI16" s="468">
        <v>38000</v>
      </c>
      <c r="EJ16" s="468"/>
      <c r="EK16" s="468"/>
      <c r="EL16" s="452"/>
      <c r="EM16" s="384"/>
      <c r="EN16" s="452"/>
      <c r="EO16" s="452"/>
      <c r="EP16" s="452"/>
      <c r="EQ16" s="452"/>
      <c r="ER16" s="452"/>
      <c r="ES16" s="452"/>
      <c r="ET16" s="452"/>
    </row>
    <row r="17" spans="1:150" ht="66">
      <c r="A17" s="490">
        <v>10</v>
      </c>
      <c r="B17" s="490" t="s">
        <v>2490</v>
      </c>
      <c r="C17" s="490" t="s">
        <v>2491</v>
      </c>
      <c r="D17" s="490" t="s">
        <v>2492</v>
      </c>
      <c r="E17" s="501">
        <v>25500</v>
      </c>
      <c r="F17" s="501">
        <v>3000</v>
      </c>
      <c r="G17" s="386">
        <f t="shared" si="0"/>
        <v>28500</v>
      </c>
      <c r="H17" s="348">
        <v>20</v>
      </c>
      <c r="I17" s="492">
        <f t="shared" si="1"/>
        <v>224.4375</v>
      </c>
      <c r="J17" s="319">
        <f t="shared" si="2"/>
        <v>1649.4375</v>
      </c>
      <c r="K17" s="501" t="s">
        <v>2493</v>
      </c>
      <c r="L17" s="493">
        <v>7</v>
      </c>
      <c r="M17" s="492">
        <f t="shared" si="3"/>
        <v>1571.0625</v>
      </c>
      <c r="N17" s="319">
        <f t="shared" si="4"/>
        <v>11546.0625</v>
      </c>
      <c r="O17" s="320">
        <f t="shared" si="5"/>
        <v>6800</v>
      </c>
      <c r="P17" s="320">
        <f t="shared" si="6"/>
        <v>5800</v>
      </c>
      <c r="Q17" s="320">
        <f t="shared" si="6"/>
        <v>1000</v>
      </c>
      <c r="R17" s="320">
        <f t="shared" si="6"/>
        <v>0</v>
      </c>
      <c r="S17" s="518" t="s">
        <v>2457</v>
      </c>
      <c r="T17" s="348" t="s">
        <v>2206</v>
      </c>
      <c r="U17" s="348">
        <v>5800</v>
      </c>
      <c r="V17" s="348">
        <v>1000</v>
      </c>
      <c r="W17" s="348"/>
      <c r="X17" s="348">
        <f t="shared" si="7"/>
        <v>6800</v>
      </c>
      <c r="Y17" s="348"/>
      <c r="Z17" s="348"/>
      <c r="AA17" s="348"/>
      <c r="AB17" s="348"/>
      <c r="AC17" s="348">
        <f t="shared" si="9"/>
        <v>0</v>
      </c>
      <c r="AD17" s="348"/>
      <c r="AE17" s="348"/>
      <c r="AF17" s="348"/>
      <c r="AG17" s="348"/>
      <c r="AH17" s="348">
        <f t="shared" si="10"/>
        <v>0</v>
      </c>
      <c r="AI17" s="348"/>
      <c r="AJ17" s="348"/>
      <c r="AK17" s="348"/>
      <c r="AL17" s="348"/>
      <c r="AM17" s="348">
        <f t="shared" si="11"/>
        <v>0</v>
      </c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65"/>
      <c r="DP17" s="466">
        <v>1</v>
      </c>
      <c r="DQ17" s="348">
        <v>28500</v>
      </c>
      <c r="DR17" s="348"/>
      <c r="DS17" s="348"/>
      <c r="DT17" s="348"/>
      <c r="DU17" s="348"/>
      <c r="DV17" s="348">
        <v>1</v>
      </c>
      <c r="DW17" s="348">
        <v>28500</v>
      </c>
      <c r="DX17" s="348"/>
      <c r="DY17" s="348"/>
      <c r="DZ17" s="348"/>
      <c r="EA17" s="348"/>
      <c r="EB17" s="348"/>
      <c r="EC17" s="348"/>
      <c r="ED17" s="348"/>
      <c r="EE17" s="348"/>
      <c r="EF17" s="348">
        <f t="shared" si="8"/>
        <v>1</v>
      </c>
      <c r="EG17" s="348">
        <f t="shared" si="8"/>
        <v>28500</v>
      </c>
      <c r="EH17" s="468">
        <v>1</v>
      </c>
      <c r="EI17" s="468">
        <v>28500</v>
      </c>
      <c r="EJ17" s="468"/>
      <c r="EK17" s="468"/>
      <c r="EL17" s="452"/>
      <c r="EM17" s="384"/>
      <c r="EN17" s="452"/>
      <c r="EO17" s="452"/>
      <c r="EP17" s="452"/>
      <c r="EQ17" s="452"/>
      <c r="ER17" s="452"/>
      <c r="ES17" s="452"/>
      <c r="ET17" s="452"/>
    </row>
    <row r="18" spans="1:150" ht="132">
      <c r="A18" s="490">
        <v>11</v>
      </c>
      <c r="B18" s="490" t="s">
        <v>2494</v>
      </c>
      <c r="C18" s="490" t="s">
        <v>2495</v>
      </c>
      <c r="D18" s="490" t="s">
        <v>2496</v>
      </c>
      <c r="E18" s="501">
        <v>42500</v>
      </c>
      <c r="F18" s="501">
        <v>5000</v>
      </c>
      <c r="G18" s="386">
        <f t="shared" si="0"/>
        <v>47500</v>
      </c>
      <c r="H18" s="348">
        <v>20</v>
      </c>
      <c r="I18" s="492">
        <f t="shared" si="1"/>
        <v>374.0625</v>
      </c>
      <c r="J18" s="319">
        <f t="shared" si="2"/>
        <v>2749.0625</v>
      </c>
      <c r="K18" s="501" t="s">
        <v>2497</v>
      </c>
      <c r="L18" s="493">
        <v>6</v>
      </c>
      <c r="M18" s="492">
        <f t="shared" si="3"/>
        <v>2244.375</v>
      </c>
      <c r="N18" s="319">
        <f t="shared" si="4"/>
        <v>16494.375</v>
      </c>
      <c r="O18" s="320">
        <f t="shared" si="5"/>
        <v>14250</v>
      </c>
      <c r="P18" s="320">
        <f t="shared" si="6"/>
        <v>12325</v>
      </c>
      <c r="Q18" s="320">
        <f t="shared" si="6"/>
        <v>1925</v>
      </c>
      <c r="R18" s="320">
        <f t="shared" si="6"/>
        <v>0</v>
      </c>
      <c r="S18" s="518" t="s">
        <v>2498</v>
      </c>
      <c r="T18" s="500">
        <v>40424</v>
      </c>
      <c r="U18" s="348">
        <v>2375</v>
      </c>
      <c r="V18" s="348">
        <v>375</v>
      </c>
      <c r="W18" s="348"/>
      <c r="X18" s="348">
        <f t="shared" si="7"/>
        <v>2750</v>
      </c>
      <c r="Y18" s="348" t="s">
        <v>2206</v>
      </c>
      <c r="Z18" s="348">
        <v>4750</v>
      </c>
      <c r="AA18" s="348">
        <v>750</v>
      </c>
      <c r="AB18" s="348"/>
      <c r="AC18" s="348">
        <f t="shared" si="9"/>
        <v>5500</v>
      </c>
      <c r="AD18" s="500">
        <v>40217</v>
      </c>
      <c r="AE18" s="348">
        <v>2600</v>
      </c>
      <c r="AF18" s="348">
        <v>400</v>
      </c>
      <c r="AG18" s="348"/>
      <c r="AH18" s="348">
        <f t="shared" si="10"/>
        <v>3000</v>
      </c>
      <c r="AI18" s="500">
        <v>40432</v>
      </c>
      <c r="AJ18" s="348">
        <v>2600</v>
      </c>
      <c r="AK18" s="348">
        <v>400</v>
      </c>
      <c r="AL18" s="348"/>
      <c r="AM18" s="348">
        <f t="shared" si="11"/>
        <v>3000</v>
      </c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65"/>
      <c r="DP18" s="466">
        <v>1</v>
      </c>
      <c r="DQ18" s="348">
        <v>47500</v>
      </c>
      <c r="DR18" s="348"/>
      <c r="DS18" s="348"/>
      <c r="DT18" s="348"/>
      <c r="DU18" s="348"/>
      <c r="DV18" s="348">
        <v>1</v>
      </c>
      <c r="DW18" s="348">
        <v>47500</v>
      </c>
      <c r="DX18" s="348"/>
      <c r="DY18" s="348"/>
      <c r="DZ18" s="348"/>
      <c r="EA18" s="348"/>
      <c r="EB18" s="348"/>
      <c r="EC18" s="348"/>
      <c r="ED18" s="348"/>
      <c r="EE18" s="348"/>
      <c r="EF18" s="348">
        <f t="shared" si="8"/>
        <v>1</v>
      </c>
      <c r="EG18" s="348">
        <f t="shared" si="8"/>
        <v>47500</v>
      </c>
      <c r="EH18" s="468">
        <v>1</v>
      </c>
      <c r="EI18" s="468">
        <v>47500</v>
      </c>
      <c r="EJ18" s="468"/>
      <c r="EK18" s="468"/>
      <c r="EL18" s="452"/>
      <c r="EM18" s="384"/>
      <c r="EN18" s="452"/>
      <c r="EO18" s="452"/>
      <c r="EP18" s="452"/>
      <c r="EQ18" s="452"/>
      <c r="ER18" s="452"/>
      <c r="ES18" s="452"/>
      <c r="ET18" s="452"/>
    </row>
    <row r="19" spans="1:150" ht="82.5">
      <c r="A19" s="490">
        <v>12</v>
      </c>
      <c r="B19" s="490" t="s">
        <v>2499</v>
      </c>
      <c r="C19" s="490" t="s">
        <v>2500</v>
      </c>
      <c r="D19" s="490" t="s">
        <v>438</v>
      </c>
      <c r="E19" s="501">
        <v>34000</v>
      </c>
      <c r="F19" s="501">
        <v>4000</v>
      </c>
      <c r="G19" s="386">
        <f t="shared" si="0"/>
        <v>38000</v>
      </c>
      <c r="H19" s="348">
        <v>20</v>
      </c>
      <c r="I19" s="492">
        <f t="shared" si="1"/>
        <v>299.25</v>
      </c>
      <c r="J19" s="319">
        <f t="shared" si="2"/>
        <v>2199.25</v>
      </c>
      <c r="K19" s="501" t="s">
        <v>2501</v>
      </c>
      <c r="L19" s="493">
        <v>6</v>
      </c>
      <c r="M19" s="492">
        <f t="shared" si="3"/>
        <v>1795.5</v>
      </c>
      <c r="N19" s="319">
        <f t="shared" si="4"/>
        <v>13195.5</v>
      </c>
      <c r="O19" s="320">
        <f t="shared" si="5"/>
        <v>1500</v>
      </c>
      <c r="P19" s="320">
        <f t="shared" si="6"/>
        <v>1100</v>
      </c>
      <c r="Q19" s="320">
        <f t="shared" si="6"/>
        <v>400</v>
      </c>
      <c r="R19" s="320">
        <f t="shared" si="6"/>
        <v>0</v>
      </c>
      <c r="S19" s="518" t="s">
        <v>2502</v>
      </c>
      <c r="T19" s="500">
        <v>40424</v>
      </c>
      <c r="U19" s="348">
        <v>500</v>
      </c>
      <c r="V19" s="348">
        <v>300</v>
      </c>
      <c r="W19" s="348"/>
      <c r="X19" s="348">
        <f t="shared" si="7"/>
        <v>800</v>
      </c>
      <c r="Y19" s="500">
        <v>40217</v>
      </c>
      <c r="Z19" s="348">
        <v>600</v>
      </c>
      <c r="AA19" s="348">
        <v>100</v>
      </c>
      <c r="AB19" s="348"/>
      <c r="AC19" s="348">
        <f t="shared" si="9"/>
        <v>700</v>
      </c>
      <c r="AD19" s="348"/>
      <c r="AE19" s="348"/>
      <c r="AF19" s="348"/>
      <c r="AG19" s="348"/>
      <c r="AH19" s="348">
        <f t="shared" si="10"/>
        <v>0</v>
      </c>
      <c r="AI19" s="348"/>
      <c r="AJ19" s="348"/>
      <c r="AK19" s="348"/>
      <c r="AL19" s="348"/>
      <c r="AM19" s="348">
        <f t="shared" si="11"/>
        <v>0</v>
      </c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65"/>
      <c r="DP19" s="466">
        <v>1</v>
      </c>
      <c r="DQ19" s="348">
        <v>38000</v>
      </c>
      <c r="DR19" s="348"/>
      <c r="DS19" s="348"/>
      <c r="DT19" s="348"/>
      <c r="DU19" s="348"/>
      <c r="DV19" s="348">
        <v>1</v>
      </c>
      <c r="DW19" s="348">
        <v>38000</v>
      </c>
      <c r="DX19" s="348"/>
      <c r="DY19" s="348"/>
      <c r="DZ19" s="348"/>
      <c r="EA19" s="348"/>
      <c r="EB19" s="348"/>
      <c r="EC19" s="348"/>
      <c r="ED19" s="348"/>
      <c r="EE19" s="348"/>
      <c r="EF19" s="348">
        <f t="shared" si="8"/>
        <v>1</v>
      </c>
      <c r="EG19" s="348">
        <f t="shared" si="8"/>
        <v>38000</v>
      </c>
      <c r="EH19" s="468">
        <v>1</v>
      </c>
      <c r="EI19" s="468">
        <v>38000</v>
      </c>
      <c r="EJ19" s="468"/>
      <c r="EK19" s="468"/>
      <c r="EL19" s="452"/>
      <c r="EM19" s="384"/>
      <c r="EN19" s="452"/>
      <c r="EO19" s="452"/>
      <c r="EP19" s="452"/>
      <c r="EQ19" s="452"/>
      <c r="ER19" s="452"/>
      <c r="ES19" s="452"/>
      <c r="ET19" s="452"/>
    </row>
    <row r="20" spans="1:150" ht="82.5">
      <c r="A20" s="490">
        <v>13</v>
      </c>
      <c r="B20" s="490" t="s">
        <v>2503</v>
      </c>
      <c r="C20" s="490" t="s">
        <v>2504</v>
      </c>
      <c r="D20" s="480" t="s">
        <v>2505</v>
      </c>
      <c r="E20" s="501">
        <v>34000</v>
      </c>
      <c r="F20" s="501">
        <v>4000</v>
      </c>
      <c r="G20" s="386">
        <f t="shared" si="0"/>
        <v>38000</v>
      </c>
      <c r="H20" s="348">
        <v>20</v>
      </c>
      <c r="I20" s="492">
        <f t="shared" si="1"/>
        <v>299.25</v>
      </c>
      <c r="J20" s="319">
        <f t="shared" si="2"/>
        <v>2199.25</v>
      </c>
      <c r="K20" s="501" t="s">
        <v>2506</v>
      </c>
      <c r="L20" s="493">
        <v>6</v>
      </c>
      <c r="M20" s="492">
        <f t="shared" si="3"/>
        <v>1795.5</v>
      </c>
      <c r="N20" s="319">
        <f t="shared" si="4"/>
        <v>13195.5</v>
      </c>
      <c r="O20" s="320">
        <f t="shared" si="5"/>
        <v>0</v>
      </c>
      <c r="P20" s="320">
        <f t="shared" si="6"/>
        <v>0</v>
      </c>
      <c r="Q20" s="320">
        <f t="shared" si="6"/>
        <v>0</v>
      </c>
      <c r="R20" s="320">
        <f t="shared" si="6"/>
        <v>0</v>
      </c>
      <c r="S20" s="520">
        <v>40063</v>
      </c>
      <c r="T20" s="348"/>
      <c r="U20" s="348"/>
      <c r="V20" s="348"/>
      <c r="W20" s="348"/>
      <c r="X20" s="348">
        <f t="shared" si="7"/>
        <v>0</v>
      </c>
      <c r="Y20" s="348"/>
      <c r="Z20" s="348"/>
      <c r="AA20" s="348"/>
      <c r="AB20" s="348"/>
      <c r="AC20" s="348">
        <f t="shared" si="9"/>
        <v>0</v>
      </c>
      <c r="AD20" s="348"/>
      <c r="AE20" s="348"/>
      <c r="AF20" s="348"/>
      <c r="AG20" s="348"/>
      <c r="AH20" s="348">
        <f t="shared" si="10"/>
        <v>0</v>
      </c>
      <c r="AI20" s="348"/>
      <c r="AJ20" s="348"/>
      <c r="AK20" s="348"/>
      <c r="AL20" s="348"/>
      <c r="AM20" s="348">
        <f t="shared" si="11"/>
        <v>0</v>
      </c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65"/>
      <c r="DP20" s="466">
        <v>1</v>
      </c>
      <c r="DQ20" s="348">
        <v>38000</v>
      </c>
      <c r="DR20" s="348"/>
      <c r="DS20" s="348"/>
      <c r="DT20" s="348"/>
      <c r="DU20" s="348"/>
      <c r="DV20" s="348">
        <v>1</v>
      </c>
      <c r="DW20" s="348">
        <v>38000</v>
      </c>
      <c r="DX20" s="348"/>
      <c r="DY20" s="348"/>
      <c r="DZ20" s="348"/>
      <c r="EA20" s="348"/>
      <c r="EB20" s="348"/>
      <c r="EC20" s="348"/>
      <c r="ED20" s="348"/>
      <c r="EE20" s="348"/>
      <c r="EF20" s="348">
        <f t="shared" si="8"/>
        <v>1</v>
      </c>
      <c r="EG20" s="348">
        <f t="shared" si="8"/>
        <v>38000</v>
      </c>
      <c r="EH20" s="468">
        <v>1</v>
      </c>
      <c r="EI20" s="468">
        <v>38000</v>
      </c>
      <c r="EJ20" s="468"/>
      <c r="EK20" s="468"/>
      <c r="EL20" s="452"/>
      <c r="EM20" s="384"/>
      <c r="EN20" s="452"/>
      <c r="EO20" s="452"/>
      <c r="EP20" s="452"/>
      <c r="EQ20" s="452"/>
      <c r="ER20" s="452"/>
      <c r="ES20" s="452"/>
      <c r="ET20" s="452"/>
    </row>
    <row r="21" spans="1:150" ht="82.5">
      <c r="A21" s="490">
        <v>14</v>
      </c>
      <c r="B21" s="490" t="s">
        <v>2507</v>
      </c>
      <c r="C21" s="490" t="s">
        <v>2508</v>
      </c>
      <c r="D21" s="490" t="s">
        <v>2509</v>
      </c>
      <c r="E21" s="501">
        <v>182325</v>
      </c>
      <c r="F21" s="501">
        <v>21450</v>
      </c>
      <c r="G21" s="386">
        <f t="shared" si="0"/>
        <v>203775</v>
      </c>
      <c r="H21" s="348">
        <v>20</v>
      </c>
      <c r="I21" s="492">
        <f>SUM(J21-G21/20)</f>
        <v>1604.7281249999996</v>
      </c>
      <c r="J21" s="319">
        <f>SUM((G21*6*21)/(8*20*100))+(G21/20)</f>
        <v>11793.478125</v>
      </c>
      <c r="K21" s="391" t="s">
        <v>2510</v>
      </c>
      <c r="L21" s="493">
        <v>4</v>
      </c>
      <c r="M21" s="492">
        <f t="shared" si="3"/>
        <v>6418.9124999999985</v>
      </c>
      <c r="N21" s="319">
        <f t="shared" si="4"/>
        <v>47173.912499999999</v>
      </c>
      <c r="O21" s="320">
        <f t="shared" si="5"/>
        <v>12000</v>
      </c>
      <c r="P21" s="320">
        <f t="shared" si="6"/>
        <v>10000</v>
      </c>
      <c r="Q21" s="320">
        <f t="shared" si="6"/>
        <v>2000</v>
      </c>
      <c r="R21" s="320">
        <f t="shared" si="6"/>
        <v>0</v>
      </c>
      <c r="S21" s="518" t="s">
        <v>2511</v>
      </c>
      <c r="T21" s="500">
        <v>40432</v>
      </c>
      <c r="U21" s="348">
        <v>10000</v>
      </c>
      <c r="V21" s="348">
        <v>2000</v>
      </c>
      <c r="W21" s="348"/>
      <c r="X21" s="348">
        <f t="shared" si="7"/>
        <v>12000</v>
      </c>
      <c r="Y21" s="348"/>
      <c r="Z21" s="348"/>
      <c r="AA21" s="348"/>
      <c r="AB21" s="348"/>
      <c r="AC21" s="348">
        <f t="shared" si="9"/>
        <v>0</v>
      </c>
      <c r="AD21" s="348"/>
      <c r="AE21" s="348"/>
      <c r="AF21" s="348"/>
      <c r="AG21" s="348"/>
      <c r="AH21" s="348">
        <f t="shared" si="10"/>
        <v>0</v>
      </c>
      <c r="AI21" s="348"/>
      <c r="AJ21" s="348"/>
      <c r="AK21" s="348"/>
      <c r="AL21" s="348"/>
      <c r="AM21" s="348">
        <f t="shared" si="11"/>
        <v>0</v>
      </c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65"/>
      <c r="DP21" s="466">
        <v>1</v>
      </c>
      <c r="DQ21" s="348">
        <v>203775</v>
      </c>
      <c r="DR21" s="348"/>
      <c r="DS21" s="348"/>
      <c r="DT21" s="348"/>
      <c r="DU21" s="348"/>
      <c r="DV21" s="348"/>
      <c r="DW21" s="348"/>
      <c r="DX21" s="348"/>
      <c r="DY21" s="348"/>
      <c r="DZ21" s="348">
        <v>1</v>
      </c>
      <c r="EA21" s="348">
        <v>203775</v>
      </c>
      <c r="EB21" s="348"/>
      <c r="EC21" s="348"/>
      <c r="ED21" s="348"/>
      <c r="EE21" s="348"/>
      <c r="EF21" s="348">
        <f t="shared" si="8"/>
        <v>1</v>
      </c>
      <c r="EG21" s="348">
        <f t="shared" si="8"/>
        <v>203775</v>
      </c>
      <c r="EH21" s="468">
        <v>1</v>
      </c>
      <c r="EI21" s="468">
        <v>203775</v>
      </c>
      <c r="EJ21" s="468"/>
      <c r="EK21" s="468"/>
      <c r="EL21" s="452"/>
      <c r="EM21" s="384"/>
      <c r="EN21" s="452"/>
      <c r="EO21" s="452"/>
      <c r="EP21" s="452"/>
      <c r="EQ21" s="452"/>
      <c r="ER21" s="452"/>
      <c r="ES21" s="452"/>
      <c r="ET21" s="452"/>
    </row>
    <row r="22" spans="1:150" ht="82.5">
      <c r="A22" s="490">
        <v>15</v>
      </c>
      <c r="B22" s="490" t="s">
        <v>2512</v>
      </c>
      <c r="C22" s="490" t="s">
        <v>2513</v>
      </c>
      <c r="D22" s="490" t="s">
        <v>864</v>
      </c>
      <c r="E22" s="501">
        <v>289850</v>
      </c>
      <c r="F22" s="501">
        <v>34100</v>
      </c>
      <c r="G22" s="386">
        <f t="shared" si="0"/>
        <v>323950</v>
      </c>
      <c r="H22" s="348">
        <v>20</v>
      </c>
      <c r="I22" s="492">
        <f>SUM(J22-G22/20)</f>
        <v>2551.1062500000007</v>
      </c>
      <c r="J22" s="319">
        <f>SUM((G22*6*21)/(8*20*100))+(G22/20)</f>
        <v>18748.606250000001</v>
      </c>
      <c r="K22" s="391" t="s">
        <v>2514</v>
      </c>
      <c r="L22" s="493">
        <v>4</v>
      </c>
      <c r="M22" s="492">
        <f t="shared" si="3"/>
        <v>10204.425000000003</v>
      </c>
      <c r="N22" s="319">
        <f t="shared" si="4"/>
        <v>74994.425000000003</v>
      </c>
      <c r="O22" s="320">
        <f t="shared" si="5"/>
        <v>0</v>
      </c>
      <c r="P22" s="320">
        <f t="shared" si="6"/>
        <v>0</v>
      </c>
      <c r="Q22" s="320">
        <f t="shared" si="6"/>
        <v>0</v>
      </c>
      <c r="R22" s="320">
        <f t="shared" si="6"/>
        <v>0</v>
      </c>
      <c r="S22" s="518" t="s">
        <v>2515</v>
      </c>
      <c r="T22" s="348"/>
      <c r="U22" s="348"/>
      <c r="V22" s="348"/>
      <c r="W22" s="348"/>
      <c r="X22" s="348">
        <f t="shared" si="7"/>
        <v>0</v>
      </c>
      <c r="Y22" s="348"/>
      <c r="Z22" s="348"/>
      <c r="AA22" s="348"/>
      <c r="AB22" s="348"/>
      <c r="AC22" s="348">
        <f t="shared" si="9"/>
        <v>0</v>
      </c>
      <c r="AD22" s="348"/>
      <c r="AE22" s="348"/>
      <c r="AF22" s="348"/>
      <c r="AG22" s="348"/>
      <c r="AH22" s="348">
        <f t="shared" si="10"/>
        <v>0</v>
      </c>
      <c r="AI22" s="348"/>
      <c r="AJ22" s="348"/>
      <c r="AK22" s="348"/>
      <c r="AL22" s="348"/>
      <c r="AM22" s="348">
        <f t="shared" si="11"/>
        <v>0</v>
      </c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65"/>
      <c r="DP22" s="466">
        <v>1</v>
      </c>
      <c r="DQ22" s="348">
        <v>323950</v>
      </c>
      <c r="DR22" s="348"/>
      <c r="DS22" s="348"/>
      <c r="DT22" s="348">
        <v>1</v>
      </c>
      <c r="DU22" s="348">
        <v>323950</v>
      </c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>
        <f t="shared" si="8"/>
        <v>1</v>
      </c>
      <c r="EG22" s="348">
        <f t="shared" si="8"/>
        <v>323950</v>
      </c>
      <c r="EH22" s="468">
        <v>1</v>
      </c>
      <c r="EI22" s="468">
        <v>323950</v>
      </c>
      <c r="EJ22" s="468"/>
      <c r="EK22" s="468"/>
      <c r="EL22" s="452"/>
      <c r="EM22" s="384"/>
      <c r="EN22" s="452"/>
      <c r="EO22" s="452"/>
      <c r="EP22" s="452"/>
      <c r="EQ22" s="452"/>
      <c r="ER22" s="452"/>
      <c r="ES22" s="452"/>
      <c r="ET22" s="452"/>
    </row>
    <row r="23" spans="1:150" ht="82.5">
      <c r="A23" s="490">
        <v>16</v>
      </c>
      <c r="B23" s="490" t="s">
        <v>2516</v>
      </c>
      <c r="C23" s="490" t="s">
        <v>2517</v>
      </c>
      <c r="D23" s="490" t="s">
        <v>2496</v>
      </c>
      <c r="E23" s="501">
        <v>42500</v>
      </c>
      <c r="F23" s="501">
        <v>5000</v>
      </c>
      <c r="G23" s="386">
        <f t="shared" si="0"/>
        <v>47500</v>
      </c>
      <c r="H23" s="348">
        <v>20</v>
      </c>
      <c r="I23" s="492">
        <f>SUM(J23-G23/20)</f>
        <v>374.0625</v>
      </c>
      <c r="J23" s="319">
        <f>SUM((G23*6*21)/(8*20*100))+(G23/20)</f>
        <v>2749.0625</v>
      </c>
      <c r="K23" s="501" t="s">
        <v>2518</v>
      </c>
      <c r="L23" s="493">
        <v>3</v>
      </c>
      <c r="M23" s="492">
        <f t="shared" si="3"/>
        <v>1122.1875</v>
      </c>
      <c r="N23" s="319">
        <f t="shared" si="4"/>
        <v>8247.1875</v>
      </c>
      <c r="O23" s="320">
        <f t="shared" si="5"/>
        <v>5000</v>
      </c>
      <c r="P23" s="320">
        <f t="shared" si="6"/>
        <v>4400</v>
      </c>
      <c r="Q23" s="320">
        <f t="shared" si="6"/>
        <v>600</v>
      </c>
      <c r="R23" s="320">
        <f t="shared" si="6"/>
        <v>0</v>
      </c>
      <c r="S23" s="518" t="s">
        <v>2519</v>
      </c>
      <c r="T23" s="500">
        <v>40217</v>
      </c>
      <c r="U23" s="348">
        <v>4400</v>
      </c>
      <c r="V23" s="348">
        <v>600</v>
      </c>
      <c r="W23" s="348"/>
      <c r="X23" s="348">
        <f t="shared" si="7"/>
        <v>5000</v>
      </c>
      <c r="Y23" s="348"/>
      <c r="Z23" s="348"/>
      <c r="AA23" s="348"/>
      <c r="AB23" s="348"/>
      <c r="AC23" s="348">
        <f t="shared" si="9"/>
        <v>0</v>
      </c>
      <c r="AD23" s="348"/>
      <c r="AE23" s="348"/>
      <c r="AF23" s="348"/>
      <c r="AG23" s="348"/>
      <c r="AH23" s="348">
        <f t="shared" si="10"/>
        <v>0</v>
      </c>
      <c r="AI23" s="348"/>
      <c r="AJ23" s="348"/>
      <c r="AK23" s="348"/>
      <c r="AL23" s="348"/>
      <c r="AM23" s="348">
        <f t="shared" si="11"/>
        <v>0</v>
      </c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65"/>
      <c r="DP23" s="466">
        <v>1</v>
      </c>
      <c r="DQ23" s="348">
        <v>47500</v>
      </c>
      <c r="DR23" s="348"/>
      <c r="DS23" s="348"/>
      <c r="DT23" s="348"/>
      <c r="DU23" s="348"/>
      <c r="DV23" s="348">
        <v>1</v>
      </c>
      <c r="DW23" s="348">
        <v>47500</v>
      </c>
      <c r="DX23" s="348"/>
      <c r="DY23" s="348"/>
      <c r="DZ23" s="348"/>
      <c r="EA23" s="348"/>
      <c r="EB23" s="348"/>
      <c r="EC23" s="348"/>
      <c r="ED23" s="348"/>
      <c r="EE23" s="348"/>
      <c r="EF23" s="348">
        <f t="shared" si="8"/>
        <v>1</v>
      </c>
      <c r="EG23" s="348">
        <f t="shared" si="8"/>
        <v>47500</v>
      </c>
      <c r="EH23" s="468">
        <v>1</v>
      </c>
      <c r="EI23" s="468">
        <v>47500</v>
      </c>
      <c r="EJ23" s="468"/>
      <c r="EK23" s="468"/>
      <c r="EL23" s="452"/>
      <c r="EM23" s="384"/>
      <c r="EN23" s="452"/>
      <c r="EO23" s="452"/>
      <c r="EP23" s="452"/>
      <c r="EQ23" s="452"/>
      <c r="ER23" s="452"/>
      <c r="ES23" s="452"/>
      <c r="ET23" s="452"/>
    </row>
    <row r="24" spans="1:150" ht="66">
      <c r="A24" s="490">
        <v>17</v>
      </c>
      <c r="B24" s="490" t="s">
        <v>2520</v>
      </c>
      <c r="C24" s="490" t="s">
        <v>2521</v>
      </c>
      <c r="D24" s="490" t="s">
        <v>2522</v>
      </c>
      <c r="E24" s="501">
        <v>38250</v>
      </c>
      <c r="F24" s="501">
        <v>4500</v>
      </c>
      <c r="G24" s="386">
        <f t="shared" si="0"/>
        <v>42750</v>
      </c>
      <c r="H24" s="348">
        <v>20</v>
      </c>
      <c r="I24" s="492">
        <f>SUM(J24-G24/20)</f>
        <v>336.65625</v>
      </c>
      <c r="J24" s="319">
        <f>SUM((G24*6*21)/(8*20*100))+(G24/20)</f>
        <v>2474.15625</v>
      </c>
      <c r="K24" s="501" t="s">
        <v>2523</v>
      </c>
      <c r="L24" s="493">
        <v>3</v>
      </c>
      <c r="M24" s="492">
        <f t="shared" si="3"/>
        <v>1009.96875</v>
      </c>
      <c r="N24" s="319">
        <f t="shared" si="4"/>
        <v>7422.46875</v>
      </c>
      <c r="O24" s="320">
        <f t="shared" si="5"/>
        <v>5000</v>
      </c>
      <c r="P24" s="320">
        <f t="shared" si="6"/>
        <v>4400</v>
      </c>
      <c r="Q24" s="320">
        <f t="shared" si="6"/>
        <v>600</v>
      </c>
      <c r="R24" s="320">
        <f t="shared" si="6"/>
        <v>0</v>
      </c>
      <c r="S24" s="518" t="s">
        <v>2519</v>
      </c>
      <c r="T24" s="500">
        <v>40217</v>
      </c>
      <c r="U24" s="348">
        <v>4400</v>
      </c>
      <c r="V24" s="348">
        <v>600</v>
      </c>
      <c r="W24" s="348"/>
      <c r="X24" s="348">
        <f t="shared" si="7"/>
        <v>5000</v>
      </c>
      <c r="Y24" s="348"/>
      <c r="Z24" s="348"/>
      <c r="AA24" s="348"/>
      <c r="AB24" s="348"/>
      <c r="AC24" s="348">
        <f t="shared" si="9"/>
        <v>0</v>
      </c>
      <c r="AD24" s="348"/>
      <c r="AE24" s="348"/>
      <c r="AF24" s="348"/>
      <c r="AG24" s="348"/>
      <c r="AH24" s="348">
        <f t="shared" si="10"/>
        <v>0</v>
      </c>
      <c r="AI24" s="348"/>
      <c r="AJ24" s="348"/>
      <c r="AK24" s="348"/>
      <c r="AL24" s="348"/>
      <c r="AM24" s="348">
        <f t="shared" si="11"/>
        <v>0</v>
      </c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8"/>
      <c r="DJ24" s="348"/>
      <c r="DK24" s="348"/>
      <c r="DL24" s="348"/>
      <c r="DM24" s="348"/>
      <c r="DN24" s="348"/>
      <c r="DO24" s="365"/>
      <c r="DP24" s="466">
        <v>1</v>
      </c>
      <c r="DQ24" s="348">
        <v>47500</v>
      </c>
      <c r="DR24" s="348"/>
      <c r="DS24" s="348"/>
      <c r="DT24" s="348"/>
      <c r="DU24" s="348"/>
      <c r="DV24" s="348">
        <v>1</v>
      </c>
      <c r="DW24" s="348">
        <v>47500</v>
      </c>
      <c r="DX24" s="348"/>
      <c r="DY24" s="348"/>
      <c r="DZ24" s="348"/>
      <c r="EA24" s="348"/>
      <c r="EB24" s="348"/>
      <c r="EC24" s="348"/>
      <c r="ED24" s="348"/>
      <c r="EE24" s="348"/>
      <c r="EF24" s="348">
        <f t="shared" si="8"/>
        <v>1</v>
      </c>
      <c r="EG24" s="348">
        <f t="shared" si="8"/>
        <v>47500</v>
      </c>
      <c r="EH24" s="468">
        <v>1</v>
      </c>
      <c r="EI24" s="468">
        <v>47500</v>
      </c>
      <c r="EJ24" s="468"/>
      <c r="EK24" s="468"/>
      <c r="EL24" s="452"/>
      <c r="EM24" s="384"/>
      <c r="EN24" s="452"/>
      <c r="EO24" s="452"/>
      <c r="EP24" s="452"/>
      <c r="EQ24" s="452"/>
      <c r="ER24" s="452"/>
      <c r="ES24" s="452"/>
      <c r="ET24" s="452"/>
    </row>
    <row r="25" spans="1:150">
      <c r="A25" s="400"/>
      <c r="B25" s="505" t="s">
        <v>2160</v>
      </c>
      <c r="C25" s="505" t="s">
        <v>2195</v>
      </c>
      <c r="D25" s="453"/>
      <c r="E25" s="401">
        <f t="shared" ref="E25:AJ25" si="12">SUM(E8:E24)</f>
        <v>973675</v>
      </c>
      <c r="F25" s="401">
        <f t="shared" si="12"/>
        <v>114550</v>
      </c>
      <c r="G25" s="401">
        <f t="shared" si="12"/>
        <v>1088225</v>
      </c>
      <c r="H25" s="401">
        <f t="shared" si="12"/>
        <v>340</v>
      </c>
      <c r="I25" s="401">
        <f t="shared" si="12"/>
        <v>8569.7718750000004</v>
      </c>
      <c r="J25" s="401">
        <f t="shared" si="12"/>
        <v>62981.021875000006</v>
      </c>
      <c r="K25" s="401">
        <f t="shared" si="12"/>
        <v>0</v>
      </c>
      <c r="L25" s="506">
        <f t="shared" si="12"/>
        <v>99</v>
      </c>
      <c r="M25" s="401">
        <f t="shared" si="12"/>
        <v>42807.712500000001</v>
      </c>
      <c r="N25" s="484">
        <f t="shared" si="12"/>
        <v>314602.71250000002</v>
      </c>
      <c r="O25" s="401">
        <f t="shared" si="12"/>
        <v>98800</v>
      </c>
      <c r="P25" s="401">
        <f t="shared" si="12"/>
        <v>84977</v>
      </c>
      <c r="Q25" s="401">
        <f t="shared" si="12"/>
        <v>13823</v>
      </c>
      <c r="R25" s="401">
        <f t="shared" si="12"/>
        <v>0</v>
      </c>
      <c r="S25" s="401">
        <f t="shared" si="12"/>
        <v>120126</v>
      </c>
      <c r="T25" s="401">
        <f t="shared" si="12"/>
        <v>322986</v>
      </c>
      <c r="U25" s="401">
        <f t="shared" si="12"/>
        <v>55463</v>
      </c>
      <c r="V25" s="401">
        <f t="shared" si="12"/>
        <v>9262</v>
      </c>
      <c r="W25" s="401">
        <f t="shared" si="12"/>
        <v>0</v>
      </c>
      <c r="X25" s="401">
        <f t="shared" si="12"/>
        <v>64725</v>
      </c>
      <c r="Y25" s="401">
        <f t="shared" si="12"/>
        <v>161083</v>
      </c>
      <c r="Z25" s="401">
        <f t="shared" si="12"/>
        <v>20038</v>
      </c>
      <c r="AA25" s="401">
        <f t="shared" si="12"/>
        <v>3087</v>
      </c>
      <c r="AB25" s="401">
        <f t="shared" si="12"/>
        <v>0</v>
      </c>
      <c r="AC25" s="401">
        <f t="shared" si="12"/>
        <v>23125</v>
      </c>
      <c r="AD25" s="401">
        <f t="shared" si="12"/>
        <v>120651</v>
      </c>
      <c r="AE25" s="401">
        <f t="shared" si="12"/>
        <v>5688</v>
      </c>
      <c r="AF25" s="401">
        <f t="shared" si="12"/>
        <v>887</v>
      </c>
      <c r="AG25" s="401">
        <f t="shared" si="12"/>
        <v>0</v>
      </c>
      <c r="AH25" s="401">
        <f t="shared" si="12"/>
        <v>6575</v>
      </c>
      <c r="AI25" s="401">
        <f t="shared" si="12"/>
        <v>80864</v>
      </c>
      <c r="AJ25" s="401">
        <f t="shared" si="12"/>
        <v>3788</v>
      </c>
      <c r="AK25" s="401">
        <f t="shared" ref="AK25:BP25" si="13">SUM(AK8:AK24)</f>
        <v>587</v>
      </c>
      <c r="AL25" s="401">
        <f t="shared" si="13"/>
        <v>0</v>
      </c>
      <c r="AM25" s="401">
        <f t="shared" si="13"/>
        <v>4375</v>
      </c>
      <c r="AN25" s="401">
        <f t="shared" si="13"/>
        <v>0</v>
      </c>
      <c r="AO25" s="401">
        <f t="shared" si="13"/>
        <v>0</v>
      </c>
      <c r="AP25" s="401">
        <f t="shared" si="13"/>
        <v>0</v>
      </c>
      <c r="AQ25" s="401">
        <f t="shared" si="13"/>
        <v>0</v>
      </c>
      <c r="AR25" s="401">
        <f t="shared" si="13"/>
        <v>0</v>
      </c>
      <c r="AS25" s="401">
        <f t="shared" si="13"/>
        <v>0</v>
      </c>
      <c r="AT25" s="401">
        <f t="shared" si="13"/>
        <v>0</v>
      </c>
      <c r="AU25" s="401">
        <f t="shared" si="13"/>
        <v>0</v>
      </c>
      <c r="AV25" s="401">
        <f t="shared" si="13"/>
        <v>0</v>
      </c>
      <c r="AW25" s="401">
        <f t="shared" si="13"/>
        <v>0</v>
      </c>
      <c r="AX25" s="401">
        <f t="shared" si="13"/>
        <v>0</v>
      </c>
      <c r="AY25" s="401">
        <f t="shared" si="13"/>
        <v>0</v>
      </c>
      <c r="AZ25" s="401">
        <f t="shared" si="13"/>
        <v>0</v>
      </c>
      <c r="BA25" s="401">
        <f t="shared" si="13"/>
        <v>0</v>
      </c>
      <c r="BB25" s="401">
        <f t="shared" si="13"/>
        <v>0</v>
      </c>
      <c r="BC25" s="401">
        <f t="shared" si="13"/>
        <v>0</v>
      </c>
      <c r="BD25" s="401">
        <f t="shared" si="13"/>
        <v>0</v>
      </c>
      <c r="BE25" s="401">
        <f t="shared" si="13"/>
        <v>0</v>
      </c>
      <c r="BF25" s="401">
        <f t="shared" si="13"/>
        <v>0</v>
      </c>
      <c r="BG25" s="401">
        <f t="shared" si="13"/>
        <v>0</v>
      </c>
      <c r="BH25" s="401">
        <f t="shared" si="13"/>
        <v>0</v>
      </c>
      <c r="BI25" s="401">
        <f t="shared" si="13"/>
        <v>0</v>
      </c>
      <c r="BJ25" s="401">
        <f t="shared" si="13"/>
        <v>0</v>
      </c>
      <c r="BK25" s="401">
        <f t="shared" si="13"/>
        <v>0</v>
      </c>
      <c r="BL25" s="401">
        <f t="shared" si="13"/>
        <v>0</v>
      </c>
      <c r="BM25" s="401">
        <f t="shared" si="13"/>
        <v>0</v>
      </c>
      <c r="BN25" s="401">
        <f t="shared" si="13"/>
        <v>0</v>
      </c>
      <c r="BO25" s="401">
        <f t="shared" si="13"/>
        <v>0</v>
      </c>
      <c r="BP25" s="401">
        <f t="shared" si="13"/>
        <v>0</v>
      </c>
      <c r="BQ25" s="401">
        <f t="shared" ref="BQ25:CV25" si="14">SUM(BQ8:BQ24)</f>
        <v>0</v>
      </c>
      <c r="BR25" s="401">
        <f t="shared" si="14"/>
        <v>0</v>
      </c>
      <c r="BS25" s="401">
        <f t="shared" si="14"/>
        <v>0</v>
      </c>
      <c r="BT25" s="401">
        <f t="shared" si="14"/>
        <v>0</v>
      </c>
      <c r="BU25" s="401">
        <f t="shared" si="14"/>
        <v>0</v>
      </c>
      <c r="BV25" s="401">
        <f t="shared" si="14"/>
        <v>0</v>
      </c>
      <c r="BW25" s="401">
        <f t="shared" si="14"/>
        <v>0</v>
      </c>
      <c r="BX25" s="401">
        <f t="shared" si="14"/>
        <v>0</v>
      </c>
      <c r="BY25" s="401">
        <f t="shared" si="14"/>
        <v>0</v>
      </c>
      <c r="BZ25" s="401">
        <f t="shared" si="14"/>
        <v>0</v>
      </c>
      <c r="CA25" s="401">
        <f t="shared" si="14"/>
        <v>0</v>
      </c>
      <c r="CB25" s="401">
        <f t="shared" si="14"/>
        <v>0</v>
      </c>
      <c r="CC25" s="401">
        <f t="shared" si="14"/>
        <v>0</v>
      </c>
      <c r="CD25" s="401">
        <f t="shared" si="14"/>
        <v>0</v>
      </c>
      <c r="CE25" s="401">
        <f t="shared" si="14"/>
        <v>0</v>
      </c>
      <c r="CF25" s="401">
        <f t="shared" si="14"/>
        <v>0</v>
      </c>
      <c r="CG25" s="401">
        <f t="shared" si="14"/>
        <v>0</v>
      </c>
      <c r="CH25" s="401">
        <f t="shared" si="14"/>
        <v>0</v>
      </c>
      <c r="CI25" s="401">
        <f t="shared" si="14"/>
        <v>0</v>
      </c>
      <c r="CJ25" s="401">
        <f t="shared" si="14"/>
        <v>0</v>
      </c>
      <c r="CK25" s="401">
        <f t="shared" si="14"/>
        <v>0</v>
      </c>
      <c r="CL25" s="401">
        <f t="shared" si="14"/>
        <v>0</v>
      </c>
      <c r="CM25" s="401">
        <f t="shared" si="14"/>
        <v>0</v>
      </c>
      <c r="CN25" s="401">
        <f t="shared" si="14"/>
        <v>0</v>
      </c>
      <c r="CO25" s="401">
        <f t="shared" si="14"/>
        <v>0</v>
      </c>
      <c r="CP25" s="401">
        <f t="shared" si="14"/>
        <v>0</v>
      </c>
      <c r="CQ25" s="401">
        <f t="shared" si="14"/>
        <v>0</v>
      </c>
      <c r="CR25" s="401">
        <f t="shared" si="14"/>
        <v>0</v>
      </c>
      <c r="CS25" s="401">
        <f t="shared" si="14"/>
        <v>0</v>
      </c>
      <c r="CT25" s="401">
        <f t="shared" si="14"/>
        <v>0</v>
      </c>
      <c r="CU25" s="401">
        <f t="shared" si="14"/>
        <v>0</v>
      </c>
      <c r="CV25" s="401">
        <f t="shared" si="14"/>
        <v>0</v>
      </c>
      <c r="CW25" s="401">
        <f t="shared" ref="CW25:EB25" si="15">SUM(CW8:CW24)</f>
        <v>0</v>
      </c>
      <c r="CX25" s="401">
        <f t="shared" si="15"/>
        <v>0</v>
      </c>
      <c r="CY25" s="401">
        <f t="shared" si="15"/>
        <v>0</v>
      </c>
      <c r="CZ25" s="401">
        <f t="shared" si="15"/>
        <v>0</v>
      </c>
      <c r="DA25" s="401">
        <f t="shared" si="15"/>
        <v>0</v>
      </c>
      <c r="DB25" s="401">
        <f t="shared" si="15"/>
        <v>0</v>
      </c>
      <c r="DC25" s="401">
        <f t="shared" si="15"/>
        <v>0</v>
      </c>
      <c r="DD25" s="401">
        <f t="shared" si="15"/>
        <v>0</v>
      </c>
      <c r="DE25" s="401">
        <f t="shared" si="15"/>
        <v>0</v>
      </c>
      <c r="DF25" s="401">
        <f t="shared" si="15"/>
        <v>0</v>
      </c>
      <c r="DG25" s="401">
        <f t="shared" si="15"/>
        <v>0</v>
      </c>
      <c r="DH25" s="401">
        <f t="shared" si="15"/>
        <v>0</v>
      </c>
      <c r="DI25" s="401">
        <f t="shared" si="15"/>
        <v>0</v>
      </c>
      <c r="DJ25" s="401">
        <f t="shared" si="15"/>
        <v>0</v>
      </c>
      <c r="DK25" s="401">
        <f t="shared" si="15"/>
        <v>0</v>
      </c>
      <c r="DL25" s="401">
        <f t="shared" si="15"/>
        <v>0</v>
      </c>
      <c r="DM25" s="401">
        <f t="shared" si="15"/>
        <v>0</v>
      </c>
      <c r="DN25" s="401">
        <f t="shared" si="15"/>
        <v>0</v>
      </c>
      <c r="DO25" s="401">
        <f t="shared" si="15"/>
        <v>0</v>
      </c>
      <c r="DP25" s="401">
        <f t="shared" si="15"/>
        <v>17</v>
      </c>
      <c r="DQ25" s="401">
        <f t="shared" si="15"/>
        <v>1092975</v>
      </c>
      <c r="DR25" s="401">
        <f t="shared" si="15"/>
        <v>0</v>
      </c>
      <c r="DS25" s="401">
        <f t="shared" si="15"/>
        <v>0</v>
      </c>
      <c r="DT25" s="401">
        <f t="shared" si="15"/>
        <v>1</v>
      </c>
      <c r="DU25" s="401">
        <f t="shared" si="15"/>
        <v>323950</v>
      </c>
      <c r="DV25" s="401">
        <f t="shared" si="15"/>
        <v>12</v>
      </c>
      <c r="DW25" s="401">
        <f t="shared" si="15"/>
        <v>465500</v>
      </c>
      <c r="DX25" s="401">
        <f t="shared" si="15"/>
        <v>2</v>
      </c>
      <c r="DY25" s="401">
        <f t="shared" si="15"/>
        <v>61750</v>
      </c>
      <c r="DZ25" s="401">
        <f t="shared" si="15"/>
        <v>2</v>
      </c>
      <c r="EA25" s="401">
        <f t="shared" si="15"/>
        <v>241775</v>
      </c>
      <c r="EB25" s="401">
        <f t="shared" si="15"/>
        <v>0</v>
      </c>
      <c r="EC25" s="401">
        <f t="shared" ref="EC25:EK25" si="16">SUM(EC8:EC24)</f>
        <v>0</v>
      </c>
      <c r="ED25" s="401">
        <f t="shared" si="16"/>
        <v>0</v>
      </c>
      <c r="EE25" s="401">
        <f t="shared" si="16"/>
        <v>0</v>
      </c>
      <c r="EF25" s="401">
        <f t="shared" si="16"/>
        <v>17</v>
      </c>
      <c r="EG25" s="401">
        <f t="shared" si="16"/>
        <v>1092975</v>
      </c>
      <c r="EH25" s="401">
        <f t="shared" si="16"/>
        <v>17</v>
      </c>
      <c r="EI25" s="401">
        <f t="shared" si="16"/>
        <v>1092975</v>
      </c>
      <c r="EJ25" s="401">
        <f t="shared" si="16"/>
        <v>0</v>
      </c>
      <c r="EK25" s="401">
        <f t="shared" si="16"/>
        <v>0</v>
      </c>
      <c r="EL25" s="302"/>
      <c r="EM25" s="364"/>
      <c r="EN25" s="302"/>
      <c r="EO25" s="302"/>
      <c r="EP25" s="302"/>
      <c r="EQ25" s="302"/>
      <c r="ER25" s="302"/>
      <c r="ES25" s="302"/>
      <c r="ET25" s="302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27"/>
  <sheetViews>
    <sheetView topLeftCell="A25" workbookViewId="0">
      <selection activeCell="G8" sqref="G8:G26"/>
    </sheetView>
  </sheetViews>
  <sheetFormatPr defaultRowHeight="15"/>
  <sheetData>
    <row r="1" spans="1:150" ht="18">
      <c r="A1" s="648" t="s">
        <v>2126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507"/>
      <c r="M1" s="508"/>
      <c r="N1" s="509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648" t="s">
        <v>2127</v>
      </c>
      <c r="DQ1" s="648"/>
      <c r="DR1" s="648"/>
      <c r="DS1" s="648"/>
      <c r="DT1" s="648"/>
      <c r="DU1" s="648"/>
      <c r="DV1" s="648"/>
      <c r="DW1" s="648"/>
      <c r="DX1" s="648"/>
      <c r="DY1" s="648"/>
      <c r="DZ1" s="648"/>
      <c r="EA1" s="648"/>
      <c r="EB1" s="648"/>
      <c r="EC1" s="648"/>
      <c r="ED1" s="648"/>
      <c r="EE1" s="441"/>
      <c r="EF1" s="441"/>
      <c r="EG1" s="441"/>
      <c r="EH1" s="441"/>
      <c r="EI1" s="441"/>
      <c r="EJ1" s="441"/>
      <c r="EK1" s="441"/>
      <c r="EL1" s="441"/>
      <c r="EM1" s="442"/>
      <c r="EN1" s="441"/>
      <c r="EO1" s="441"/>
      <c r="EP1" s="441"/>
      <c r="EQ1" s="441"/>
      <c r="ER1" s="441"/>
      <c r="ES1" s="441"/>
      <c r="ET1" s="441"/>
    </row>
    <row r="2" spans="1:150" ht="18">
      <c r="A2" s="653" t="s">
        <v>2323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507"/>
      <c r="M2" s="507"/>
      <c r="N2" s="510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11"/>
      <c r="AE2" s="507"/>
      <c r="AF2" s="507"/>
      <c r="AG2" s="507"/>
      <c r="AH2" s="507"/>
      <c r="AI2" s="507"/>
      <c r="AJ2" s="507"/>
      <c r="AK2" s="507"/>
      <c r="AL2" s="507"/>
      <c r="AM2" s="507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9"/>
      <c r="DQ2" s="448"/>
      <c r="DR2" s="448"/>
      <c r="DS2" s="448"/>
      <c r="DT2" s="488" t="s">
        <v>2168</v>
      </c>
      <c r="DU2" s="48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9"/>
      <c r="EN2" s="448"/>
      <c r="EO2" s="448"/>
      <c r="EP2" s="448"/>
      <c r="EQ2" s="448"/>
      <c r="ER2" s="448"/>
      <c r="ES2" s="448"/>
      <c r="ET2" s="448"/>
    </row>
    <row r="3" spans="1:150" ht="15.75">
      <c r="A3" s="654" t="s">
        <v>2129</v>
      </c>
      <c r="B3" s="656" t="s">
        <v>2169</v>
      </c>
      <c r="C3" s="656" t="s">
        <v>2130</v>
      </c>
      <c r="D3" s="656" t="s">
        <v>2131</v>
      </c>
      <c r="E3" s="656" t="s">
        <v>2448</v>
      </c>
      <c r="F3" s="656" t="s">
        <v>2235</v>
      </c>
      <c r="G3" s="656" t="s">
        <v>2236</v>
      </c>
      <c r="H3" s="656" t="s">
        <v>2133</v>
      </c>
      <c r="I3" s="656" t="s">
        <v>2524</v>
      </c>
      <c r="J3" s="656" t="s">
        <v>2134</v>
      </c>
      <c r="K3" s="659" t="s">
        <v>2450</v>
      </c>
      <c r="L3" s="656" t="s">
        <v>2451</v>
      </c>
      <c r="M3" s="656" t="s">
        <v>2452</v>
      </c>
      <c r="N3" s="660" t="s">
        <v>2525</v>
      </c>
      <c r="O3" s="661" t="s">
        <v>2139</v>
      </c>
      <c r="P3" s="661"/>
      <c r="Q3" s="661"/>
      <c r="R3" s="63"/>
      <c r="S3" s="662" t="s">
        <v>2141</v>
      </c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512"/>
      <c r="DP3" s="451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</row>
    <row r="4" spans="1:150" ht="25.5">
      <c r="A4" s="655"/>
      <c r="B4" s="657"/>
      <c r="C4" s="656"/>
      <c r="D4" s="657"/>
      <c r="E4" s="658"/>
      <c r="F4" s="656"/>
      <c r="G4" s="656"/>
      <c r="H4" s="658"/>
      <c r="I4" s="656"/>
      <c r="J4" s="656"/>
      <c r="K4" s="658"/>
      <c r="L4" s="656"/>
      <c r="M4" s="656"/>
      <c r="N4" s="660"/>
      <c r="O4" s="661"/>
      <c r="P4" s="661"/>
      <c r="Q4" s="661"/>
      <c r="R4" s="513"/>
      <c r="S4" s="659" t="s">
        <v>574</v>
      </c>
      <c r="T4" s="659"/>
      <c r="U4" s="659"/>
      <c r="V4" s="659"/>
      <c r="W4" s="659"/>
      <c r="X4" s="659"/>
      <c r="Y4" s="659" t="s">
        <v>940</v>
      </c>
      <c r="Z4" s="659"/>
      <c r="AA4" s="659"/>
      <c r="AB4" s="659"/>
      <c r="AC4" s="659"/>
      <c r="AD4" s="659" t="s">
        <v>928</v>
      </c>
      <c r="AE4" s="659"/>
      <c r="AF4" s="659"/>
      <c r="AG4" s="659"/>
      <c r="AH4" s="659"/>
      <c r="AI4" s="659" t="s">
        <v>2142</v>
      </c>
      <c r="AJ4" s="659"/>
      <c r="AK4" s="659"/>
      <c r="AL4" s="659"/>
      <c r="AM4" s="659"/>
      <c r="AN4" s="659" t="s">
        <v>2143</v>
      </c>
      <c r="AO4" s="659"/>
      <c r="AP4" s="659"/>
      <c r="AQ4" s="659"/>
      <c r="AR4" s="659"/>
      <c r="AS4" s="659" t="s">
        <v>2144</v>
      </c>
      <c r="AT4" s="659"/>
      <c r="AU4" s="659"/>
      <c r="AV4" s="659"/>
      <c r="AW4" s="659"/>
      <c r="AX4" s="659" t="s">
        <v>2145</v>
      </c>
      <c r="AY4" s="659"/>
      <c r="AZ4" s="659"/>
      <c r="BA4" s="659"/>
      <c r="BB4" s="659"/>
      <c r="BC4" s="659" t="s">
        <v>2146</v>
      </c>
      <c r="BD4" s="659"/>
      <c r="BE4" s="659"/>
      <c r="BF4" s="659"/>
      <c r="BG4" s="659"/>
      <c r="BH4" s="659" t="s">
        <v>2147</v>
      </c>
      <c r="BI4" s="659"/>
      <c r="BJ4" s="659"/>
      <c r="BK4" s="659"/>
      <c r="BL4" s="659"/>
      <c r="BM4" s="659" t="s">
        <v>2148</v>
      </c>
      <c r="BN4" s="659"/>
      <c r="BO4" s="659"/>
      <c r="BP4" s="659"/>
      <c r="BQ4" s="659"/>
      <c r="BR4" s="659" t="s">
        <v>2149</v>
      </c>
      <c r="BS4" s="659"/>
      <c r="BT4" s="659"/>
      <c r="BU4" s="659"/>
      <c r="BV4" s="659"/>
      <c r="BW4" s="659" t="s">
        <v>2150</v>
      </c>
      <c r="BX4" s="659"/>
      <c r="BY4" s="659"/>
      <c r="BZ4" s="659"/>
      <c r="CA4" s="659"/>
      <c r="CB4" s="659" t="s">
        <v>2151</v>
      </c>
      <c r="CC4" s="659"/>
      <c r="CD4" s="659"/>
      <c r="CE4" s="659"/>
      <c r="CF4" s="659"/>
      <c r="CG4" s="659" t="s">
        <v>2152</v>
      </c>
      <c r="CH4" s="659"/>
      <c r="CI4" s="659"/>
      <c r="CJ4" s="659"/>
      <c r="CK4" s="659"/>
      <c r="CL4" s="659" t="s">
        <v>2153</v>
      </c>
      <c r="CM4" s="659"/>
      <c r="CN4" s="659"/>
      <c r="CO4" s="659"/>
      <c r="CP4" s="659"/>
      <c r="CQ4" s="659" t="s">
        <v>2154</v>
      </c>
      <c r="CR4" s="659"/>
      <c r="CS4" s="659"/>
      <c r="CT4" s="659"/>
      <c r="CU4" s="659"/>
      <c r="CV4" s="659" t="s">
        <v>2155</v>
      </c>
      <c r="CW4" s="659"/>
      <c r="CX4" s="659"/>
      <c r="CY4" s="659"/>
      <c r="CZ4" s="659"/>
      <c r="DA4" s="659" t="s">
        <v>2156</v>
      </c>
      <c r="DB4" s="659"/>
      <c r="DC4" s="659"/>
      <c r="DD4" s="659"/>
      <c r="DE4" s="659"/>
      <c r="DF4" s="659" t="s">
        <v>2157</v>
      </c>
      <c r="DG4" s="659"/>
      <c r="DH4" s="659"/>
      <c r="DI4" s="659"/>
      <c r="DJ4" s="659"/>
      <c r="DK4" s="659" t="s">
        <v>2158</v>
      </c>
      <c r="DL4" s="659"/>
      <c r="DM4" s="659"/>
      <c r="DN4" s="659"/>
      <c r="DO4" s="659"/>
      <c r="DP4" s="647" t="s">
        <v>2159</v>
      </c>
      <c r="DQ4" s="647"/>
      <c r="DR4" s="647"/>
      <c r="DS4" s="647"/>
      <c r="DT4" s="647" t="s">
        <v>2177</v>
      </c>
      <c r="DU4" s="647"/>
      <c r="DV4" s="647"/>
      <c r="DW4" s="647"/>
      <c r="DX4" s="647"/>
      <c r="DY4" s="647"/>
      <c r="DZ4" s="647"/>
      <c r="EA4" s="647"/>
      <c r="EB4" s="647"/>
      <c r="EC4" s="647"/>
      <c r="ED4" s="647"/>
      <c r="EE4" s="647"/>
      <c r="EF4" s="453"/>
      <c r="EG4" s="453"/>
      <c r="EH4" s="453"/>
      <c r="EI4" s="489" t="s">
        <v>2326</v>
      </c>
      <c r="EJ4" s="453"/>
      <c r="EK4" s="453" t="s">
        <v>2327</v>
      </c>
      <c r="EL4" s="453"/>
      <c r="EM4" s="453" t="s">
        <v>2179</v>
      </c>
      <c r="EN4" s="453"/>
      <c r="EO4" s="453"/>
      <c r="EP4" s="453"/>
      <c r="EQ4" s="453"/>
      <c r="ER4" s="453"/>
      <c r="ES4" s="453"/>
      <c r="ET4" s="453"/>
    </row>
    <row r="5" spans="1:150" ht="25.5">
      <c r="A5" s="655"/>
      <c r="B5" s="657"/>
      <c r="C5" s="656"/>
      <c r="D5" s="657"/>
      <c r="E5" s="658"/>
      <c r="F5" s="656"/>
      <c r="G5" s="656"/>
      <c r="H5" s="658"/>
      <c r="I5" s="656"/>
      <c r="J5" s="656"/>
      <c r="K5" s="658"/>
      <c r="L5" s="656"/>
      <c r="M5" s="656"/>
      <c r="N5" s="660"/>
      <c r="O5" s="514" t="s">
        <v>2160</v>
      </c>
      <c r="P5" s="513" t="s">
        <v>2161</v>
      </c>
      <c r="Q5" s="513" t="s">
        <v>2162</v>
      </c>
      <c r="R5" s="513" t="s">
        <v>2235</v>
      </c>
      <c r="S5" s="515" t="s">
        <v>2328</v>
      </c>
      <c r="T5" s="515" t="s">
        <v>2164</v>
      </c>
      <c r="U5" s="516" t="s">
        <v>2215</v>
      </c>
      <c r="V5" s="516" t="s">
        <v>2162</v>
      </c>
      <c r="W5" s="516" t="s">
        <v>2235</v>
      </c>
      <c r="X5" s="513" t="s">
        <v>2160</v>
      </c>
      <c r="Y5" s="515" t="s">
        <v>2164</v>
      </c>
      <c r="Z5" s="516" t="s">
        <v>2215</v>
      </c>
      <c r="AA5" s="516" t="s">
        <v>2162</v>
      </c>
      <c r="AB5" s="516" t="s">
        <v>2235</v>
      </c>
      <c r="AC5" s="513" t="s">
        <v>2160</v>
      </c>
      <c r="AD5" s="515" t="s">
        <v>2164</v>
      </c>
      <c r="AE5" s="516" t="s">
        <v>2329</v>
      </c>
      <c r="AF5" s="516" t="s">
        <v>2162</v>
      </c>
      <c r="AG5" s="516" t="s">
        <v>2235</v>
      </c>
      <c r="AH5" s="513" t="s">
        <v>2160</v>
      </c>
      <c r="AI5" s="515" t="s">
        <v>2164</v>
      </c>
      <c r="AJ5" s="516" t="s">
        <v>2329</v>
      </c>
      <c r="AK5" s="516" t="s">
        <v>2162</v>
      </c>
      <c r="AL5" s="516" t="s">
        <v>2235</v>
      </c>
      <c r="AM5" s="513" t="s">
        <v>2160</v>
      </c>
      <c r="AN5" s="515" t="s">
        <v>2164</v>
      </c>
      <c r="AO5" s="516" t="s">
        <v>2329</v>
      </c>
      <c r="AP5" s="516" t="s">
        <v>2162</v>
      </c>
      <c r="AQ5" s="516" t="s">
        <v>2235</v>
      </c>
      <c r="AR5" s="513" t="s">
        <v>2160</v>
      </c>
      <c r="AS5" s="515" t="s">
        <v>2164</v>
      </c>
      <c r="AT5" s="516" t="s">
        <v>2329</v>
      </c>
      <c r="AU5" s="516" t="s">
        <v>2162</v>
      </c>
      <c r="AV5" s="516" t="s">
        <v>2235</v>
      </c>
      <c r="AW5" s="513" t="s">
        <v>2160</v>
      </c>
      <c r="AX5" s="515" t="s">
        <v>2164</v>
      </c>
      <c r="AY5" s="516" t="s">
        <v>2329</v>
      </c>
      <c r="AZ5" s="516" t="s">
        <v>2162</v>
      </c>
      <c r="BA5" s="516" t="s">
        <v>2235</v>
      </c>
      <c r="BB5" s="513" t="s">
        <v>2160</v>
      </c>
      <c r="BC5" s="515" t="s">
        <v>2164</v>
      </c>
      <c r="BD5" s="516" t="s">
        <v>2329</v>
      </c>
      <c r="BE5" s="516" t="s">
        <v>2162</v>
      </c>
      <c r="BF5" s="516" t="s">
        <v>2235</v>
      </c>
      <c r="BG5" s="513" t="s">
        <v>2160</v>
      </c>
      <c r="BH5" s="515" t="s">
        <v>2164</v>
      </c>
      <c r="BI5" s="516" t="s">
        <v>2329</v>
      </c>
      <c r="BJ5" s="516" t="s">
        <v>2162</v>
      </c>
      <c r="BK5" s="516" t="s">
        <v>2235</v>
      </c>
      <c r="BL5" s="513" t="s">
        <v>2160</v>
      </c>
      <c r="BM5" s="515" t="s">
        <v>2164</v>
      </c>
      <c r="BN5" s="516" t="s">
        <v>2329</v>
      </c>
      <c r="BO5" s="516" t="s">
        <v>2162</v>
      </c>
      <c r="BP5" s="516" t="s">
        <v>2235</v>
      </c>
      <c r="BQ5" s="513" t="s">
        <v>2160</v>
      </c>
      <c r="BR5" s="515" t="s">
        <v>2164</v>
      </c>
      <c r="BS5" s="516" t="s">
        <v>2329</v>
      </c>
      <c r="BT5" s="516" t="s">
        <v>2162</v>
      </c>
      <c r="BU5" s="516" t="s">
        <v>2235</v>
      </c>
      <c r="BV5" s="513" t="s">
        <v>2160</v>
      </c>
      <c r="BW5" s="515" t="s">
        <v>2164</v>
      </c>
      <c r="BX5" s="516" t="s">
        <v>2329</v>
      </c>
      <c r="BY5" s="516" t="s">
        <v>2162</v>
      </c>
      <c r="BZ5" s="516" t="s">
        <v>2235</v>
      </c>
      <c r="CA5" s="513" t="s">
        <v>2160</v>
      </c>
      <c r="CB5" s="515" t="s">
        <v>2164</v>
      </c>
      <c r="CC5" s="516" t="s">
        <v>2329</v>
      </c>
      <c r="CD5" s="516" t="s">
        <v>2162</v>
      </c>
      <c r="CE5" s="516" t="s">
        <v>2235</v>
      </c>
      <c r="CF5" s="513" t="s">
        <v>2160</v>
      </c>
      <c r="CG5" s="515" t="s">
        <v>2164</v>
      </c>
      <c r="CH5" s="516" t="s">
        <v>2329</v>
      </c>
      <c r="CI5" s="516" t="s">
        <v>2162</v>
      </c>
      <c r="CJ5" s="516" t="s">
        <v>2235</v>
      </c>
      <c r="CK5" s="513" t="s">
        <v>2160</v>
      </c>
      <c r="CL5" s="515" t="s">
        <v>2164</v>
      </c>
      <c r="CM5" s="516" t="s">
        <v>2329</v>
      </c>
      <c r="CN5" s="516" t="s">
        <v>2162</v>
      </c>
      <c r="CO5" s="516" t="s">
        <v>2235</v>
      </c>
      <c r="CP5" s="513" t="s">
        <v>2160</v>
      </c>
      <c r="CQ5" s="515" t="s">
        <v>2164</v>
      </c>
      <c r="CR5" s="516" t="s">
        <v>2329</v>
      </c>
      <c r="CS5" s="516" t="s">
        <v>2162</v>
      </c>
      <c r="CT5" s="516" t="s">
        <v>2235</v>
      </c>
      <c r="CU5" s="513" t="s">
        <v>2160</v>
      </c>
      <c r="CV5" s="515" t="s">
        <v>2164</v>
      </c>
      <c r="CW5" s="516" t="s">
        <v>2329</v>
      </c>
      <c r="CX5" s="516" t="s">
        <v>2162</v>
      </c>
      <c r="CY5" s="516" t="s">
        <v>2235</v>
      </c>
      <c r="CZ5" s="513" t="s">
        <v>2160</v>
      </c>
      <c r="DA5" s="515" t="s">
        <v>2164</v>
      </c>
      <c r="DB5" s="516" t="s">
        <v>2329</v>
      </c>
      <c r="DC5" s="516" t="s">
        <v>2162</v>
      </c>
      <c r="DD5" s="516" t="s">
        <v>2235</v>
      </c>
      <c r="DE5" s="513" t="s">
        <v>2160</v>
      </c>
      <c r="DF5" s="515" t="s">
        <v>2164</v>
      </c>
      <c r="DG5" s="516" t="s">
        <v>2329</v>
      </c>
      <c r="DH5" s="516" t="s">
        <v>2162</v>
      </c>
      <c r="DI5" s="516" t="s">
        <v>2235</v>
      </c>
      <c r="DJ5" s="513" t="s">
        <v>2160</v>
      </c>
      <c r="DK5" s="515" t="s">
        <v>2164</v>
      </c>
      <c r="DL5" s="516" t="s">
        <v>2329</v>
      </c>
      <c r="DM5" s="516" t="s">
        <v>2162</v>
      </c>
      <c r="DN5" s="516" t="s">
        <v>2235</v>
      </c>
      <c r="DO5" s="517" t="s">
        <v>2160</v>
      </c>
      <c r="DP5" s="451" t="s">
        <v>5</v>
      </c>
      <c r="DQ5" s="456" t="s">
        <v>2166</v>
      </c>
      <c r="DR5" s="456" t="s">
        <v>75</v>
      </c>
      <c r="DS5" s="456" t="s">
        <v>2166</v>
      </c>
      <c r="DT5" s="457" t="s">
        <v>2180</v>
      </c>
      <c r="DU5" s="456" t="s">
        <v>2166</v>
      </c>
      <c r="DV5" s="457" t="s">
        <v>2181</v>
      </c>
      <c r="DW5" s="456" t="s">
        <v>2166</v>
      </c>
      <c r="DX5" s="457" t="s">
        <v>2182</v>
      </c>
      <c r="DY5" s="456" t="s">
        <v>2166</v>
      </c>
      <c r="DZ5" s="457" t="s">
        <v>2183</v>
      </c>
      <c r="EA5" s="456" t="s">
        <v>2166</v>
      </c>
      <c r="EB5" s="457" t="s">
        <v>2184</v>
      </c>
      <c r="EC5" s="456" t="s">
        <v>2166</v>
      </c>
      <c r="ED5" s="457" t="s">
        <v>2185</v>
      </c>
      <c r="EE5" s="456" t="s">
        <v>2166</v>
      </c>
      <c r="EF5" s="458" t="s">
        <v>2186</v>
      </c>
      <c r="EG5" s="458" t="s">
        <v>2186</v>
      </c>
      <c r="EH5" s="114" t="s">
        <v>2276</v>
      </c>
      <c r="EI5" s="114" t="s">
        <v>2166</v>
      </c>
      <c r="EJ5" s="114" t="s">
        <v>2277</v>
      </c>
      <c r="EK5" s="114" t="s">
        <v>2166</v>
      </c>
      <c r="EL5" s="114"/>
      <c r="EM5" s="397" t="s">
        <v>4</v>
      </c>
      <c r="EN5" s="397" t="s">
        <v>2189</v>
      </c>
      <c r="EO5" s="397" t="s">
        <v>2190</v>
      </c>
      <c r="EP5" s="397" t="s">
        <v>2189</v>
      </c>
      <c r="EQ5" s="397" t="s">
        <v>2191</v>
      </c>
      <c r="ER5" s="397" t="s">
        <v>2189</v>
      </c>
      <c r="ES5" s="397" t="s">
        <v>2192</v>
      </c>
      <c r="ET5" s="397" t="s">
        <v>2193</v>
      </c>
    </row>
    <row r="6" spans="1:150">
      <c r="A6" s="459">
        <v>1</v>
      </c>
      <c r="B6" s="460">
        <v>2</v>
      </c>
      <c r="C6" s="460"/>
      <c r="D6" s="460">
        <v>3</v>
      </c>
      <c r="E6" s="461">
        <v>4</v>
      </c>
      <c r="F6" s="461">
        <v>5</v>
      </c>
      <c r="G6" s="461">
        <v>6</v>
      </c>
      <c r="H6" s="461">
        <v>5</v>
      </c>
      <c r="I6" s="461"/>
      <c r="J6" s="461">
        <v>6</v>
      </c>
      <c r="K6" s="461">
        <v>7</v>
      </c>
      <c r="L6" s="461">
        <v>8</v>
      </c>
      <c r="M6" s="461"/>
      <c r="N6" s="521">
        <v>9</v>
      </c>
      <c r="O6" s="461">
        <v>10</v>
      </c>
      <c r="P6" s="461"/>
      <c r="Q6" s="461"/>
      <c r="R6" s="461">
        <v>11</v>
      </c>
      <c r="S6" s="461">
        <v>6</v>
      </c>
      <c r="T6" s="461">
        <v>7</v>
      </c>
      <c r="U6" s="461">
        <v>8</v>
      </c>
      <c r="V6" s="461">
        <v>9</v>
      </c>
      <c r="W6" s="461"/>
      <c r="X6" s="461">
        <v>10</v>
      </c>
      <c r="Y6" s="461">
        <v>11</v>
      </c>
      <c r="Z6" s="461">
        <v>12</v>
      </c>
      <c r="AA6" s="461">
        <v>13</v>
      </c>
      <c r="AB6" s="461"/>
      <c r="AC6" s="461">
        <v>14</v>
      </c>
      <c r="AD6" s="461">
        <v>15</v>
      </c>
      <c r="AE6" s="461">
        <v>16</v>
      </c>
      <c r="AF6" s="461">
        <v>17</v>
      </c>
      <c r="AG6" s="461"/>
      <c r="AH6" s="461">
        <v>18</v>
      </c>
      <c r="AI6" s="461">
        <v>19</v>
      </c>
      <c r="AJ6" s="461">
        <v>20</v>
      </c>
      <c r="AK6" s="461">
        <v>21</v>
      </c>
      <c r="AL6" s="461"/>
      <c r="AM6" s="461">
        <v>22</v>
      </c>
      <c r="AN6" s="461">
        <v>19</v>
      </c>
      <c r="AO6" s="461">
        <v>20</v>
      </c>
      <c r="AP6" s="461">
        <v>21</v>
      </c>
      <c r="AQ6" s="461"/>
      <c r="AR6" s="461">
        <v>22</v>
      </c>
      <c r="AS6" s="461">
        <v>19</v>
      </c>
      <c r="AT6" s="461">
        <v>20</v>
      </c>
      <c r="AU6" s="461">
        <v>21</v>
      </c>
      <c r="AV6" s="461"/>
      <c r="AW6" s="461">
        <v>22</v>
      </c>
      <c r="AX6" s="461">
        <v>19</v>
      </c>
      <c r="AY6" s="461">
        <v>20</v>
      </c>
      <c r="AZ6" s="461">
        <v>21</v>
      </c>
      <c r="BA6" s="461"/>
      <c r="BB6" s="461">
        <v>22</v>
      </c>
      <c r="BC6" s="461">
        <v>19</v>
      </c>
      <c r="BD6" s="461">
        <v>20</v>
      </c>
      <c r="BE6" s="461">
        <v>21</v>
      </c>
      <c r="BF6" s="461"/>
      <c r="BG6" s="461">
        <v>22</v>
      </c>
      <c r="BH6" s="461">
        <v>19</v>
      </c>
      <c r="BI6" s="461">
        <v>20</v>
      </c>
      <c r="BJ6" s="461">
        <v>21</v>
      </c>
      <c r="BK6" s="461"/>
      <c r="BL6" s="461">
        <v>22</v>
      </c>
      <c r="BM6" s="461">
        <v>19</v>
      </c>
      <c r="BN6" s="461">
        <v>20</v>
      </c>
      <c r="BO6" s="461">
        <v>21</v>
      </c>
      <c r="BP6" s="461"/>
      <c r="BQ6" s="461">
        <v>22</v>
      </c>
      <c r="BR6" s="461">
        <v>19</v>
      </c>
      <c r="BS6" s="461">
        <v>20</v>
      </c>
      <c r="BT6" s="461">
        <v>21</v>
      </c>
      <c r="BU6" s="461"/>
      <c r="BV6" s="461">
        <v>22</v>
      </c>
      <c r="BW6" s="461">
        <v>19</v>
      </c>
      <c r="BX6" s="461">
        <v>20</v>
      </c>
      <c r="BY6" s="461">
        <v>21</v>
      </c>
      <c r="BZ6" s="461"/>
      <c r="CA6" s="461">
        <v>22</v>
      </c>
      <c r="CB6" s="461">
        <v>19</v>
      </c>
      <c r="CC6" s="461">
        <v>20</v>
      </c>
      <c r="CD6" s="461">
        <v>21</v>
      </c>
      <c r="CE6" s="461"/>
      <c r="CF6" s="461">
        <v>22</v>
      </c>
      <c r="CG6" s="461">
        <v>19</v>
      </c>
      <c r="CH6" s="461">
        <v>20</v>
      </c>
      <c r="CI6" s="461">
        <v>21</v>
      </c>
      <c r="CJ6" s="461"/>
      <c r="CK6" s="461">
        <v>22</v>
      </c>
      <c r="CL6" s="461">
        <v>19</v>
      </c>
      <c r="CM6" s="461">
        <v>20</v>
      </c>
      <c r="CN6" s="461">
        <v>21</v>
      </c>
      <c r="CO6" s="461"/>
      <c r="CP6" s="461">
        <v>22</v>
      </c>
      <c r="CQ6" s="461">
        <v>19</v>
      </c>
      <c r="CR6" s="461">
        <v>20</v>
      </c>
      <c r="CS6" s="461">
        <v>21</v>
      </c>
      <c r="CT6" s="461"/>
      <c r="CU6" s="461">
        <v>22</v>
      </c>
      <c r="CV6" s="461">
        <v>19</v>
      </c>
      <c r="CW6" s="461">
        <v>20</v>
      </c>
      <c r="CX6" s="461">
        <v>21</v>
      </c>
      <c r="CY6" s="461"/>
      <c r="CZ6" s="461">
        <v>22</v>
      </c>
      <c r="DA6" s="461">
        <v>19</v>
      </c>
      <c r="DB6" s="461">
        <v>20</v>
      </c>
      <c r="DC6" s="461">
        <v>21</v>
      </c>
      <c r="DD6" s="461"/>
      <c r="DE6" s="461">
        <v>22</v>
      </c>
      <c r="DF6" s="461">
        <v>19</v>
      </c>
      <c r="DG6" s="461">
        <v>20</v>
      </c>
      <c r="DH6" s="461">
        <v>21</v>
      </c>
      <c r="DI6" s="461"/>
      <c r="DJ6" s="461">
        <v>22</v>
      </c>
      <c r="DK6" s="461">
        <v>19</v>
      </c>
      <c r="DL6" s="461">
        <v>20</v>
      </c>
      <c r="DM6" s="461">
        <v>21</v>
      </c>
      <c r="DN6" s="461"/>
      <c r="DO6" s="463">
        <v>22</v>
      </c>
      <c r="DP6" s="451">
        <v>8</v>
      </c>
      <c r="DQ6" s="464">
        <v>9</v>
      </c>
      <c r="DR6" s="464">
        <v>10</v>
      </c>
      <c r="DS6" s="464">
        <v>11</v>
      </c>
      <c r="DT6" s="464">
        <v>12</v>
      </c>
      <c r="DU6" s="464">
        <v>13</v>
      </c>
      <c r="DV6" s="464">
        <v>14</v>
      </c>
      <c r="DW6" s="464">
        <v>15</v>
      </c>
      <c r="DX6" s="464">
        <v>16</v>
      </c>
      <c r="DY6" s="464">
        <v>17</v>
      </c>
      <c r="DZ6" s="464">
        <v>18</v>
      </c>
      <c r="EA6" s="464">
        <v>19</v>
      </c>
      <c r="EB6" s="464">
        <v>20</v>
      </c>
      <c r="EC6" s="464">
        <v>21</v>
      </c>
      <c r="ED6" s="464">
        <v>22</v>
      </c>
      <c r="EE6" s="464">
        <v>23</v>
      </c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</row>
    <row r="7" spans="1:150" ht="33">
      <c r="A7" s="522"/>
      <c r="B7" s="523" t="s">
        <v>2418</v>
      </c>
      <c r="C7" s="523"/>
      <c r="D7" s="522"/>
      <c r="E7" s="524"/>
      <c r="F7" s="524"/>
      <c r="G7" s="386"/>
      <c r="H7" s="348"/>
      <c r="I7" s="492">
        <f>SUM(J7-G7/20)</f>
        <v>0</v>
      </c>
      <c r="J7" s="319"/>
      <c r="K7" s="348"/>
      <c r="L7" s="493"/>
      <c r="M7" s="492">
        <f>SUM(L7*I7)</f>
        <v>0</v>
      </c>
      <c r="N7" s="346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65"/>
      <c r="DP7" s="466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467"/>
      <c r="EG7" s="467"/>
      <c r="EH7" s="468"/>
      <c r="EI7" s="468"/>
      <c r="EJ7" s="468"/>
      <c r="EK7" s="468"/>
      <c r="EL7" s="63"/>
      <c r="EM7" s="63"/>
      <c r="EN7" s="63"/>
      <c r="EO7" s="63"/>
      <c r="EP7" s="63"/>
      <c r="EQ7" s="63"/>
      <c r="ER7" s="63"/>
      <c r="ES7" s="63"/>
      <c r="ET7" s="63"/>
    </row>
    <row r="8" spans="1:150" ht="99">
      <c r="A8" s="490">
        <v>1</v>
      </c>
      <c r="B8" s="490" t="s">
        <v>2526</v>
      </c>
      <c r="C8" s="490" t="s">
        <v>2527</v>
      </c>
      <c r="D8" s="490" t="s">
        <v>2528</v>
      </c>
      <c r="E8" s="501">
        <v>85000</v>
      </c>
      <c r="F8" s="501">
        <v>10000</v>
      </c>
      <c r="G8" s="386">
        <f>SUM(E8:F8)</f>
        <v>95000</v>
      </c>
      <c r="H8" s="348"/>
      <c r="I8" s="492">
        <f>SUM(J8-G8/20)</f>
        <v>748.125</v>
      </c>
      <c r="J8" s="319">
        <f>SUM((G8*6*21)/(8*20*100))+(G8/20)</f>
        <v>5498.125</v>
      </c>
      <c r="K8" s="391" t="s">
        <v>2529</v>
      </c>
      <c r="L8" s="493">
        <v>3</v>
      </c>
      <c r="M8" s="492">
        <f>SUM(L8*I8)</f>
        <v>2244.375</v>
      </c>
      <c r="N8" s="319">
        <f>SUM(L8*J8)</f>
        <v>16494.375</v>
      </c>
      <c r="O8" s="320">
        <f>SUM(P8:Q8)</f>
        <v>11000</v>
      </c>
      <c r="P8" s="320">
        <f>SUM(U8,Z8,AE8,AJ8,AO8,AT8,AY8,BD8,BI8,BN8,BS8,BX8,CC8,CH8,CM8,CR8,CW8,DB8,DG8,DL8)</f>
        <v>9600</v>
      </c>
      <c r="Q8" s="320">
        <f>SUM(V8,AA8,AF8,AK8,AP8,AU8,AZ8,BE8,BJ8,BO8,BT8,BY8,CD8,CI8,CN8,CS8,CX8,DC8,DH8,DM8)</f>
        <v>1400</v>
      </c>
      <c r="R8" s="320">
        <f>SUM(W8,AB8,AG8,AL8,AQ8,AV8,BA8,BF8,BK8,BP8,BU8,BZ8,CE8,CJ8,CO8,CT8,CY8,DD8,DI8,DN8)</f>
        <v>0</v>
      </c>
      <c r="S8" s="502" t="s">
        <v>2530</v>
      </c>
      <c r="T8" s="500">
        <v>40217</v>
      </c>
      <c r="U8" s="348">
        <v>4800</v>
      </c>
      <c r="V8" s="348">
        <v>700</v>
      </c>
      <c r="W8" s="348"/>
      <c r="X8" s="348">
        <f>SUM(U8:W8)</f>
        <v>5500</v>
      </c>
      <c r="Y8" s="500">
        <v>40432</v>
      </c>
      <c r="Z8" s="348">
        <v>4800</v>
      </c>
      <c r="AA8" s="348">
        <v>700</v>
      </c>
      <c r="AB8" s="348"/>
      <c r="AC8" s="348">
        <f>SUM(Z8:AB8)</f>
        <v>5500</v>
      </c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65"/>
      <c r="DP8" s="466">
        <v>1</v>
      </c>
      <c r="DQ8" s="348">
        <v>95000</v>
      </c>
      <c r="DR8" s="348"/>
      <c r="DS8" s="348"/>
      <c r="DT8" s="348"/>
      <c r="DU8" s="348"/>
      <c r="DV8" s="348"/>
      <c r="DW8" s="348"/>
      <c r="DX8" s="348">
        <v>1</v>
      </c>
      <c r="DY8" s="348">
        <v>95000</v>
      </c>
      <c r="DZ8" s="348"/>
      <c r="EA8" s="348"/>
      <c r="EB8" s="348"/>
      <c r="EC8" s="348"/>
      <c r="ED8" s="348"/>
      <c r="EE8" s="348"/>
      <c r="EF8" s="348">
        <f>SUM(ED8,EB8,DZ8,DX8,DV8,DT8)</f>
        <v>1</v>
      </c>
      <c r="EG8" s="348">
        <f>SUM(EE8,EC8,EA8,DY8,DW8,DU8)</f>
        <v>95000</v>
      </c>
      <c r="EH8" s="468">
        <v>1</v>
      </c>
      <c r="EI8" s="468">
        <v>95000</v>
      </c>
      <c r="EJ8" s="468"/>
      <c r="EK8" s="468"/>
      <c r="EL8" s="63"/>
      <c r="EM8" s="63"/>
      <c r="EN8" s="63"/>
      <c r="EO8" s="63"/>
      <c r="EP8" s="63"/>
      <c r="EQ8" s="63"/>
      <c r="ER8" s="63"/>
      <c r="ES8" s="63"/>
      <c r="ET8" s="63"/>
    </row>
    <row r="9" spans="1:150" ht="115.5">
      <c r="A9" s="490">
        <v>2</v>
      </c>
      <c r="B9" s="490" t="s">
        <v>2531</v>
      </c>
      <c r="C9" s="490" t="s">
        <v>2532</v>
      </c>
      <c r="D9" s="490" t="s">
        <v>2533</v>
      </c>
      <c r="E9" s="501">
        <v>25500</v>
      </c>
      <c r="F9" s="501">
        <v>3000</v>
      </c>
      <c r="G9" s="386">
        <f t="shared" ref="G9:G26" si="0">SUM(E9:F9)</f>
        <v>28500</v>
      </c>
      <c r="H9" s="348"/>
      <c r="I9" s="492">
        <f t="shared" ref="I9:I26" si="1">SUM(J9-G9/20)</f>
        <v>224.4375</v>
      </c>
      <c r="J9" s="319">
        <f t="shared" ref="J9:J26" si="2">SUM((G9*6*21)/(8*20*100))+(G9/20)</f>
        <v>1649.4375</v>
      </c>
      <c r="K9" s="391" t="s">
        <v>2534</v>
      </c>
      <c r="L9" s="493">
        <v>2</v>
      </c>
      <c r="M9" s="492">
        <f t="shared" ref="M9:M26" si="3">SUM(L9*I9)</f>
        <v>448.875</v>
      </c>
      <c r="N9" s="319">
        <f t="shared" ref="N9:N26" si="4">SUM(L9*J9)</f>
        <v>3298.875</v>
      </c>
      <c r="O9" s="320">
        <f t="shared" ref="O9:O26" si="5">SUM(P9:Q9)</f>
        <v>0</v>
      </c>
      <c r="P9" s="320">
        <f t="shared" ref="P9:R26" si="6">SUM(U9,Z9,AE9,AJ9,AO9,AT9,AY9,BD9,BI9,BN9,BS9,BX9,CC9,CH9,CM9,CR9,CW9,DB9,DG9,DL9)</f>
        <v>0</v>
      </c>
      <c r="Q9" s="320">
        <f t="shared" si="6"/>
        <v>0</v>
      </c>
      <c r="R9" s="320">
        <f t="shared" si="6"/>
        <v>0</v>
      </c>
      <c r="S9" s="394" t="s">
        <v>2535</v>
      </c>
      <c r="T9" s="348"/>
      <c r="U9" s="348"/>
      <c r="V9" s="348"/>
      <c r="W9" s="348"/>
      <c r="X9" s="348">
        <f t="shared" ref="X9:X26" si="7">SUM(U9:W9)</f>
        <v>0</v>
      </c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65"/>
      <c r="DP9" s="466">
        <v>1</v>
      </c>
      <c r="DQ9" s="348">
        <v>28500</v>
      </c>
      <c r="DR9" s="348"/>
      <c r="DS9" s="348"/>
      <c r="DT9" s="348"/>
      <c r="DU9" s="348"/>
      <c r="DV9" s="348">
        <v>1</v>
      </c>
      <c r="DW9" s="348">
        <v>28500</v>
      </c>
      <c r="DX9" s="348"/>
      <c r="DY9" s="348"/>
      <c r="DZ9" s="348"/>
      <c r="EA9" s="348"/>
      <c r="EB9" s="348"/>
      <c r="EC9" s="348"/>
      <c r="ED9" s="348"/>
      <c r="EE9" s="348"/>
      <c r="EF9" s="348">
        <f t="shared" ref="EF9:EG26" si="8">SUM(ED9,EB9,DZ9,DX9,DV9,DT9)</f>
        <v>1</v>
      </c>
      <c r="EG9" s="348">
        <f t="shared" si="8"/>
        <v>28500</v>
      </c>
      <c r="EH9" s="468">
        <v>1</v>
      </c>
      <c r="EI9" s="468">
        <v>28500</v>
      </c>
      <c r="EJ9" s="468"/>
      <c r="EK9" s="468"/>
      <c r="EL9" s="63"/>
      <c r="EM9" s="63"/>
      <c r="EN9" s="63"/>
      <c r="EO9" s="63"/>
      <c r="EP9" s="63"/>
      <c r="EQ9" s="63"/>
      <c r="ER9" s="63"/>
      <c r="ES9" s="63"/>
      <c r="ET9" s="63"/>
    </row>
    <row r="10" spans="1:150" ht="132">
      <c r="A10" s="490">
        <v>3</v>
      </c>
      <c r="B10" s="490" t="s">
        <v>2536</v>
      </c>
      <c r="C10" s="490" t="s">
        <v>2537</v>
      </c>
      <c r="D10" s="490" t="s">
        <v>11</v>
      </c>
      <c r="E10" s="501">
        <v>42500</v>
      </c>
      <c r="F10" s="501">
        <v>5000</v>
      </c>
      <c r="G10" s="386">
        <f t="shared" si="0"/>
        <v>47500</v>
      </c>
      <c r="H10" s="348"/>
      <c r="I10" s="492">
        <f t="shared" si="1"/>
        <v>374.0625</v>
      </c>
      <c r="J10" s="319">
        <f t="shared" si="2"/>
        <v>2749.0625</v>
      </c>
      <c r="K10" s="391" t="s">
        <v>2538</v>
      </c>
      <c r="L10" s="493">
        <v>2</v>
      </c>
      <c r="M10" s="492">
        <f t="shared" si="3"/>
        <v>748.125</v>
      </c>
      <c r="N10" s="319">
        <f t="shared" si="4"/>
        <v>5498.125</v>
      </c>
      <c r="O10" s="320">
        <f t="shared" si="5"/>
        <v>0</v>
      </c>
      <c r="P10" s="320">
        <f t="shared" si="6"/>
        <v>0</v>
      </c>
      <c r="Q10" s="320">
        <f t="shared" si="6"/>
        <v>0</v>
      </c>
      <c r="R10" s="320">
        <f t="shared" si="6"/>
        <v>0</v>
      </c>
      <c r="S10" s="394">
        <v>40490</v>
      </c>
      <c r="T10" s="348"/>
      <c r="U10" s="348"/>
      <c r="V10" s="348"/>
      <c r="W10" s="348"/>
      <c r="X10" s="348">
        <f t="shared" si="7"/>
        <v>0</v>
      </c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65"/>
      <c r="DP10" s="466">
        <v>1</v>
      </c>
      <c r="DQ10" s="348">
        <v>47500</v>
      </c>
      <c r="DR10" s="348"/>
      <c r="DS10" s="348"/>
      <c r="DT10" s="348"/>
      <c r="DU10" s="348"/>
      <c r="DV10" s="348">
        <v>1</v>
      </c>
      <c r="DW10" s="348">
        <v>47500</v>
      </c>
      <c r="DX10" s="348"/>
      <c r="DY10" s="348"/>
      <c r="DZ10" s="348"/>
      <c r="EA10" s="348"/>
      <c r="EB10" s="348"/>
      <c r="EC10" s="348"/>
      <c r="ED10" s="348"/>
      <c r="EE10" s="348"/>
      <c r="EF10" s="348">
        <f t="shared" si="8"/>
        <v>1</v>
      </c>
      <c r="EG10" s="348">
        <f t="shared" si="8"/>
        <v>47500</v>
      </c>
      <c r="EH10" s="468">
        <v>1</v>
      </c>
      <c r="EI10" s="468">
        <v>47500</v>
      </c>
      <c r="EJ10" s="468"/>
      <c r="EK10" s="468"/>
      <c r="EL10" s="63"/>
      <c r="EM10" s="63"/>
      <c r="EN10" s="63"/>
      <c r="EO10" s="63"/>
      <c r="EP10" s="63"/>
      <c r="EQ10" s="63"/>
      <c r="ER10" s="63"/>
      <c r="ES10" s="63"/>
      <c r="ET10" s="63"/>
    </row>
    <row r="11" spans="1:150" ht="132">
      <c r="A11" s="490">
        <v>4</v>
      </c>
      <c r="B11" s="490" t="s">
        <v>2539</v>
      </c>
      <c r="C11" s="490" t="s">
        <v>2540</v>
      </c>
      <c r="D11" s="490" t="s">
        <v>821</v>
      </c>
      <c r="E11" s="501">
        <v>34000</v>
      </c>
      <c r="F11" s="501">
        <v>4000</v>
      </c>
      <c r="G11" s="386">
        <f t="shared" si="0"/>
        <v>38000</v>
      </c>
      <c r="H11" s="348"/>
      <c r="I11" s="492">
        <f t="shared" si="1"/>
        <v>299.25</v>
      </c>
      <c r="J11" s="319">
        <f t="shared" si="2"/>
        <v>2199.25</v>
      </c>
      <c r="K11" s="391" t="s">
        <v>2541</v>
      </c>
      <c r="L11" s="493">
        <v>2</v>
      </c>
      <c r="M11" s="492">
        <f t="shared" si="3"/>
        <v>598.5</v>
      </c>
      <c r="N11" s="319">
        <f t="shared" si="4"/>
        <v>4398.5</v>
      </c>
      <c r="O11" s="320">
        <f t="shared" si="5"/>
        <v>0</v>
      </c>
      <c r="P11" s="320">
        <f t="shared" si="6"/>
        <v>0</v>
      </c>
      <c r="Q11" s="320">
        <f t="shared" si="6"/>
        <v>0</v>
      </c>
      <c r="R11" s="320">
        <f t="shared" si="6"/>
        <v>0</v>
      </c>
      <c r="S11" s="394" t="s">
        <v>2542</v>
      </c>
      <c r="T11" s="500"/>
      <c r="U11" s="348"/>
      <c r="V11" s="348"/>
      <c r="W11" s="348"/>
      <c r="X11" s="348">
        <f t="shared" si="7"/>
        <v>0</v>
      </c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65"/>
      <c r="DP11" s="466">
        <v>1</v>
      </c>
      <c r="DQ11" s="348">
        <v>38000</v>
      </c>
      <c r="DR11" s="348"/>
      <c r="DS11" s="348"/>
      <c r="DT11" s="348"/>
      <c r="DU11" s="348"/>
      <c r="DV11" s="348">
        <v>1</v>
      </c>
      <c r="DW11" s="348">
        <v>38000</v>
      </c>
      <c r="DX11" s="348"/>
      <c r="DY11" s="348"/>
      <c r="DZ11" s="348"/>
      <c r="EA11" s="348"/>
      <c r="EB11" s="348"/>
      <c r="EC11" s="348"/>
      <c r="ED11" s="348"/>
      <c r="EE11" s="348"/>
      <c r="EF11" s="348">
        <f t="shared" si="8"/>
        <v>1</v>
      </c>
      <c r="EG11" s="348">
        <f t="shared" si="8"/>
        <v>38000</v>
      </c>
      <c r="EH11" s="468">
        <v>1</v>
      </c>
      <c r="EI11" s="468">
        <v>38000</v>
      </c>
      <c r="EJ11" s="468"/>
      <c r="EK11" s="468"/>
      <c r="EL11" s="63"/>
      <c r="EM11" s="63"/>
      <c r="EN11" s="63"/>
      <c r="EO11" s="63"/>
      <c r="EP11" s="63"/>
      <c r="EQ11" s="63"/>
      <c r="ER11" s="63"/>
      <c r="ES11" s="63"/>
      <c r="ET11" s="63"/>
    </row>
    <row r="12" spans="1:150" ht="63">
      <c r="A12" s="490">
        <v>5</v>
      </c>
      <c r="B12" s="480" t="s">
        <v>2543</v>
      </c>
      <c r="C12" s="480" t="s">
        <v>2544</v>
      </c>
      <c r="D12" s="525" t="s">
        <v>1</v>
      </c>
      <c r="E12" s="526">
        <v>34000</v>
      </c>
      <c r="F12" s="526">
        <v>4000</v>
      </c>
      <c r="G12" s="386">
        <f t="shared" si="0"/>
        <v>38000</v>
      </c>
      <c r="H12" s="348"/>
      <c r="I12" s="492">
        <f t="shared" si="1"/>
        <v>299.25</v>
      </c>
      <c r="J12" s="319">
        <f t="shared" si="2"/>
        <v>2199.25</v>
      </c>
      <c r="K12" s="396" t="s">
        <v>2545</v>
      </c>
      <c r="L12" s="493">
        <v>2</v>
      </c>
      <c r="M12" s="492">
        <f t="shared" si="3"/>
        <v>598.5</v>
      </c>
      <c r="N12" s="319">
        <f t="shared" si="4"/>
        <v>4398.5</v>
      </c>
      <c r="O12" s="320">
        <f t="shared" si="5"/>
        <v>2100</v>
      </c>
      <c r="P12" s="320">
        <f t="shared" si="6"/>
        <v>1800</v>
      </c>
      <c r="Q12" s="320">
        <f t="shared" si="6"/>
        <v>300</v>
      </c>
      <c r="R12" s="320">
        <f t="shared" si="6"/>
        <v>0</v>
      </c>
      <c r="S12" s="527">
        <v>40276</v>
      </c>
      <c r="T12" s="500">
        <v>40432</v>
      </c>
      <c r="U12" s="348">
        <v>1800</v>
      </c>
      <c r="V12" s="348">
        <v>300</v>
      </c>
      <c r="W12" s="348"/>
      <c r="X12" s="348">
        <f t="shared" si="7"/>
        <v>2100</v>
      </c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65"/>
      <c r="DP12" s="466"/>
      <c r="DQ12" s="348"/>
      <c r="DR12" s="348">
        <v>1</v>
      </c>
      <c r="DS12" s="348">
        <v>38000</v>
      </c>
      <c r="DT12" s="348"/>
      <c r="DU12" s="348"/>
      <c r="DV12" s="348">
        <v>1</v>
      </c>
      <c r="DW12" s="348">
        <v>38000</v>
      </c>
      <c r="DX12" s="348"/>
      <c r="DY12" s="348"/>
      <c r="DZ12" s="348"/>
      <c r="EA12" s="348"/>
      <c r="EB12" s="348"/>
      <c r="EC12" s="348"/>
      <c r="ED12" s="348"/>
      <c r="EE12" s="348"/>
      <c r="EF12" s="348">
        <f t="shared" si="8"/>
        <v>1</v>
      </c>
      <c r="EG12" s="348">
        <f t="shared" si="8"/>
        <v>38000</v>
      </c>
      <c r="EH12" s="468">
        <v>1</v>
      </c>
      <c r="EI12" s="468">
        <v>38000</v>
      </c>
      <c r="EJ12" s="468"/>
      <c r="EK12" s="468"/>
      <c r="EL12" s="63"/>
      <c r="EM12" s="63"/>
      <c r="EN12" s="63"/>
      <c r="EO12" s="63"/>
      <c r="EP12" s="63"/>
      <c r="EQ12" s="63"/>
      <c r="ER12" s="63"/>
      <c r="ES12" s="63"/>
      <c r="ET12" s="63"/>
    </row>
    <row r="13" spans="1:150" ht="110.25">
      <c r="A13" s="490">
        <v>6</v>
      </c>
      <c r="B13" s="490" t="s">
        <v>2546</v>
      </c>
      <c r="C13" s="480" t="s">
        <v>2547</v>
      </c>
      <c r="D13" s="525" t="s">
        <v>11</v>
      </c>
      <c r="E13" s="526">
        <v>42500</v>
      </c>
      <c r="F13" s="526">
        <v>5000</v>
      </c>
      <c r="G13" s="386">
        <f t="shared" si="0"/>
        <v>47500</v>
      </c>
      <c r="H13" s="348"/>
      <c r="I13" s="492">
        <f t="shared" si="1"/>
        <v>374.0625</v>
      </c>
      <c r="J13" s="319">
        <f t="shared" si="2"/>
        <v>2749.0625</v>
      </c>
      <c r="K13" s="396" t="s">
        <v>2548</v>
      </c>
      <c r="L13" s="493">
        <v>2</v>
      </c>
      <c r="M13" s="492">
        <f t="shared" si="3"/>
        <v>748.125</v>
      </c>
      <c r="N13" s="319">
        <f t="shared" si="4"/>
        <v>5498.125</v>
      </c>
      <c r="O13" s="320">
        <f t="shared" si="5"/>
        <v>0</v>
      </c>
      <c r="P13" s="320">
        <f t="shared" si="6"/>
        <v>0</v>
      </c>
      <c r="Q13" s="320">
        <f t="shared" si="6"/>
        <v>0</v>
      </c>
      <c r="R13" s="320">
        <f t="shared" si="6"/>
        <v>0</v>
      </c>
      <c r="S13" s="527">
        <v>40459</v>
      </c>
      <c r="T13" s="348"/>
      <c r="U13" s="348"/>
      <c r="V13" s="348"/>
      <c r="W13" s="348"/>
      <c r="X13" s="348">
        <f t="shared" si="7"/>
        <v>0</v>
      </c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65"/>
      <c r="DP13" s="466">
        <v>1</v>
      </c>
      <c r="DQ13" s="348">
        <v>47500</v>
      </c>
      <c r="DR13" s="348"/>
      <c r="DS13" s="348"/>
      <c r="DT13" s="348"/>
      <c r="DU13" s="348"/>
      <c r="DV13" s="348">
        <v>1</v>
      </c>
      <c r="DW13" s="348">
        <v>47500</v>
      </c>
      <c r="DX13" s="348"/>
      <c r="DY13" s="348"/>
      <c r="DZ13" s="348"/>
      <c r="EA13" s="348"/>
      <c r="EB13" s="348"/>
      <c r="EC13" s="348"/>
      <c r="ED13" s="348"/>
      <c r="EE13" s="348"/>
      <c r="EF13" s="348">
        <f t="shared" si="8"/>
        <v>1</v>
      </c>
      <c r="EG13" s="348">
        <f t="shared" si="8"/>
        <v>47500</v>
      </c>
      <c r="EH13" s="468">
        <v>1</v>
      </c>
      <c r="EI13" s="468">
        <v>47500</v>
      </c>
      <c r="EJ13" s="468"/>
      <c r="EK13" s="468"/>
      <c r="EL13" s="63"/>
      <c r="EM13" s="63"/>
      <c r="EN13" s="63"/>
      <c r="EO13" s="63"/>
      <c r="EP13" s="63"/>
      <c r="EQ13" s="63"/>
      <c r="ER13" s="63"/>
      <c r="ES13" s="63"/>
      <c r="ET13" s="63"/>
    </row>
    <row r="14" spans="1:150" ht="78.75">
      <c r="A14" s="490">
        <v>7</v>
      </c>
      <c r="B14" s="528" t="s">
        <v>2549</v>
      </c>
      <c r="C14" s="528" t="s">
        <v>2550</v>
      </c>
      <c r="D14" s="528" t="s">
        <v>91</v>
      </c>
      <c r="E14" s="501">
        <v>25500</v>
      </c>
      <c r="F14" s="501">
        <v>3000</v>
      </c>
      <c r="G14" s="386">
        <f t="shared" si="0"/>
        <v>28500</v>
      </c>
      <c r="H14" s="348"/>
      <c r="I14" s="492">
        <f t="shared" si="1"/>
        <v>224.4375</v>
      </c>
      <c r="J14" s="319">
        <f t="shared" si="2"/>
        <v>1649.4375</v>
      </c>
      <c r="K14" s="391" t="s">
        <v>2551</v>
      </c>
      <c r="L14" s="493">
        <v>2</v>
      </c>
      <c r="M14" s="492">
        <f t="shared" si="3"/>
        <v>448.875</v>
      </c>
      <c r="N14" s="319">
        <f t="shared" si="4"/>
        <v>3298.875</v>
      </c>
      <c r="O14" s="320">
        <f t="shared" si="5"/>
        <v>1650</v>
      </c>
      <c r="P14" s="320">
        <f t="shared" si="6"/>
        <v>1450</v>
      </c>
      <c r="Q14" s="320">
        <f t="shared" si="6"/>
        <v>200</v>
      </c>
      <c r="R14" s="320">
        <f t="shared" si="6"/>
        <v>0</v>
      </c>
      <c r="S14" s="394" t="s">
        <v>2552</v>
      </c>
      <c r="T14" s="500">
        <v>40432</v>
      </c>
      <c r="U14" s="348">
        <v>1450</v>
      </c>
      <c r="V14" s="348">
        <v>200</v>
      </c>
      <c r="W14" s="348"/>
      <c r="X14" s="348">
        <f t="shared" si="7"/>
        <v>1650</v>
      </c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65"/>
      <c r="DP14" s="466"/>
      <c r="DQ14" s="348"/>
      <c r="DR14" s="348">
        <v>1</v>
      </c>
      <c r="DS14" s="348">
        <v>28500</v>
      </c>
      <c r="DT14" s="348"/>
      <c r="DU14" s="348"/>
      <c r="DV14" s="348">
        <v>1</v>
      </c>
      <c r="DW14" s="348">
        <v>28500</v>
      </c>
      <c r="DX14" s="348"/>
      <c r="DY14" s="348"/>
      <c r="DZ14" s="348"/>
      <c r="EA14" s="348"/>
      <c r="EB14" s="348"/>
      <c r="EC14" s="348"/>
      <c r="ED14" s="348"/>
      <c r="EE14" s="348"/>
      <c r="EF14" s="348">
        <f t="shared" si="8"/>
        <v>1</v>
      </c>
      <c r="EG14" s="348">
        <f t="shared" si="8"/>
        <v>28500</v>
      </c>
      <c r="EH14" s="468">
        <v>1</v>
      </c>
      <c r="EI14" s="468">
        <v>28500</v>
      </c>
      <c r="EJ14" s="468"/>
      <c r="EK14" s="468"/>
      <c r="EL14" s="63"/>
      <c r="EM14" s="63"/>
      <c r="EN14" s="63"/>
      <c r="EO14" s="63"/>
      <c r="EP14" s="63"/>
      <c r="EQ14" s="63"/>
      <c r="ER14" s="63"/>
      <c r="ES14" s="63"/>
      <c r="ET14" s="63"/>
    </row>
    <row r="15" spans="1:150" ht="126">
      <c r="A15" s="490">
        <v>8</v>
      </c>
      <c r="B15" s="528" t="s">
        <v>2553</v>
      </c>
      <c r="C15" s="528" t="s">
        <v>2554</v>
      </c>
      <c r="D15" s="528" t="s">
        <v>2555</v>
      </c>
      <c r="E15" s="501">
        <v>42500</v>
      </c>
      <c r="F15" s="501">
        <v>5000</v>
      </c>
      <c r="G15" s="386">
        <f t="shared" si="0"/>
        <v>47500</v>
      </c>
      <c r="H15" s="348"/>
      <c r="I15" s="492">
        <f t="shared" si="1"/>
        <v>374.0625</v>
      </c>
      <c r="J15" s="319">
        <f t="shared" si="2"/>
        <v>2749.0625</v>
      </c>
      <c r="K15" s="391" t="s">
        <v>2556</v>
      </c>
      <c r="L15" s="493">
        <v>2</v>
      </c>
      <c r="M15" s="492">
        <f t="shared" si="3"/>
        <v>748.125</v>
      </c>
      <c r="N15" s="319">
        <f t="shared" si="4"/>
        <v>5498.125</v>
      </c>
      <c r="O15" s="320">
        <f t="shared" si="5"/>
        <v>0</v>
      </c>
      <c r="P15" s="320">
        <f t="shared" si="6"/>
        <v>0</v>
      </c>
      <c r="Q15" s="320">
        <f t="shared" si="6"/>
        <v>0</v>
      </c>
      <c r="R15" s="320">
        <f t="shared" si="6"/>
        <v>0</v>
      </c>
      <c r="S15" s="394">
        <v>40520</v>
      </c>
      <c r="T15" s="348"/>
      <c r="U15" s="348"/>
      <c r="V15" s="348"/>
      <c r="W15" s="348"/>
      <c r="X15" s="348">
        <f t="shared" si="7"/>
        <v>0</v>
      </c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65"/>
      <c r="DP15" s="466">
        <v>1</v>
      </c>
      <c r="DQ15" s="348">
        <v>47500</v>
      </c>
      <c r="DR15" s="348"/>
      <c r="DS15" s="348"/>
      <c r="DT15" s="348">
        <v>1</v>
      </c>
      <c r="DU15" s="348">
        <v>47500</v>
      </c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>
        <f t="shared" si="8"/>
        <v>1</v>
      </c>
      <c r="EG15" s="348">
        <f t="shared" si="8"/>
        <v>47500</v>
      </c>
      <c r="EH15" s="468">
        <v>1</v>
      </c>
      <c r="EI15" s="468">
        <v>47500</v>
      </c>
      <c r="EJ15" s="468"/>
      <c r="EK15" s="468"/>
      <c r="EL15" s="63"/>
      <c r="EM15" s="63"/>
      <c r="EN15" s="63"/>
      <c r="EO15" s="63"/>
      <c r="EP15" s="63"/>
      <c r="EQ15" s="63"/>
      <c r="ER15" s="63"/>
      <c r="ES15" s="63"/>
      <c r="ET15" s="63"/>
    </row>
    <row r="16" spans="1:150" ht="78.75">
      <c r="A16" s="490">
        <v>9</v>
      </c>
      <c r="B16" s="528" t="s">
        <v>2557</v>
      </c>
      <c r="C16" s="528" t="s">
        <v>2558</v>
      </c>
      <c r="D16" s="528" t="s">
        <v>11</v>
      </c>
      <c r="E16" s="501">
        <v>42500</v>
      </c>
      <c r="F16" s="501">
        <v>5000</v>
      </c>
      <c r="G16" s="386">
        <f t="shared" si="0"/>
        <v>47500</v>
      </c>
      <c r="H16" s="348"/>
      <c r="I16" s="492">
        <f t="shared" si="1"/>
        <v>374.0625</v>
      </c>
      <c r="J16" s="319">
        <f t="shared" si="2"/>
        <v>2749.0625</v>
      </c>
      <c r="K16" s="391" t="s">
        <v>2559</v>
      </c>
      <c r="L16" s="493">
        <v>2</v>
      </c>
      <c r="M16" s="492">
        <f t="shared" si="3"/>
        <v>748.125</v>
      </c>
      <c r="N16" s="319">
        <f t="shared" si="4"/>
        <v>5498.125</v>
      </c>
      <c r="O16" s="320">
        <f t="shared" si="5"/>
        <v>0</v>
      </c>
      <c r="P16" s="320">
        <f t="shared" si="6"/>
        <v>0</v>
      </c>
      <c r="Q16" s="320">
        <f t="shared" si="6"/>
        <v>0</v>
      </c>
      <c r="R16" s="320">
        <f t="shared" si="6"/>
        <v>0</v>
      </c>
      <c r="S16" s="394" t="s">
        <v>2560</v>
      </c>
      <c r="T16" s="500"/>
      <c r="U16" s="348"/>
      <c r="V16" s="348"/>
      <c r="W16" s="348"/>
      <c r="X16" s="348">
        <f t="shared" si="7"/>
        <v>0</v>
      </c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65"/>
      <c r="DP16" s="466">
        <v>1</v>
      </c>
      <c r="DQ16" s="348">
        <v>47500</v>
      </c>
      <c r="DR16" s="348"/>
      <c r="DS16" s="348"/>
      <c r="DT16" s="348"/>
      <c r="DU16" s="348"/>
      <c r="DV16" s="348">
        <v>1</v>
      </c>
      <c r="DW16" s="348">
        <v>47500</v>
      </c>
      <c r="DX16" s="348"/>
      <c r="DY16" s="348"/>
      <c r="DZ16" s="348"/>
      <c r="EA16" s="348"/>
      <c r="EB16" s="348"/>
      <c r="EC16" s="348"/>
      <c r="ED16" s="348"/>
      <c r="EE16" s="348"/>
      <c r="EF16" s="348">
        <f t="shared" si="8"/>
        <v>1</v>
      </c>
      <c r="EG16" s="348">
        <f t="shared" si="8"/>
        <v>47500</v>
      </c>
      <c r="EH16" s="468">
        <v>1</v>
      </c>
      <c r="EI16" s="468">
        <v>47500</v>
      </c>
      <c r="EJ16" s="468"/>
      <c r="EK16" s="468"/>
      <c r="EL16" s="63"/>
      <c r="EM16" s="63"/>
      <c r="EN16" s="63"/>
      <c r="EO16" s="63"/>
      <c r="EP16" s="63"/>
      <c r="EQ16" s="63"/>
      <c r="ER16" s="63"/>
      <c r="ES16" s="63"/>
      <c r="ET16" s="63"/>
    </row>
    <row r="17" spans="1:150" ht="82.5">
      <c r="A17" s="490">
        <v>10</v>
      </c>
      <c r="B17" s="490" t="s">
        <v>2561</v>
      </c>
      <c r="C17" s="490" t="s">
        <v>2562</v>
      </c>
      <c r="D17" s="490" t="s">
        <v>739</v>
      </c>
      <c r="E17" s="501">
        <v>34000</v>
      </c>
      <c r="F17" s="501">
        <v>4000</v>
      </c>
      <c r="G17" s="386">
        <f t="shared" si="0"/>
        <v>38000</v>
      </c>
      <c r="H17" s="348"/>
      <c r="I17" s="492">
        <f t="shared" si="1"/>
        <v>299.25</v>
      </c>
      <c r="J17" s="319">
        <f t="shared" si="2"/>
        <v>2199.25</v>
      </c>
      <c r="K17" s="391" t="s">
        <v>2563</v>
      </c>
      <c r="L17" s="493">
        <v>2</v>
      </c>
      <c r="M17" s="492">
        <f t="shared" si="3"/>
        <v>598.5</v>
      </c>
      <c r="N17" s="319">
        <f t="shared" si="4"/>
        <v>4398.5</v>
      </c>
      <c r="O17" s="320">
        <f t="shared" si="5"/>
        <v>0</v>
      </c>
      <c r="P17" s="320">
        <f t="shared" si="6"/>
        <v>0</v>
      </c>
      <c r="Q17" s="320">
        <f t="shared" si="6"/>
        <v>0</v>
      </c>
      <c r="R17" s="320">
        <f t="shared" si="6"/>
        <v>0</v>
      </c>
      <c r="S17" s="394">
        <v>40490</v>
      </c>
      <c r="T17" s="348"/>
      <c r="U17" s="348"/>
      <c r="V17" s="348"/>
      <c r="W17" s="348"/>
      <c r="X17" s="348">
        <f t="shared" si="7"/>
        <v>0</v>
      </c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65"/>
      <c r="DP17" s="466">
        <v>1</v>
      </c>
      <c r="DQ17" s="348">
        <v>38000</v>
      </c>
      <c r="DR17" s="348"/>
      <c r="DS17" s="348"/>
      <c r="DT17" s="348"/>
      <c r="DU17" s="348"/>
      <c r="DV17" s="348">
        <v>1</v>
      </c>
      <c r="DW17" s="348">
        <v>38000</v>
      </c>
      <c r="DX17" s="348"/>
      <c r="DY17" s="348"/>
      <c r="DZ17" s="348"/>
      <c r="EA17" s="348"/>
      <c r="EB17" s="348"/>
      <c r="EC17" s="348"/>
      <c r="ED17" s="348"/>
      <c r="EE17" s="348"/>
      <c r="EF17" s="348">
        <f t="shared" si="8"/>
        <v>1</v>
      </c>
      <c r="EG17" s="348">
        <f t="shared" si="8"/>
        <v>38000</v>
      </c>
      <c r="EH17" s="468"/>
      <c r="EI17" s="468"/>
      <c r="EJ17" s="468">
        <v>1</v>
      </c>
      <c r="EK17" s="468">
        <v>38000</v>
      </c>
      <c r="EL17" s="63"/>
      <c r="EM17" s="63"/>
      <c r="EN17" s="63"/>
      <c r="EO17" s="63"/>
      <c r="EP17" s="63"/>
      <c r="EQ17" s="63"/>
      <c r="ER17" s="63"/>
      <c r="ES17" s="63"/>
      <c r="ET17" s="63"/>
    </row>
    <row r="18" spans="1:150" ht="115.5">
      <c r="A18" s="490">
        <v>11</v>
      </c>
      <c r="B18" s="490" t="s">
        <v>2564</v>
      </c>
      <c r="C18" s="490" t="s">
        <v>2558</v>
      </c>
      <c r="D18" s="490" t="s">
        <v>739</v>
      </c>
      <c r="E18" s="501">
        <v>34000</v>
      </c>
      <c r="F18" s="501">
        <v>4000</v>
      </c>
      <c r="G18" s="386">
        <f t="shared" si="0"/>
        <v>38000</v>
      </c>
      <c r="H18" s="348"/>
      <c r="I18" s="492">
        <f t="shared" si="1"/>
        <v>299.25</v>
      </c>
      <c r="J18" s="319">
        <f t="shared" si="2"/>
        <v>2199.25</v>
      </c>
      <c r="K18" s="391" t="s">
        <v>2565</v>
      </c>
      <c r="L18" s="493">
        <v>2</v>
      </c>
      <c r="M18" s="492">
        <f t="shared" si="3"/>
        <v>598.5</v>
      </c>
      <c r="N18" s="319">
        <f t="shared" si="4"/>
        <v>4398.5</v>
      </c>
      <c r="O18" s="320">
        <f t="shared" si="5"/>
        <v>2200</v>
      </c>
      <c r="P18" s="320">
        <f t="shared" si="6"/>
        <v>1900</v>
      </c>
      <c r="Q18" s="320">
        <f t="shared" si="6"/>
        <v>300</v>
      </c>
      <c r="R18" s="320">
        <f t="shared" si="6"/>
        <v>0</v>
      </c>
      <c r="S18" s="394">
        <v>40336</v>
      </c>
      <c r="T18" s="500">
        <v>40432</v>
      </c>
      <c r="U18" s="348">
        <v>1900</v>
      </c>
      <c r="V18" s="348">
        <v>300</v>
      </c>
      <c r="W18" s="348"/>
      <c r="X18" s="348">
        <f t="shared" si="7"/>
        <v>2200</v>
      </c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65"/>
      <c r="DP18" s="466">
        <v>1</v>
      </c>
      <c r="DQ18" s="348">
        <v>38000</v>
      </c>
      <c r="DR18" s="348"/>
      <c r="DS18" s="348"/>
      <c r="DT18" s="348"/>
      <c r="DU18" s="348"/>
      <c r="DV18" s="348">
        <v>1</v>
      </c>
      <c r="DW18" s="348">
        <v>38000</v>
      </c>
      <c r="DX18" s="348"/>
      <c r="DY18" s="348"/>
      <c r="DZ18" s="348"/>
      <c r="EA18" s="348"/>
      <c r="EB18" s="348"/>
      <c r="EC18" s="348"/>
      <c r="ED18" s="348"/>
      <c r="EE18" s="348"/>
      <c r="EF18" s="348">
        <f t="shared" si="8"/>
        <v>1</v>
      </c>
      <c r="EG18" s="348">
        <f t="shared" si="8"/>
        <v>38000</v>
      </c>
      <c r="EH18" s="468">
        <v>1</v>
      </c>
      <c r="EI18" s="468">
        <v>38000</v>
      </c>
      <c r="EJ18" s="468"/>
      <c r="EK18" s="468"/>
      <c r="EL18" s="63"/>
      <c r="EM18" s="63"/>
      <c r="EN18" s="63"/>
      <c r="EO18" s="63"/>
      <c r="EP18" s="63"/>
      <c r="EQ18" s="63"/>
      <c r="ER18" s="63"/>
      <c r="ES18" s="63"/>
      <c r="ET18" s="63"/>
    </row>
    <row r="19" spans="1:150" ht="82.5">
      <c r="A19" s="490">
        <v>12</v>
      </c>
      <c r="B19" s="490" t="s">
        <v>2566</v>
      </c>
      <c r="C19" s="490" t="s">
        <v>2567</v>
      </c>
      <c r="D19" s="490" t="s">
        <v>1</v>
      </c>
      <c r="E19" s="501">
        <v>34000</v>
      </c>
      <c r="F19" s="501">
        <v>4000</v>
      </c>
      <c r="G19" s="386">
        <f t="shared" si="0"/>
        <v>38000</v>
      </c>
      <c r="H19" s="348"/>
      <c r="I19" s="492">
        <f t="shared" si="1"/>
        <v>299.25</v>
      </c>
      <c r="J19" s="319">
        <f t="shared" si="2"/>
        <v>2199.25</v>
      </c>
      <c r="K19" s="391" t="s">
        <v>2568</v>
      </c>
      <c r="L19" s="493">
        <v>2</v>
      </c>
      <c r="M19" s="492">
        <f t="shared" si="3"/>
        <v>598.5</v>
      </c>
      <c r="N19" s="319">
        <f t="shared" si="4"/>
        <v>4398.5</v>
      </c>
      <c r="O19" s="320">
        <f t="shared" si="5"/>
        <v>2200</v>
      </c>
      <c r="P19" s="320">
        <f t="shared" si="6"/>
        <v>1900</v>
      </c>
      <c r="Q19" s="320">
        <f t="shared" si="6"/>
        <v>300</v>
      </c>
      <c r="R19" s="320">
        <f t="shared" si="6"/>
        <v>0</v>
      </c>
      <c r="S19" s="394" t="s">
        <v>2569</v>
      </c>
      <c r="T19" s="500">
        <v>40432</v>
      </c>
      <c r="U19" s="348">
        <v>1900</v>
      </c>
      <c r="V19" s="348">
        <v>300</v>
      </c>
      <c r="W19" s="348"/>
      <c r="X19" s="348">
        <f t="shared" si="7"/>
        <v>2200</v>
      </c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65"/>
      <c r="DP19" s="466">
        <v>1</v>
      </c>
      <c r="DQ19" s="348">
        <v>38000</v>
      </c>
      <c r="DR19" s="348"/>
      <c r="DS19" s="348"/>
      <c r="DT19" s="348"/>
      <c r="DU19" s="348"/>
      <c r="DV19" s="348">
        <v>1</v>
      </c>
      <c r="DW19" s="348">
        <v>38000</v>
      </c>
      <c r="DX19" s="348"/>
      <c r="DY19" s="348"/>
      <c r="DZ19" s="348"/>
      <c r="EA19" s="348"/>
      <c r="EB19" s="348"/>
      <c r="EC19" s="348"/>
      <c r="ED19" s="348"/>
      <c r="EE19" s="348"/>
      <c r="EF19" s="348">
        <f t="shared" si="8"/>
        <v>1</v>
      </c>
      <c r="EG19" s="348">
        <f t="shared" si="8"/>
        <v>38000</v>
      </c>
      <c r="EH19" s="468">
        <v>1</v>
      </c>
      <c r="EI19" s="468">
        <v>38000</v>
      </c>
      <c r="EJ19" s="468"/>
      <c r="EK19" s="468"/>
      <c r="EL19" s="63"/>
      <c r="EM19" s="63"/>
      <c r="EN19" s="63"/>
      <c r="EO19" s="63"/>
      <c r="EP19" s="63"/>
      <c r="EQ19" s="63"/>
      <c r="ER19" s="63"/>
      <c r="ES19" s="63"/>
      <c r="ET19" s="63"/>
    </row>
    <row r="20" spans="1:150" ht="99">
      <c r="A20" s="490">
        <v>13</v>
      </c>
      <c r="B20" s="490" t="s">
        <v>2570</v>
      </c>
      <c r="C20" s="490" t="s">
        <v>2571</v>
      </c>
      <c r="D20" s="490" t="s">
        <v>2509</v>
      </c>
      <c r="E20" s="501">
        <v>182325</v>
      </c>
      <c r="F20" s="501">
        <v>21450</v>
      </c>
      <c r="G20" s="386">
        <f t="shared" si="0"/>
        <v>203775</v>
      </c>
      <c r="H20" s="348"/>
      <c r="I20" s="492">
        <f t="shared" si="1"/>
        <v>1604.7281249999996</v>
      </c>
      <c r="J20" s="319">
        <f t="shared" si="2"/>
        <v>11793.478125</v>
      </c>
      <c r="K20" s="391" t="s">
        <v>2572</v>
      </c>
      <c r="L20" s="493">
        <v>1</v>
      </c>
      <c r="M20" s="492">
        <f t="shared" si="3"/>
        <v>1604.7281249999996</v>
      </c>
      <c r="N20" s="319">
        <f t="shared" si="4"/>
        <v>11793.478125</v>
      </c>
      <c r="O20" s="320">
        <f t="shared" si="5"/>
        <v>0</v>
      </c>
      <c r="P20" s="320">
        <f t="shared" si="6"/>
        <v>0</v>
      </c>
      <c r="Q20" s="320">
        <f t="shared" si="6"/>
        <v>0</v>
      </c>
      <c r="R20" s="320">
        <f t="shared" si="6"/>
        <v>0</v>
      </c>
      <c r="S20" s="394" t="s">
        <v>2573</v>
      </c>
      <c r="T20" s="348"/>
      <c r="U20" s="348"/>
      <c r="V20" s="348"/>
      <c r="W20" s="348"/>
      <c r="X20" s="348">
        <f t="shared" si="7"/>
        <v>0</v>
      </c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65"/>
      <c r="DP20" s="466">
        <v>1</v>
      </c>
      <c r="DQ20" s="348">
        <v>203775</v>
      </c>
      <c r="DR20" s="348"/>
      <c r="DS20" s="348"/>
      <c r="DT20" s="348"/>
      <c r="DU20" s="348"/>
      <c r="DV20" s="348"/>
      <c r="DW20" s="348"/>
      <c r="DX20" s="348"/>
      <c r="DY20" s="348"/>
      <c r="DZ20" s="348">
        <v>1</v>
      </c>
      <c r="EA20" s="348">
        <v>203775</v>
      </c>
      <c r="EB20" s="348"/>
      <c r="EC20" s="348"/>
      <c r="ED20" s="348"/>
      <c r="EE20" s="348"/>
      <c r="EF20" s="348">
        <f t="shared" si="8"/>
        <v>1</v>
      </c>
      <c r="EG20" s="348">
        <f t="shared" si="8"/>
        <v>203775</v>
      </c>
      <c r="EH20" s="468">
        <v>1</v>
      </c>
      <c r="EI20" s="468">
        <v>203775</v>
      </c>
      <c r="EJ20" s="468"/>
      <c r="EK20" s="468"/>
      <c r="EL20" s="63"/>
      <c r="EM20" s="63"/>
      <c r="EN20" s="63"/>
      <c r="EO20" s="63"/>
      <c r="EP20" s="63"/>
      <c r="EQ20" s="63"/>
      <c r="ER20" s="63"/>
      <c r="ES20" s="63"/>
      <c r="ET20" s="63"/>
    </row>
    <row r="21" spans="1:150" ht="82.5">
      <c r="A21" s="490">
        <v>14</v>
      </c>
      <c r="B21" s="490" t="s">
        <v>2574</v>
      </c>
      <c r="C21" s="490" t="s">
        <v>2575</v>
      </c>
      <c r="D21" s="490" t="s">
        <v>864</v>
      </c>
      <c r="E21" s="501">
        <v>289850</v>
      </c>
      <c r="F21" s="501">
        <v>34100</v>
      </c>
      <c r="G21" s="386">
        <f t="shared" si="0"/>
        <v>323950</v>
      </c>
      <c r="H21" s="348"/>
      <c r="I21" s="492">
        <f t="shared" si="1"/>
        <v>2551.1062500000007</v>
      </c>
      <c r="J21" s="319">
        <f t="shared" si="2"/>
        <v>18748.606250000001</v>
      </c>
      <c r="K21" s="391" t="s">
        <v>2576</v>
      </c>
      <c r="L21" s="493">
        <v>1</v>
      </c>
      <c r="M21" s="492">
        <f t="shared" si="3"/>
        <v>2551.1062500000007</v>
      </c>
      <c r="N21" s="319">
        <f t="shared" si="4"/>
        <v>18748.606250000001</v>
      </c>
      <c r="O21" s="320">
        <f t="shared" si="5"/>
        <v>0</v>
      </c>
      <c r="P21" s="320">
        <f t="shared" si="6"/>
        <v>0</v>
      </c>
      <c r="Q21" s="320">
        <f t="shared" si="6"/>
        <v>0</v>
      </c>
      <c r="R21" s="320">
        <f t="shared" si="6"/>
        <v>0</v>
      </c>
      <c r="S21" s="394" t="s">
        <v>2577</v>
      </c>
      <c r="T21" s="348"/>
      <c r="U21" s="348"/>
      <c r="V21" s="348"/>
      <c r="W21" s="348"/>
      <c r="X21" s="348">
        <f t="shared" si="7"/>
        <v>0</v>
      </c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65"/>
      <c r="DP21" s="466">
        <v>1</v>
      </c>
      <c r="DQ21" s="348">
        <v>323950</v>
      </c>
      <c r="DR21" s="348"/>
      <c r="DS21" s="348"/>
      <c r="DT21" s="348">
        <v>1</v>
      </c>
      <c r="DU21" s="348">
        <v>323950</v>
      </c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>
        <f t="shared" si="8"/>
        <v>1</v>
      </c>
      <c r="EG21" s="348">
        <f t="shared" si="8"/>
        <v>323950</v>
      </c>
      <c r="EH21" s="468">
        <v>1</v>
      </c>
      <c r="EI21" s="468">
        <v>323950</v>
      </c>
      <c r="EJ21" s="468"/>
      <c r="EK21" s="468"/>
      <c r="EL21" s="63"/>
      <c r="EM21" s="63"/>
      <c r="EN21" s="63"/>
      <c r="EO21" s="63"/>
      <c r="EP21" s="63"/>
      <c r="EQ21" s="63"/>
      <c r="ER21" s="63"/>
      <c r="ES21" s="63"/>
      <c r="ET21" s="63"/>
    </row>
    <row r="22" spans="1:150" ht="66">
      <c r="A22" s="490">
        <v>15</v>
      </c>
      <c r="B22" s="490" t="s">
        <v>2578</v>
      </c>
      <c r="C22" s="490" t="s">
        <v>2579</v>
      </c>
      <c r="D22" s="490" t="s">
        <v>821</v>
      </c>
      <c r="E22" s="501">
        <v>34000</v>
      </c>
      <c r="F22" s="501">
        <v>4000</v>
      </c>
      <c r="G22" s="386">
        <f t="shared" si="0"/>
        <v>38000</v>
      </c>
      <c r="H22" s="348"/>
      <c r="I22" s="492">
        <f t="shared" si="1"/>
        <v>299.25</v>
      </c>
      <c r="J22" s="319">
        <f t="shared" si="2"/>
        <v>2199.25</v>
      </c>
      <c r="K22" s="391" t="s">
        <v>2580</v>
      </c>
      <c r="L22" s="493">
        <v>1</v>
      </c>
      <c r="M22" s="492">
        <f t="shared" si="3"/>
        <v>299.25</v>
      </c>
      <c r="N22" s="319">
        <f t="shared" si="4"/>
        <v>2199.25</v>
      </c>
      <c r="O22" s="320">
        <f t="shared" si="5"/>
        <v>0</v>
      </c>
      <c r="P22" s="320">
        <f t="shared" si="6"/>
        <v>0</v>
      </c>
      <c r="Q22" s="320">
        <f t="shared" si="6"/>
        <v>0</v>
      </c>
      <c r="R22" s="320">
        <f t="shared" si="6"/>
        <v>0</v>
      </c>
      <c r="S22" s="529" t="s">
        <v>2581</v>
      </c>
      <c r="T22" s="348"/>
      <c r="U22" s="348"/>
      <c r="V22" s="348"/>
      <c r="W22" s="348"/>
      <c r="X22" s="348">
        <f t="shared" si="7"/>
        <v>0</v>
      </c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65"/>
      <c r="DP22" s="466">
        <v>1</v>
      </c>
      <c r="DQ22" s="348">
        <v>38000</v>
      </c>
      <c r="DR22" s="348"/>
      <c r="DS22" s="348"/>
      <c r="DT22" s="348"/>
      <c r="DU22" s="348"/>
      <c r="DV22" s="348">
        <v>1</v>
      </c>
      <c r="DW22" s="348">
        <v>38000</v>
      </c>
      <c r="DX22" s="348"/>
      <c r="DY22" s="348"/>
      <c r="DZ22" s="348"/>
      <c r="EA22" s="348"/>
      <c r="EB22" s="348"/>
      <c r="EC22" s="348"/>
      <c r="ED22" s="348"/>
      <c r="EE22" s="348"/>
      <c r="EF22" s="348">
        <f t="shared" si="8"/>
        <v>1</v>
      </c>
      <c r="EG22" s="348">
        <f t="shared" si="8"/>
        <v>38000</v>
      </c>
      <c r="EH22" s="468">
        <v>1</v>
      </c>
      <c r="EI22" s="468">
        <v>38000</v>
      </c>
      <c r="EJ22" s="468"/>
      <c r="EK22" s="468"/>
      <c r="EL22" s="63"/>
      <c r="EM22" s="63"/>
      <c r="EN22" s="63"/>
      <c r="EO22" s="63"/>
      <c r="EP22" s="63"/>
      <c r="EQ22" s="63"/>
      <c r="ER22" s="63"/>
      <c r="ES22" s="63"/>
      <c r="ET22" s="63"/>
    </row>
    <row r="23" spans="1:150" ht="82.5">
      <c r="A23" s="490">
        <v>16</v>
      </c>
      <c r="B23" s="490" t="s">
        <v>2582</v>
      </c>
      <c r="C23" s="490" t="s">
        <v>2583</v>
      </c>
      <c r="D23" s="490" t="s">
        <v>2584</v>
      </c>
      <c r="E23" s="501">
        <v>42500</v>
      </c>
      <c r="F23" s="501">
        <v>5000</v>
      </c>
      <c r="G23" s="386">
        <f t="shared" si="0"/>
        <v>47500</v>
      </c>
      <c r="H23" s="348"/>
      <c r="I23" s="492">
        <f t="shared" si="1"/>
        <v>374.0625</v>
      </c>
      <c r="J23" s="319">
        <f t="shared" si="2"/>
        <v>2749.0625</v>
      </c>
      <c r="K23" s="391" t="s">
        <v>2585</v>
      </c>
      <c r="L23" s="493">
        <v>1</v>
      </c>
      <c r="M23" s="492">
        <f t="shared" si="3"/>
        <v>374.0625</v>
      </c>
      <c r="N23" s="319">
        <f t="shared" si="4"/>
        <v>2749.0625</v>
      </c>
      <c r="O23" s="320">
        <f t="shared" si="5"/>
        <v>0</v>
      </c>
      <c r="P23" s="320">
        <f t="shared" si="6"/>
        <v>0</v>
      </c>
      <c r="Q23" s="320">
        <f t="shared" si="6"/>
        <v>0</v>
      </c>
      <c r="R23" s="320">
        <f t="shared" si="6"/>
        <v>0</v>
      </c>
      <c r="S23" s="529" t="s">
        <v>2577</v>
      </c>
      <c r="T23" s="348"/>
      <c r="U23" s="348"/>
      <c r="V23" s="348"/>
      <c r="W23" s="348"/>
      <c r="X23" s="348">
        <f t="shared" si="7"/>
        <v>0</v>
      </c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65"/>
      <c r="DP23" s="466">
        <v>1</v>
      </c>
      <c r="DQ23" s="348">
        <v>47500</v>
      </c>
      <c r="DR23" s="348"/>
      <c r="DS23" s="348"/>
      <c r="DT23" s="348"/>
      <c r="DU23" s="348"/>
      <c r="DV23" s="348">
        <v>1</v>
      </c>
      <c r="DW23" s="348">
        <v>47500</v>
      </c>
      <c r="DX23" s="348"/>
      <c r="DY23" s="348"/>
      <c r="DZ23" s="348"/>
      <c r="EA23" s="348"/>
      <c r="EB23" s="348"/>
      <c r="EC23" s="348"/>
      <c r="ED23" s="348"/>
      <c r="EE23" s="348"/>
      <c r="EF23" s="348">
        <f t="shared" si="8"/>
        <v>1</v>
      </c>
      <c r="EG23" s="348">
        <f t="shared" si="8"/>
        <v>47500</v>
      </c>
      <c r="EH23" s="468"/>
      <c r="EI23" s="468"/>
      <c r="EJ23" s="468">
        <v>1</v>
      </c>
      <c r="EK23" s="468">
        <v>47500</v>
      </c>
      <c r="EL23" s="63"/>
      <c r="EM23" s="63"/>
      <c r="EN23" s="63"/>
      <c r="EO23" s="63"/>
      <c r="EP23" s="63"/>
      <c r="EQ23" s="63"/>
      <c r="ER23" s="63"/>
      <c r="ES23" s="63"/>
      <c r="ET23" s="63"/>
    </row>
    <row r="24" spans="1:150" ht="49.5">
      <c r="A24" s="490">
        <v>17</v>
      </c>
      <c r="B24" s="490" t="s">
        <v>2586</v>
      </c>
      <c r="C24" s="490" t="s">
        <v>2587</v>
      </c>
      <c r="D24" s="490" t="s">
        <v>2584</v>
      </c>
      <c r="E24" s="501">
        <v>42500</v>
      </c>
      <c r="F24" s="501">
        <v>5000</v>
      </c>
      <c r="G24" s="386">
        <f t="shared" si="0"/>
        <v>47500</v>
      </c>
      <c r="H24" s="348"/>
      <c r="I24" s="492">
        <f t="shared" si="1"/>
        <v>374.0625</v>
      </c>
      <c r="J24" s="319">
        <f t="shared" si="2"/>
        <v>2749.0625</v>
      </c>
      <c r="K24" s="391" t="s">
        <v>2588</v>
      </c>
      <c r="L24" s="493">
        <v>0</v>
      </c>
      <c r="M24" s="492">
        <f>SUM(L24*I24)</f>
        <v>0</v>
      </c>
      <c r="N24" s="319">
        <f>SUM(L24*J24)</f>
        <v>0</v>
      </c>
      <c r="O24" s="320">
        <f>SUM(P24:Q24)</f>
        <v>0</v>
      </c>
      <c r="P24" s="320">
        <f t="shared" si="6"/>
        <v>0</v>
      </c>
      <c r="Q24" s="320">
        <f t="shared" si="6"/>
        <v>0</v>
      </c>
      <c r="R24" s="320">
        <f t="shared" si="6"/>
        <v>0</v>
      </c>
      <c r="S24" s="518" t="s">
        <v>2589</v>
      </c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8"/>
      <c r="DJ24" s="348"/>
      <c r="DK24" s="348"/>
      <c r="DL24" s="348"/>
      <c r="DM24" s="348"/>
      <c r="DN24" s="348"/>
      <c r="DO24" s="365"/>
      <c r="DP24" s="466">
        <v>1</v>
      </c>
      <c r="DQ24" s="348">
        <v>47500</v>
      </c>
      <c r="DR24" s="348"/>
      <c r="DS24" s="348"/>
      <c r="DT24" s="348"/>
      <c r="DU24" s="348"/>
      <c r="DV24" s="348">
        <v>1</v>
      </c>
      <c r="DW24" s="348">
        <v>47500</v>
      </c>
      <c r="DX24" s="348"/>
      <c r="DY24" s="348"/>
      <c r="DZ24" s="348"/>
      <c r="EA24" s="348"/>
      <c r="EB24" s="348"/>
      <c r="EC24" s="348"/>
      <c r="ED24" s="348"/>
      <c r="EE24" s="348"/>
      <c r="EF24" s="348">
        <f t="shared" si="8"/>
        <v>1</v>
      </c>
      <c r="EG24" s="348">
        <f t="shared" si="8"/>
        <v>47500</v>
      </c>
      <c r="EH24" s="468">
        <v>1</v>
      </c>
      <c r="EI24" s="468">
        <v>47500</v>
      </c>
      <c r="EJ24" s="468"/>
      <c r="EK24" s="468"/>
      <c r="EL24" s="63"/>
      <c r="EM24" s="63"/>
      <c r="EN24" s="63"/>
      <c r="EO24" s="63"/>
      <c r="EP24" s="63"/>
      <c r="EQ24" s="63"/>
      <c r="ER24" s="63"/>
      <c r="ES24" s="63"/>
      <c r="ET24" s="63"/>
    </row>
    <row r="25" spans="1:150" ht="82.5">
      <c r="A25" s="490">
        <v>18</v>
      </c>
      <c r="B25" s="490" t="s">
        <v>2590</v>
      </c>
      <c r="C25" s="490" t="s">
        <v>2591</v>
      </c>
      <c r="D25" s="490" t="s">
        <v>2592</v>
      </c>
      <c r="E25" s="501">
        <v>42500</v>
      </c>
      <c r="F25" s="501">
        <v>5000</v>
      </c>
      <c r="G25" s="386">
        <f t="shared" si="0"/>
        <v>47500</v>
      </c>
      <c r="H25" s="348"/>
      <c r="I25" s="492">
        <f t="shared" si="1"/>
        <v>374.0625</v>
      </c>
      <c r="J25" s="319">
        <f t="shared" si="2"/>
        <v>2749.0625</v>
      </c>
      <c r="K25" s="391" t="s">
        <v>2593</v>
      </c>
      <c r="L25" s="493">
        <v>0</v>
      </c>
      <c r="M25" s="492">
        <f>SUM(L25*I25)</f>
        <v>0</v>
      </c>
      <c r="N25" s="319">
        <f>SUM(L25*J25)</f>
        <v>0</v>
      </c>
      <c r="O25" s="320">
        <f>SUM(P25:Q25)</f>
        <v>0</v>
      </c>
      <c r="P25" s="320">
        <f t="shared" si="6"/>
        <v>0</v>
      </c>
      <c r="Q25" s="320">
        <f t="shared" si="6"/>
        <v>0</v>
      </c>
      <c r="R25" s="320">
        <f t="shared" si="6"/>
        <v>0</v>
      </c>
      <c r="S25" s="518" t="s">
        <v>2594</v>
      </c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65"/>
      <c r="DP25" s="466">
        <v>1</v>
      </c>
      <c r="DQ25" s="348">
        <v>47500</v>
      </c>
      <c r="DR25" s="348"/>
      <c r="DS25" s="348"/>
      <c r="DT25" s="348"/>
      <c r="DU25" s="348"/>
      <c r="DV25" s="348">
        <v>1</v>
      </c>
      <c r="DW25" s="348">
        <v>47500</v>
      </c>
      <c r="DX25" s="348"/>
      <c r="DY25" s="348"/>
      <c r="DZ25" s="348"/>
      <c r="EA25" s="348"/>
      <c r="EB25" s="348"/>
      <c r="EC25" s="348"/>
      <c r="ED25" s="348"/>
      <c r="EE25" s="348"/>
      <c r="EF25" s="348">
        <f t="shared" si="8"/>
        <v>1</v>
      </c>
      <c r="EG25" s="348">
        <f t="shared" si="8"/>
        <v>47500</v>
      </c>
      <c r="EH25" s="468"/>
      <c r="EI25" s="468"/>
      <c r="EJ25" s="468">
        <v>1</v>
      </c>
      <c r="EK25" s="468">
        <v>47500</v>
      </c>
      <c r="EL25" s="63"/>
      <c r="EM25" s="63"/>
      <c r="EN25" s="63"/>
      <c r="EO25" s="63"/>
      <c r="EP25" s="63"/>
      <c r="EQ25" s="63"/>
      <c r="ER25" s="63"/>
      <c r="ES25" s="63"/>
      <c r="ET25" s="63"/>
    </row>
    <row r="26" spans="1:150" ht="82.5">
      <c r="A26" s="490">
        <v>19</v>
      </c>
      <c r="B26" s="490" t="s">
        <v>2595</v>
      </c>
      <c r="C26" s="490" t="s">
        <v>2596</v>
      </c>
      <c r="D26" s="490" t="s">
        <v>2597</v>
      </c>
      <c r="E26" s="501">
        <v>42500</v>
      </c>
      <c r="F26" s="501">
        <v>5000</v>
      </c>
      <c r="G26" s="386">
        <f t="shared" si="0"/>
        <v>47500</v>
      </c>
      <c r="H26" s="348"/>
      <c r="I26" s="492">
        <f t="shared" si="1"/>
        <v>374.0625</v>
      </c>
      <c r="J26" s="319">
        <f t="shared" si="2"/>
        <v>2749.0625</v>
      </c>
      <c r="K26" s="391" t="s">
        <v>2598</v>
      </c>
      <c r="L26" s="493">
        <v>0</v>
      </c>
      <c r="M26" s="492">
        <f t="shared" si="3"/>
        <v>0</v>
      </c>
      <c r="N26" s="319">
        <f t="shared" si="4"/>
        <v>0</v>
      </c>
      <c r="O26" s="320">
        <f t="shared" si="5"/>
        <v>0</v>
      </c>
      <c r="P26" s="320">
        <f t="shared" si="6"/>
        <v>0</v>
      </c>
      <c r="Q26" s="320">
        <f t="shared" si="6"/>
        <v>0</v>
      </c>
      <c r="R26" s="320">
        <f t="shared" si="6"/>
        <v>0</v>
      </c>
      <c r="S26" s="518" t="s">
        <v>2599</v>
      </c>
      <c r="T26" s="348"/>
      <c r="U26" s="348"/>
      <c r="V26" s="348"/>
      <c r="W26" s="348"/>
      <c r="X26" s="348">
        <f t="shared" si="7"/>
        <v>0</v>
      </c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65"/>
      <c r="DP26" s="466">
        <v>1</v>
      </c>
      <c r="DQ26" s="348">
        <v>47500</v>
      </c>
      <c r="DR26" s="348"/>
      <c r="DS26" s="348"/>
      <c r="DT26" s="348">
        <v>1</v>
      </c>
      <c r="DU26" s="348">
        <v>47500</v>
      </c>
      <c r="DV26" s="348"/>
      <c r="DW26" s="348"/>
      <c r="DX26" s="348"/>
      <c r="DY26" s="348"/>
      <c r="DZ26" s="348"/>
      <c r="EA26" s="348"/>
      <c r="EB26" s="348"/>
      <c r="EC26" s="348"/>
      <c r="ED26" s="348"/>
      <c r="EE26" s="348"/>
      <c r="EF26" s="348">
        <f t="shared" si="8"/>
        <v>1</v>
      </c>
      <c r="EG26" s="348">
        <f t="shared" si="8"/>
        <v>47500</v>
      </c>
      <c r="EH26" s="468">
        <v>1</v>
      </c>
      <c r="EI26" s="468">
        <v>47500</v>
      </c>
      <c r="EJ26" s="468"/>
      <c r="EK26" s="468"/>
      <c r="EL26" s="63"/>
      <c r="EM26" s="63"/>
      <c r="EN26" s="63"/>
      <c r="EO26" s="63"/>
      <c r="EP26" s="63"/>
      <c r="EQ26" s="63"/>
      <c r="ER26" s="63"/>
      <c r="ES26" s="63"/>
      <c r="ET26" s="63"/>
    </row>
    <row r="27" spans="1:150">
      <c r="A27" s="400"/>
      <c r="B27" s="505" t="s">
        <v>2160</v>
      </c>
      <c r="C27" s="505" t="s">
        <v>2195</v>
      </c>
      <c r="D27" s="453"/>
      <c r="E27" s="401">
        <f>SUM(E8:E26)</f>
        <v>1152175</v>
      </c>
      <c r="F27" s="401">
        <f>SUM(F8:F26)</f>
        <v>135550</v>
      </c>
      <c r="G27" s="401">
        <f>SUM(G8:G26)</f>
        <v>1287725</v>
      </c>
      <c r="H27" s="401"/>
      <c r="I27" s="401">
        <f>SUM(I8:I26)</f>
        <v>10140.834375</v>
      </c>
      <c r="J27" s="401">
        <f>SUM(J8:J26)</f>
        <v>74527.084375000006</v>
      </c>
      <c r="K27" s="401"/>
      <c r="L27" s="506"/>
      <c r="M27" s="401">
        <f t="shared" ref="M27:AR27" si="9">SUM(M8:M26)</f>
        <v>13956.271875</v>
      </c>
      <c r="N27" s="401">
        <f t="shared" si="9"/>
        <v>102567.52187499999</v>
      </c>
      <c r="O27" s="401">
        <f t="shared" si="9"/>
        <v>19150</v>
      </c>
      <c r="P27" s="401">
        <f t="shared" si="9"/>
        <v>16650</v>
      </c>
      <c r="Q27" s="401">
        <f t="shared" si="9"/>
        <v>2500</v>
      </c>
      <c r="R27" s="401">
        <f t="shared" si="9"/>
        <v>0</v>
      </c>
      <c r="S27" s="401">
        <f t="shared" si="9"/>
        <v>242571</v>
      </c>
      <c r="T27" s="401">
        <f t="shared" si="9"/>
        <v>201945</v>
      </c>
      <c r="U27" s="401">
        <f t="shared" si="9"/>
        <v>11850</v>
      </c>
      <c r="V27" s="401">
        <f t="shared" si="9"/>
        <v>1800</v>
      </c>
      <c r="W27" s="401">
        <f t="shared" si="9"/>
        <v>0</v>
      </c>
      <c r="X27" s="401">
        <f t="shared" si="9"/>
        <v>13650</v>
      </c>
      <c r="Y27" s="401">
        <f t="shared" si="9"/>
        <v>40432</v>
      </c>
      <c r="Z27" s="401">
        <f t="shared" si="9"/>
        <v>4800</v>
      </c>
      <c r="AA27" s="401">
        <f t="shared" si="9"/>
        <v>700</v>
      </c>
      <c r="AB27" s="401">
        <f t="shared" si="9"/>
        <v>0</v>
      </c>
      <c r="AC27" s="401">
        <f t="shared" si="9"/>
        <v>5500</v>
      </c>
      <c r="AD27" s="401">
        <f t="shared" si="9"/>
        <v>0</v>
      </c>
      <c r="AE27" s="401">
        <f t="shared" si="9"/>
        <v>0</v>
      </c>
      <c r="AF27" s="401">
        <f t="shared" si="9"/>
        <v>0</v>
      </c>
      <c r="AG27" s="401">
        <f t="shared" si="9"/>
        <v>0</v>
      </c>
      <c r="AH27" s="401">
        <f t="shared" si="9"/>
        <v>0</v>
      </c>
      <c r="AI27" s="401">
        <f t="shared" si="9"/>
        <v>0</v>
      </c>
      <c r="AJ27" s="401">
        <f t="shared" si="9"/>
        <v>0</v>
      </c>
      <c r="AK27" s="401">
        <f t="shared" si="9"/>
        <v>0</v>
      </c>
      <c r="AL27" s="401">
        <f t="shared" si="9"/>
        <v>0</v>
      </c>
      <c r="AM27" s="401">
        <f t="shared" si="9"/>
        <v>0</v>
      </c>
      <c r="AN27" s="401">
        <f t="shared" si="9"/>
        <v>0</v>
      </c>
      <c r="AO27" s="401">
        <f t="shared" si="9"/>
        <v>0</v>
      </c>
      <c r="AP27" s="401">
        <f t="shared" si="9"/>
        <v>0</v>
      </c>
      <c r="AQ27" s="401">
        <f t="shared" si="9"/>
        <v>0</v>
      </c>
      <c r="AR27" s="401">
        <f t="shared" si="9"/>
        <v>0</v>
      </c>
      <c r="AS27" s="401">
        <f t="shared" ref="AS27:BX27" si="10">SUM(AS8:AS26)</f>
        <v>0</v>
      </c>
      <c r="AT27" s="401">
        <f t="shared" si="10"/>
        <v>0</v>
      </c>
      <c r="AU27" s="401">
        <f t="shared" si="10"/>
        <v>0</v>
      </c>
      <c r="AV27" s="401">
        <f t="shared" si="10"/>
        <v>0</v>
      </c>
      <c r="AW27" s="401">
        <f t="shared" si="10"/>
        <v>0</v>
      </c>
      <c r="AX27" s="401">
        <f t="shared" si="10"/>
        <v>0</v>
      </c>
      <c r="AY27" s="401">
        <f t="shared" si="10"/>
        <v>0</v>
      </c>
      <c r="AZ27" s="401">
        <f t="shared" si="10"/>
        <v>0</v>
      </c>
      <c r="BA27" s="401">
        <f t="shared" si="10"/>
        <v>0</v>
      </c>
      <c r="BB27" s="401">
        <f t="shared" si="10"/>
        <v>0</v>
      </c>
      <c r="BC27" s="401">
        <f t="shared" si="10"/>
        <v>0</v>
      </c>
      <c r="BD27" s="401">
        <f t="shared" si="10"/>
        <v>0</v>
      </c>
      <c r="BE27" s="401">
        <f t="shared" si="10"/>
        <v>0</v>
      </c>
      <c r="BF27" s="401">
        <f t="shared" si="10"/>
        <v>0</v>
      </c>
      <c r="BG27" s="401">
        <f t="shared" si="10"/>
        <v>0</v>
      </c>
      <c r="BH27" s="401">
        <f t="shared" si="10"/>
        <v>0</v>
      </c>
      <c r="BI27" s="401">
        <f t="shared" si="10"/>
        <v>0</v>
      </c>
      <c r="BJ27" s="401">
        <f t="shared" si="10"/>
        <v>0</v>
      </c>
      <c r="BK27" s="401">
        <f t="shared" si="10"/>
        <v>0</v>
      </c>
      <c r="BL27" s="401">
        <f t="shared" si="10"/>
        <v>0</v>
      </c>
      <c r="BM27" s="401">
        <f t="shared" si="10"/>
        <v>0</v>
      </c>
      <c r="BN27" s="401">
        <f t="shared" si="10"/>
        <v>0</v>
      </c>
      <c r="BO27" s="401">
        <f t="shared" si="10"/>
        <v>0</v>
      </c>
      <c r="BP27" s="401">
        <f t="shared" si="10"/>
        <v>0</v>
      </c>
      <c r="BQ27" s="401">
        <f t="shared" si="10"/>
        <v>0</v>
      </c>
      <c r="BR27" s="401">
        <f t="shared" si="10"/>
        <v>0</v>
      </c>
      <c r="BS27" s="401">
        <f t="shared" si="10"/>
        <v>0</v>
      </c>
      <c r="BT27" s="401">
        <f t="shared" si="10"/>
        <v>0</v>
      </c>
      <c r="BU27" s="401">
        <f t="shared" si="10"/>
        <v>0</v>
      </c>
      <c r="BV27" s="401">
        <f t="shared" si="10"/>
        <v>0</v>
      </c>
      <c r="BW27" s="401">
        <f t="shared" si="10"/>
        <v>0</v>
      </c>
      <c r="BX27" s="401">
        <f t="shared" si="10"/>
        <v>0</v>
      </c>
      <c r="BY27" s="401">
        <f t="shared" ref="BY27:DD27" si="11">SUM(BY8:BY26)</f>
        <v>0</v>
      </c>
      <c r="BZ27" s="401">
        <f t="shared" si="11"/>
        <v>0</v>
      </c>
      <c r="CA27" s="401">
        <f t="shared" si="11"/>
        <v>0</v>
      </c>
      <c r="CB27" s="401">
        <f t="shared" si="11"/>
        <v>0</v>
      </c>
      <c r="CC27" s="401">
        <f t="shared" si="11"/>
        <v>0</v>
      </c>
      <c r="CD27" s="401">
        <f t="shared" si="11"/>
        <v>0</v>
      </c>
      <c r="CE27" s="401">
        <f t="shared" si="11"/>
        <v>0</v>
      </c>
      <c r="CF27" s="401">
        <f t="shared" si="11"/>
        <v>0</v>
      </c>
      <c r="CG27" s="401">
        <f t="shared" si="11"/>
        <v>0</v>
      </c>
      <c r="CH27" s="401">
        <f t="shared" si="11"/>
        <v>0</v>
      </c>
      <c r="CI27" s="401">
        <f t="shared" si="11"/>
        <v>0</v>
      </c>
      <c r="CJ27" s="401">
        <f t="shared" si="11"/>
        <v>0</v>
      </c>
      <c r="CK27" s="401">
        <f t="shared" si="11"/>
        <v>0</v>
      </c>
      <c r="CL27" s="401">
        <f t="shared" si="11"/>
        <v>0</v>
      </c>
      <c r="CM27" s="401">
        <f t="shared" si="11"/>
        <v>0</v>
      </c>
      <c r="CN27" s="401">
        <f t="shared" si="11"/>
        <v>0</v>
      </c>
      <c r="CO27" s="401">
        <f t="shared" si="11"/>
        <v>0</v>
      </c>
      <c r="CP27" s="401">
        <f t="shared" si="11"/>
        <v>0</v>
      </c>
      <c r="CQ27" s="401">
        <f t="shared" si="11"/>
        <v>0</v>
      </c>
      <c r="CR27" s="401">
        <f t="shared" si="11"/>
        <v>0</v>
      </c>
      <c r="CS27" s="401">
        <f t="shared" si="11"/>
        <v>0</v>
      </c>
      <c r="CT27" s="401">
        <f t="shared" si="11"/>
        <v>0</v>
      </c>
      <c r="CU27" s="401">
        <f t="shared" si="11"/>
        <v>0</v>
      </c>
      <c r="CV27" s="401">
        <f t="shared" si="11"/>
        <v>0</v>
      </c>
      <c r="CW27" s="401">
        <f t="shared" si="11"/>
        <v>0</v>
      </c>
      <c r="CX27" s="401">
        <f t="shared" si="11"/>
        <v>0</v>
      </c>
      <c r="CY27" s="401">
        <f t="shared" si="11"/>
        <v>0</v>
      </c>
      <c r="CZ27" s="401">
        <f t="shared" si="11"/>
        <v>0</v>
      </c>
      <c r="DA27" s="401">
        <f t="shared" si="11"/>
        <v>0</v>
      </c>
      <c r="DB27" s="401">
        <f t="shared" si="11"/>
        <v>0</v>
      </c>
      <c r="DC27" s="401">
        <f t="shared" si="11"/>
        <v>0</v>
      </c>
      <c r="DD27" s="401">
        <f t="shared" si="11"/>
        <v>0</v>
      </c>
      <c r="DE27" s="401">
        <f t="shared" ref="DE27:EJ27" si="12">SUM(DE8:DE26)</f>
        <v>0</v>
      </c>
      <c r="DF27" s="401">
        <f t="shared" si="12"/>
        <v>0</v>
      </c>
      <c r="DG27" s="401">
        <f t="shared" si="12"/>
        <v>0</v>
      </c>
      <c r="DH27" s="401">
        <f t="shared" si="12"/>
        <v>0</v>
      </c>
      <c r="DI27" s="401">
        <f t="shared" si="12"/>
        <v>0</v>
      </c>
      <c r="DJ27" s="401">
        <f t="shared" si="12"/>
        <v>0</v>
      </c>
      <c r="DK27" s="401">
        <f t="shared" si="12"/>
        <v>0</v>
      </c>
      <c r="DL27" s="401">
        <f t="shared" si="12"/>
        <v>0</v>
      </c>
      <c r="DM27" s="401">
        <f t="shared" si="12"/>
        <v>0</v>
      </c>
      <c r="DN27" s="401">
        <f t="shared" si="12"/>
        <v>0</v>
      </c>
      <c r="DO27" s="486">
        <f t="shared" si="12"/>
        <v>0</v>
      </c>
      <c r="DP27" s="487">
        <f t="shared" si="12"/>
        <v>17</v>
      </c>
      <c r="DQ27" s="401">
        <f t="shared" si="12"/>
        <v>1221225</v>
      </c>
      <c r="DR27" s="401">
        <f t="shared" si="12"/>
        <v>2</v>
      </c>
      <c r="DS27" s="401">
        <f t="shared" si="12"/>
        <v>66500</v>
      </c>
      <c r="DT27" s="401">
        <f t="shared" si="12"/>
        <v>3</v>
      </c>
      <c r="DU27" s="401">
        <f t="shared" si="12"/>
        <v>418950</v>
      </c>
      <c r="DV27" s="401">
        <f t="shared" si="12"/>
        <v>14</v>
      </c>
      <c r="DW27" s="401">
        <f t="shared" si="12"/>
        <v>570000</v>
      </c>
      <c r="DX27" s="401">
        <f t="shared" si="12"/>
        <v>1</v>
      </c>
      <c r="DY27" s="401">
        <f t="shared" si="12"/>
        <v>95000</v>
      </c>
      <c r="DZ27" s="401">
        <f t="shared" si="12"/>
        <v>1</v>
      </c>
      <c r="EA27" s="401">
        <f t="shared" si="12"/>
        <v>203775</v>
      </c>
      <c r="EB27" s="401">
        <f t="shared" si="12"/>
        <v>0</v>
      </c>
      <c r="EC27" s="401">
        <f t="shared" si="12"/>
        <v>0</v>
      </c>
      <c r="ED27" s="401">
        <f t="shared" si="12"/>
        <v>0</v>
      </c>
      <c r="EE27" s="401">
        <f t="shared" si="12"/>
        <v>0</v>
      </c>
      <c r="EF27" s="401">
        <f t="shared" si="12"/>
        <v>19</v>
      </c>
      <c r="EG27" s="401">
        <f t="shared" si="12"/>
        <v>1287725</v>
      </c>
      <c r="EH27" s="401">
        <f t="shared" si="12"/>
        <v>16</v>
      </c>
      <c r="EI27" s="401">
        <f t="shared" si="12"/>
        <v>1154725</v>
      </c>
      <c r="EJ27" s="401">
        <f t="shared" si="12"/>
        <v>3</v>
      </c>
      <c r="EK27" s="401">
        <f t="shared" ref="EK27" si="13">SUM(EK8:EK26)</f>
        <v>133000</v>
      </c>
      <c r="EL27" s="114"/>
      <c r="EM27" s="114"/>
      <c r="EN27" s="114"/>
      <c r="EO27" s="114"/>
      <c r="EP27" s="114"/>
      <c r="EQ27" s="114"/>
      <c r="ER27" s="114"/>
      <c r="ES27" s="114"/>
      <c r="ET27" s="114"/>
    </row>
  </sheetData>
  <mergeCells count="41">
    <mergeCell ref="DA4:DE4"/>
    <mergeCell ref="DF4:DJ4"/>
    <mergeCell ref="DK4:DO4"/>
    <mergeCell ref="DP4:DS4"/>
    <mergeCell ref="DT4:EE4"/>
    <mergeCell ref="BW4:CA4"/>
    <mergeCell ref="CB4:CF4"/>
    <mergeCell ref="CG4:CK4"/>
    <mergeCell ref="CL4:CP4"/>
    <mergeCell ref="CQ4:CU4"/>
    <mergeCell ref="CV4:CZ4"/>
    <mergeCell ref="DP1:ED1"/>
    <mergeCell ref="A2:K2"/>
    <mergeCell ref="G3:G5"/>
    <mergeCell ref="M3:M5"/>
    <mergeCell ref="N3:N5"/>
    <mergeCell ref="O3:Q4"/>
    <mergeCell ref="S3:AM3"/>
    <mergeCell ref="S4:X4"/>
    <mergeCell ref="Y4:AC4"/>
    <mergeCell ref="AD4:AH4"/>
    <mergeCell ref="A1:K1"/>
    <mergeCell ref="AI4:AM4"/>
    <mergeCell ref="AN4:AR4"/>
    <mergeCell ref="AS4:AW4"/>
    <mergeCell ref="AX4:BB4"/>
    <mergeCell ref="BC4:BG4"/>
    <mergeCell ref="BH4:BL4"/>
    <mergeCell ref="BM4:BQ4"/>
    <mergeCell ref="BR4:BV4"/>
    <mergeCell ref="J3:J5"/>
    <mergeCell ref="K3:K5"/>
    <mergeCell ref="L3:L5"/>
    <mergeCell ref="F3:F5"/>
    <mergeCell ref="H3:H5"/>
    <mergeCell ref="I3:I5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30% of 90%term 17-18</vt:lpstr>
      <vt:lpstr>17-18 Edu</vt:lpstr>
      <vt:lpstr>Term 18-19</vt:lpstr>
      <vt:lpstr>18-19 30%of 90% Term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2019-06-04T11:43:55Z</dcterms:modified>
</cp:coreProperties>
</file>