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9" activeTab="25"/>
  </bookViews>
  <sheets>
    <sheet name="2002-03" sheetId="11" r:id="rId1"/>
    <sheet name="2003-04" sheetId="19" r:id="rId2"/>
    <sheet name="2004-05" sheetId="18" r:id="rId3"/>
    <sheet name="2005-06" sheetId="17" r:id="rId4"/>
    <sheet name="2006-07" sheetId="16" r:id="rId5"/>
    <sheet name="2007-08" sheetId="15" r:id="rId6"/>
    <sheet name="2008-09" sheetId="14" r:id="rId7"/>
    <sheet name="2009-10" sheetId="13" r:id="rId8"/>
    <sheet name="2010-11" sheetId="12" r:id="rId9"/>
    <sheet name="11-12" sheetId="1" r:id="rId10"/>
    <sheet name="12-13" sheetId="2" r:id="rId11"/>
    <sheet name="12-13 Term" sheetId="3" r:id="rId12"/>
    <sheet name="12-13 Edu" sheetId="4" r:id="rId13"/>
    <sheet name="13-14 Term" sheetId="5" r:id="rId14"/>
    <sheet name="13-14 Edu" sheetId="6" r:id="rId15"/>
    <sheet name="14-15 Term" sheetId="7" r:id="rId16"/>
    <sheet name="14-15 Edu" sheetId="8" r:id="rId17"/>
    <sheet name="15-16 Term" sheetId="9" r:id="rId18"/>
    <sheet name="15-16 Edu" sheetId="10" r:id="rId19"/>
    <sheet name="16-17 Term" sheetId="20" r:id="rId20"/>
    <sheet name="17-18 Term" sheetId="22" r:id="rId21"/>
    <sheet name="Term 30%of90%" sheetId="23" r:id="rId22"/>
    <sheet name="17-18 Edu" sheetId="21" r:id="rId23"/>
    <sheet name="18-19 Term" sheetId="24" r:id="rId24"/>
    <sheet name="Term 30% of90%" sheetId="25" r:id="rId25"/>
    <sheet name="Edu 18-19" sheetId="26" r:id="rId26"/>
  </sheets>
  <definedNames>
    <definedName name="_xlnm._FilterDatabase" localSheetId="9" hidden="1">'11-12'!$A$5:$Y$71</definedName>
  </definedNames>
  <calcPr calcId="124519"/>
</workbook>
</file>

<file path=xl/calcChain.xml><?xml version="1.0" encoding="utf-8"?>
<calcChain xmlns="http://schemas.openxmlformats.org/spreadsheetml/2006/main">
  <c r="O15" i="23"/>
  <c r="O14"/>
  <c r="O13"/>
  <c r="O12"/>
  <c r="O11"/>
  <c r="O10"/>
  <c r="O9"/>
  <c r="K133" i="5"/>
  <c r="K132"/>
  <c r="P10" i="4"/>
  <c r="P9"/>
  <c r="K66" i="3"/>
  <c r="K64"/>
  <c r="K63"/>
  <c r="K62"/>
  <c r="K61"/>
  <c r="E16" i="16"/>
  <c r="E15"/>
  <c r="E14"/>
  <c r="E13"/>
  <c r="E23" i="18"/>
  <c r="E22"/>
  <c r="E21"/>
  <c r="E20"/>
  <c r="E14" i="11"/>
  <c r="E13"/>
  <c r="E12"/>
  <c r="O30" i="9"/>
  <c r="O29"/>
  <c r="O28"/>
  <c r="O27"/>
  <c r="O26"/>
  <c r="O25"/>
  <c r="O24"/>
  <c r="O23"/>
  <c r="O22"/>
  <c r="O21"/>
  <c r="O20"/>
  <c r="O19"/>
  <c r="O18"/>
  <c r="O17"/>
  <c r="O16"/>
  <c r="O15"/>
  <c r="O14"/>
  <c r="O13"/>
  <c r="L8" l="1"/>
  <c r="V9" i="10" l="1"/>
  <c r="S7" i="4"/>
  <c r="S6"/>
  <c r="EK15" i="12"/>
  <c r="EJ15"/>
  <c r="EI15"/>
  <c r="EH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B15"/>
  <c r="AA15"/>
  <c r="Z15"/>
  <c r="Y15"/>
  <c r="W15"/>
  <c r="V15"/>
  <c r="U15"/>
  <c r="T15"/>
  <c r="S15"/>
  <c r="F15"/>
  <c r="E15"/>
  <c r="EG14"/>
  <c r="EF14"/>
  <c r="AC14"/>
  <c r="X14"/>
  <c r="R14"/>
  <c r="Q14"/>
  <c r="P14"/>
  <c r="O14" s="1"/>
  <c r="G14"/>
  <c r="J14" s="1"/>
  <c r="I14" s="1"/>
  <c r="M14" s="1"/>
  <c r="EG13"/>
  <c r="EF13"/>
  <c r="AC13"/>
  <c r="X13"/>
  <c r="R13"/>
  <c r="Q13"/>
  <c r="P13"/>
  <c r="J13"/>
  <c r="N13" s="1"/>
  <c r="G13"/>
  <c r="EG12"/>
  <c r="EF12"/>
  <c r="AC12"/>
  <c r="X12"/>
  <c r="R12"/>
  <c r="Q12"/>
  <c r="P12"/>
  <c r="G12"/>
  <c r="J12" s="1"/>
  <c r="EG11"/>
  <c r="EF11"/>
  <c r="AC11"/>
  <c r="X11"/>
  <c r="R11"/>
  <c r="Q11"/>
  <c r="P11"/>
  <c r="O11" s="1"/>
  <c r="G11"/>
  <c r="J11" s="1"/>
  <c r="EG10"/>
  <c r="EF10"/>
  <c r="AC10"/>
  <c r="X10"/>
  <c r="R10"/>
  <c r="Q10"/>
  <c r="P10"/>
  <c r="J10"/>
  <c r="I10" s="1"/>
  <c r="M10" s="1"/>
  <c r="G10"/>
  <c r="EG9"/>
  <c r="EF9"/>
  <c r="AC9"/>
  <c r="X9"/>
  <c r="R9"/>
  <c r="Q9"/>
  <c r="P9"/>
  <c r="O9" s="1"/>
  <c r="G9"/>
  <c r="J9" s="1"/>
  <c r="N9" s="1"/>
  <c r="EG8"/>
  <c r="EF8"/>
  <c r="EF15" s="1"/>
  <c r="AC8"/>
  <c r="X8"/>
  <c r="X15" s="1"/>
  <c r="R8"/>
  <c r="Q8"/>
  <c r="O8" s="1"/>
  <c r="P8"/>
  <c r="G8"/>
  <c r="G15" s="1"/>
  <c r="J7"/>
  <c r="I7" s="1"/>
  <c r="M7" s="1"/>
  <c r="EK15" i="13"/>
  <c r="EJ15"/>
  <c r="EI15"/>
  <c r="EH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G15"/>
  <c r="AF15"/>
  <c r="AE15"/>
  <c r="AD15"/>
  <c r="AB15"/>
  <c r="AA15"/>
  <c r="Z15"/>
  <c r="Y15"/>
  <c r="W15"/>
  <c r="V15"/>
  <c r="U15"/>
  <c r="T15"/>
  <c r="S15"/>
  <c r="L15"/>
  <c r="K15"/>
  <c r="H15"/>
  <c r="F15"/>
  <c r="E15"/>
  <c r="EG14"/>
  <c r="EF14"/>
  <c r="AH14"/>
  <c r="AC14"/>
  <c r="X14"/>
  <c r="R14"/>
  <c r="Q14"/>
  <c r="P14"/>
  <c r="J14"/>
  <c r="I14" s="1"/>
  <c r="M14" s="1"/>
  <c r="G14"/>
  <c r="EG13"/>
  <c r="EF13"/>
  <c r="AH13"/>
  <c r="AC13"/>
  <c r="X13"/>
  <c r="R13"/>
  <c r="Q13"/>
  <c r="P13"/>
  <c r="G13"/>
  <c r="J13" s="1"/>
  <c r="EG12"/>
  <c r="EF12"/>
  <c r="AH12"/>
  <c r="AC12"/>
  <c r="X12"/>
  <c r="R12"/>
  <c r="Q12"/>
  <c r="P12"/>
  <c r="G12"/>
  <c r="J12" s="1"/>
  <c r="I12" s="1"/>
  <c r="M12" s="1"/>
  <c r="EG11"/>
  <c r="EF11"/>
  <c r="AH11"/>
  <c r="AC11"/>
  <c r="X11"/>
  <c r="R11"/>
  <c r="Q11"/>
  <c r="P11"/>
  <c r="O11" s="1"/>
  <c r="G11"/>
  <c r="J11" s="1"/>
  <c r="EG10"/>
  <c r="EF10"/>
  <c r="AH10"/>
  <c r="AC10"/>
  <c r="X10"/>
  <c r="R10"/>
  <c r="Q10"/>
  <c r="P10"/>
  <c r="J10"/>
  <c r="I10" s="1"/>
  <c r="M10" s="1"/>
  <c r="G10"/>
  <c r="EG9"/>
  <c r="EF9"/>
  <c r="AH9"/>
  <c r="AC9"/>
  <c r="X9"/>
  <c r="R9"/>
  <c r="Q9"/>
  <c r="P9"/>
  <c r="G9"/>
  <c r="J9" s="1"/>
  <c r="EG8"/>
  <c r="EG15" s="1"/>
  <c r="EF8"/>
  <c r="EF15" s="1"/>
  <c r="AH8"/>
  <c r="AH15" s="1"/>
  <c r="AC8"/>
  <c r="AC15" s="1"/>
  <c r="X8"/>
  <c r="X15" s="1"/>
  <c r="R8"/>
  <c r="R15" s="1"/>
  <c r="Q8"/>
  <c r="Q15" s="1"/>
  <c r="P8"/>
  <c r="O8" s="1"/>
  <c r="G8"/>
  <c r="G15" s="1"/>
  <c r="J7"/>
  <c r="I7" s="1"/>
  <c r="M7" s="1"/>
  <c r="EK18" i="14"/>
  <c r="EJ18"/>
  <c r="EI18"/>
  <c r="EH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V18"/>
  <c r="AU18"/>
  <c r="AT18"/>
  <c r="AS18"/>
  <c r="AQ18"/>
  <c r="AP18"/>
  <c r="AO18"/>
  <c r="AN18"/>
  <c r="AL18"/>
  <c r="AK18"/>
  <c r="AJ18"/>
  <c r="AI18"/>
  <c r="AG18"/>
  <c r="AF18"/>
  <c r="AE18"/>
  <c r="AD18"/>
  <c r="AB18"/>
  <c r="AA18"/>
  <c r="Z18"/>
  <c r="Y18"/>
  <c r="W18"/>
  <c r="V18"/>
  <c r="U18"/>
  <c r="T18"/>
  <c r="S18"/>
  <c r="L18"/>
  <c r="K18"/>
  <c r="H18"/>
  <c r="F18"/>
  <c r="E18"/>
  <c r="EG17"/>
  <c r="EF17"/>
  <c r="AC17"/>
  <c r="X17"/>
  <c r="R17"/>
  <c r="Q17"/>
  <c r="P17"/>
  <c r="O17" s="1"/>
  <c r="N17"/>
  <c r="M17"/>
  <c r="I17"/>
  <c r="EG16"/>
  <c r="EF16"/>
  <c r="AW16"/>
  <c r="AR16"/>
  <c r="AM16"/>
  <c r="AH16"/>
  <c r="AC16"/>
  <c r="X16"/>
  <c r="R16"/>
  <c r="Q16"/>
  <c r="P16"/>
  <c r="O16" s="1"/>
  <c r="J16"/>
  <c r="I16" s="1"/>
  <c r="M16" s="1"/>
  <c r="G16"/>
  <c r="EG15"/>
  <c r="EF15"/>
  <c r="AW15"/>
  <c r="AR15"/>
  <c r="AM15"/>
  <c r="AH15"/>
  <c r="AC15"/>
  <c r="X15"/>
  <c r="R15"/>
  <c r="Q15"/>
  <c r="P15"/>
  <c r="O15" s="1"/>
  <c r="G15"/>
  <c r="J15" s="1"/>
  <c r="EG14"/>
  <c r="EF14"/>
  <c r="AW14"/>
  <c r="AR14"/>
  <c r="AM14"/>
  <c r="AH14"/>
  <c r="AC14"/>
  <c r="X14"/>
  <c r="R14"/>
  <c r="Q14"/>
  <c r="P14"/>
  <c r="O14"/>
  <c r="G14"/>
  <c r="J14" s="1"/>
  <c r="EG13"/>
  <c r="EF13"/>
  <c r="AW13"/>
  <c r="AR13"/>
  <c r="AM13"/>
  <c r="AH13"/>
  <c r="AC13"/>
  <c r="X13"/>
  <c r="R13"/>
  <c r="Q13"/>
  <c r="P13"/>
  <c r="O13"/>
  <c r="G13"/>
  <c r="J13" s="1"/>
  <c r="EG12"/>
  <c r="EF12"/>
  <c r="AW12"/>
  <c r="AR12"/>
  <c r="AM12"/>
  <c r="AH12"/>
  <c r="AC12"/>
  <c r="X12"/>
  <c r="R12"/>
  <c r="Q12"/>
  <c r="P12"/>
  <c r="O12" s="1"/>
  <c r="J12"/>
  <c r="I12" s="1"/>
  <c r="M12" s="1"/>
  <c r="G12"/>
  <c r="EG11"/>
  <c r="EF11"/>
  <c r="AW11"/>
  <c r="AR11"/>
  <c r="AM11"/>
  <c r="AH11"/>
  <c r="AC11"/>
  <c r="X11"/>
  <c r="R11"/>
  <c r="Q11"/>
  <c r="P11"/>
  <c r="O11" s="1"/>
  <c r="G11"/>
  <c r="J11" s="1"/>
  <c r="EG10"/>
  <c r="EF10"/>
  <c r="AW10"/>
  <c r="AR10"/>
  <c r="AM10"/>
  <c r="AH10"/>
  <c r="AC10"/>
  <c r="X10"/>
  <c r="R10"/>
  <c r="Q10"/>
  <c r="O10" s="1"/>
  <c r="P10"/>
  <c r="G10"/>
  <c r="J10" s="1"/>
  <c r="EG9"/>
  <c r="EF9"/>
  <c r="AW9"/>
  <c r="AR9"/>
  <c r="AM9"/>
  <c r="AM18" s="1"/>
  <c r="AH9"/>
  <c r="AH18" s="1"/>
  <c r="AC9"/>
  <c r="X9"/>
  <c r="R9"/>
  <c r="Q9"/>
  <c r="P9"/>
  <c r="O9"/>
  <c r="G9"/>
  <c r="J9" s="1"/>
  <c r="EG8"/>
  <c r="EG18" s="1"/>
  <c r="EF8"/>
  <c r="EF18" s="1"/>
  <c r="AW8"/>
  <c r="AW18" s="1"/>
  <c r="AR8"/>
  <c r="AR18" s="1"/>
  <c r="AC8"/>
  <c r="AC18" s="1"/>
  <c r="X8"/>
  <c r="X18" s="1"/>
  <c r="R8"/>
  <c r="R18" s="1"/>
  <c r="Q8"/>
  <c r="Q18" s="1"/>
  <c r="P8"/>
  <c r="P18" s="1"/>
  <c r="G8"/>
  <c r="G18" s="1"/>
  <c r="J7"/>
  <c r="I7" s="1"/>
  <c r="EK11" i="15"/>
  <c r="EJ11"/>
  <c r="EI11"/>
  <c r="EH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V11"/>
  <c r="AU11"/>
  <c r="AT11"/>
  <c r="AS11"/>
  <c r="AQ11"/>
  <c r="AP11"/>
  <c r="AO11"/>
  <c r="AN11"/>
  <c r="AL11"/>
  <c r="AK11"/>
  <c r="AJ11"/>
  <c r="AI11"/>
  <c r="AG11"/>
  <c r="AF11"/>
  <c r="AE11"/>
  <c r="AD11"/>
  <c r="AB11"/>
  <c r="AA11"/>
  <c r="Z11"/>
  <c r="Y11"/>
  <c r="W11"/>
  <c r="V11"/>
  <c r="U11"/>
  <c r="T11"/>
  <c r="S11"/>
  <c r="M11"/>
  <c r="K11"/>
  <c r="I11"/>
  <c r="F11"/>
  <c r="E11"/>
  <c r="EG10"/>
  <c r="EF10"/>
  <c r="X10"/>
  <c r="R10"/>
  <c r="Q10"/>
  <c r="O10" s="1"/>
  <c r="P10"/>
  <c r="N10"/>
  <c r="L10"/>
  <c r="H10"/>
  <c r="EG9"/>
  <c r="EF9"/>
  <c r="AR9"/>
  <c r="AM9"/>
  <c r="AH9"/>
  <c r="AC9"/>
  <c r="X9"/>
  <c r="R9"/>
  <c r="Q9"/>
  <c r="P9"/>
  <c r="O9"/>
  <c r="G9"/>
  <c r="J9" s="1"/>
  <c r="EG8"/>
  <c r="EF8"/>
  <c r="AR8"/>
  <c r="AM8"/>
  <c r="AH8"/>
  <c r="AC8"/>
  <c r="X8"/>
  <c r="R8"/>
  <c r="Q8"/>
  <c r="O8" s="1"/>
  <c r="P8"/>
  <c r="G8"/>
  <c r="J8" s="1"/>
  <c r="EG7"/>
  <c r="EF7"/>
  <c r="AR7"/>
  <c r="AM7"/>
  <c r="AH7"/>
  <c r="AC7"/>
  <c r="X7"/>
  <c r="R7"/>
  <c r="Q7"/>
  <c r="O7" s="1"/>
  <c r="P7"/>
  <c r="L7"/>
  <c r="J7"/>
  <c r="N7" s="1"/>
  <c r="H7"/>
  <c r="G7"/>
  <c r="EG6"/>
  <c r="EG11" s="1"/>
  <c r="EF6"/>
  <c r="EF11" s="1"/>
  <c r="AW6"/>
  <c r="AW11" s="1"/>
  <c r="AR6"/>
  <c r="AR11" s="1"/>
  <c r="AM6"/>
  <c r="AM11" s="1"/>
  <c r="AH6"/>
  <c r="AH11" s="1"/>
  <c r="AC6"/>
  <c r="AC11" s="1"/>
  <c r="X6"/>
  <c r="X11" s="1"/>
  <c r="R6"/>
  <c r="R11" s="1"/>
  <c r="Q6"/>
  <c r="Q11" s="1"/>
  <c r="P6"/>
  <c r="O6" s="1"/>
  <c r="G6"/>
  <c r="G11" s="1"/>
  <c r="J5"/>
  <c r="H5"/>
  <c r="EK12" i="16"/>
  <c r="EJ12"/>
  <c r="EI12"/>
  <c r="EH12"/>
  <c r="EE12"/>
  <c r="EG12" s="1"/>
  <c r="ED12"/>
  <c r="EC12"/>
  <c r="EB12"/>
  <c r="EF12" s="1"/>
  <c r="EA12"/>
  <c r="DZ12"/>
  <c r="DY12"/>
  <c r="DX12"/>
  <c r="DW12"/>
  <c r="DV12"/>
  <c r="DU12"/>
  <c r="DT12"/>
  <c r="DS12"/>
  <c r="DR12"/>
  <c r="DQ12"/>
  <c r="DP12"/>
  <c r="DO12"/>
  <c r="DM12"/>
  <c r="DL12"/>
  <c r="DK12"/>
  <c r="DJ12"/>
  <c r="DH12"/>
  <c r="DG12"/>
  <c r="DF12"/>
  <c r="DE12"/>
  <c r="DC12"/>
  <c r="DB12"/>
  <c r="DA12"/>
  <c r="CZ12"/>
  <c r="CX12"/>
  <c r="CW12"/>
  <c r="CV12"/>
  <c r="CU12"/>
  <c r="CS12"/>
  <c r="CR12"/>
  <c r="CQ12"/>
  <c r="CP12"/>
  <c r="CN12"/>
  <c r="CM12"/>
  <c r="CL12"/>
  <c r="CK12"/>
  <c r="CI12"/>
  <c r="CH12"/>
  <c r="CG12"/>
  <c r="CF12"/>
  <c r="CD12"/>
  <c r="CC12"/>
  <c r="CB12"/>
  <c r="BY12"/>
  <c r="BX12"/>
  <c r="BW12"/>
  <c r="BT12"/>
  <c r="BS12"/>
  <c r="BR12"/>
  <c r="BO12"/>
  <c r="BN12"/>
  <c r="BM12"/>
  <c r="BL12"/>
  <c r="BJ12"/>
  <c r="BI12"/>
  <c r="BH12"/>
  <c r="BE12"/>
  <c r="BD12"/>
  <c r="BC12"/>
  <c r="AZ12"/>
  <c r="AY12"/>
  <c r="AX12"/>
  <c r="AU12"/>
  <c r="AT12"/>
  <c r="AS12"/>
  <c r="AR12"/>
  <c r="AP12"/>
  <c r="AO12"/>
  <c r="AN12"/>
  <c r="AK12"/>
  <c r="AJ12"/>
  <c r="AI12"/>
  <c r="AF12"/>
  <c r="AE12"/>
  <c r="AD12"/>
  <c r="AA12"/>
  <c r="Z12"/>
  <c r="Y12"/>
  <c r="X12"/>
  <c r="V12"/>
  <c r="U12"/>
  <c r="T12"/>
  <c r="S12"/>
  <c r="L12"/>
  <c r="F12"/>
  <c r="E12"/>
  <c r="X11"/>
  <c r="R11"/>
  <c r="Q11"/>
  <c r="P11"/>
  <c r="O11" s="1"/>
  <c r="I11"/>
  <c r="M11" s="1"/>
  <c r="EG10"/>
  <c r="EF10"/>
  <c r="CA10"/>
  <c r="BV10"/>
  <c r="BQ10"/>
  <c r="BQ12" s="1"/>
  <c r="BL10"/>
  <c r="BG10"/>
  <c r="BB10"/>
  <c r="AW10"/>
  <c r="AW12" s="1"/>
  <c r="AR10"/>
  <c r="AM10"/>
  <c r="AH10"/>
  <c r="AC10"/>
  <c r="X10"/>
  <c r="R10"/>
  <c r="Q10"/>
  <c r="P10"/>
  <c r="O10" s="1"/>
  <c r="J10"/>
  <c r="I10" s="1"/>
  <c r="M10" s="1"/>
  <c r="G10"/>
  <c r="EG9"/>
  <c r="EF9"/>
  <c r="CK9"/>
  <c r="CF9"/>
  <c r="CA9"/>
  <c r="CA12" s="1"/>
  <c r="BV9"/>
  <c r="BQ9"/>
  <c r="BL9"/>
  <c r="BG9"/>
  <c r="BG12" s="1"/>
  <c r="BB9"/>
  <c r="BB12" s="1"/>
  <c r="AW9"/>
  <c r="AR9"/>
  <c r="AM9"/>
  <c r="AM12" s="1"/>
  <c r="AH9"/>
  <c r="AH12" s="1"/>
  <c r="AC9"/>
  <c r="X9"/>
  <c r="R9"/>
  <c r="Q9"/>
  <c r="P9"/>
  <c r="O9" s="1"/>
  <c r="G9"/>
  <c r="J9" s="1"/>
  <c r="EG8"/>
  <c r="EF8"/>
  <c r="CA8"/>
  <c r="BV8"/>
  <c r="BV12" s="1"/>
  <c r="AC8"/>
  <c r="AC12" s="1"/>
  <c r="X8"/>
  <c r="R8"/>
  <c r="R12" s="1"/>
  <c r="Q8"/>
  <c r="Q12" s="1"/>
  <c r="P8"/>
  <c r="O8" s="1"/>
  <c r="J8"/>
  <c r="I8" s="1"/>
  <c r="M8" s="1"/>
  <c r="G8"/>
  <c r="G12" s="1"/>
  <c r="J12" s="1"/>
  <c r="I12" s="1"/>
  <c r="J7"/>
  <c r="I7"/>
  <c r="DO18" i="18"/>
  <c r="DN18"/>
  <c r="DM18"/>
  <c r="DL18"/>
  <c r="DI18"/>
  <c r="DK18" s="1"/>
  <c r="DH18"/>
  <c r="DJ18" s="1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N18"/>
  <c r="AM18"/>
  <c r="AL18"/>
  <c r="AJ18"/>
  <c r="AI18"/>
  <c r="AH18"/>
  <c r="AF18"/>
  <c r="AE18"/>
  <c r="AD18"/>
  <c r="AB18"/>
  <c r="AA18"/>
  <c r="Z18"/>
  <c r="X18"/>
  <c r="W18"/>
  <c r="V18"/>
  <c r="T18"/>
  <c r="S18"/>
  <c r="R18"/>
  <c r="Q18"/>
  <c r="J18"/>
  <c r="E18"/>
  <c r="DK17"/>
  <c r="DJ17"/>
  <c r="AO17"/>
  <c r="AK17"/>
  <c r="AG17"/>
  <c r="AC17"/>
  <c r="Y17"/>
  <c r="U17"/>
  <c r="O17"/>
  <c r="N17"/>
  <c r="M17" s="1"/>
  <c r="H17"/>
  <c r="L17" s="1"/>
  <c r="P17" s="1"/>
  <c r="DK16"/>
  <c r="DJ16"/>
  <c r="AO16"/>
  <c r="AK16"/>
  <c r="AG16"/>
  <c r="AC16"/>
  <c r="Y16"/>
  <c r="U16"/>
  <c r="O16"/>
  <c r="N16"/>
  <c r="M16" s="1"/>
  <c r="H16"/>
  <c r="L16" s="1"/>
  <c r="DK15"/>
  <c r="DJ15"/>
  <c r="AO15"/>
  <c r="AK15"/>
  <c r="AG15"/>
  <c r="AC15"/>
  <c r="Y15"/>
  <c r="U15"/>
  <c r="O15"/>
  <c r="N15"/>
  <c r="M15" s="1"/>
  <c r="H15"/>
  <c r="L15" s="1"/>
  <c r="P15" s="1"/>
  <c r="DK14"/>
  <c r="DJ14"/>
  <c r="AO14"/>
  <c r="AK14"/>
  <c r="AG14"/>
  <c r="AC14"/>
  <c r="Y14"/>
  <c r="U14"/>
  <c r="O14"/>
  <c r="N14"/>
  <c r="M14" s="1"/>
  <c r="H14"/>
  <c r="L14" s="1"/>
  <c r="DK13"/>
  <c r="DJ13"/>
  <c r="AO13"/>
  <c r="AK13"/>
  <c r="AG13"/>
  <c r="AC13"/>
  <c r="Y13"/>
  <c r="U13"/>
  <c r="O13"/>
  <c r="N13"/>
  <c r="M13" s="1"/>
  <c r="H13"/>
  <c r="L13" s="1"/>
  <c r="P13" s="1"/>
  <c r="DK12"/>
  <c r="DJ12"/>
  <c r="AO12"/>
  <c r="AK12"/>
  <c r="AG12"/>
  <c r="AC12"/>
  <c r="Y12"/>
  <c r="U12"/>
  <c r="O12"/>
  <c r="N12"/>
  <c r="M12" s="1"/>
  <c r="H12"/>
  <c r="L12" s="1"/>
  <c r="DK11"/>
  <c r="DJ11"/>
  <c r="AO11"/>
  <c r="AK11"/>
  <c r="AG11"/>
  <c r="AC11"/>
  <c r="Y11"/>
  <c r="U11"/>
  <c r="O11"/>
  <c r="N11"/>
  <c r="M11" s="1"/>
  <c r="H11"/>
  <c r="L11" s="1"/>
  <c r="P11" s="1"/>
  <c r="DK10"/>
  <c r="DJ10"/>
  <c r="AO10"/>
  <c r="AK10"/>
  <c r="AG10"/>
  <c r="AC10"/>
  <c r="Y10"/>
  <c r="U10"/>
  <c r="O10"/>
  <c r="N10"/>
  <c r="M10" s="1"/>
  <c r="H10"/>
  <c r="L10" s="1"/>
  <c r="DK9"/>
  <c r="DJ9"/>
  <c r="AO9"/>
  <c r="AK9"/>
  <c r="AG9"/>
  <c r="AC9"/>
  <c r="Y9"/>
  <c r="U9"/>
  <c r="O9"/>
  <c r="N9"/>
  <c r="M9" s="1"/>
  <c r="H9"/>
  <c r="L9" s="1"/>
  <c r="P9" s="1"/>
  <c r="DK8"/>
  <c r="DJ8"/>
  <c r="AO8"/>
  <c r="AO18" s="1"/>
  <c r="AK8"/>
  <c r="AK18" s="1"/>
  <c r="AG8"/>
  <c r="AG18" s="1"/>
  <c r="AC8"/>
  <c r="AC18" s="1"/>
  <c r="Y8"/>
  <c r="Y18" s="1"/>
  <c r="U8"/>
  <c r="U18" s="1"/>
  <c r="O8"/>
  <c r="O18" s="1"/>
  <c r="N8"/>
  <c r="N18" s="1"/>
  <c r="H8"/>
  <c r="H18" s="1"/>
  <c r="G18" s="1"/>
  <c r="G7"/>
  <c r="K7" s="1"/>
  <c r="CW10" i="11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T10"/>
  <c r="S10"/>
  <c r="R10"/>
  <c r="Q10"/>
  <c r="J10"/>
  <c r="H10"/>
  <c r="G10" s="1"/>
  <c r="E10"/>
  <c r="Y9"/>
  <c r="U9"/>
  <c r="O9"/>
  <c r="M9" s="1"/>
  <c r="N9"/>
  <c r="K9"/>
  <c r="H9"/>
  <c r="L9" s="1"/>
  <c r="G9"/>
  <c r="Y8"/>
  <c r="U8"/>
  <c r="U10" s="1"/>
  <c r="O8"/>
  <c r="O10" s="1"/>
  <c r="N8"/>
  <c r="N10" s="1"/>
  <c r="M8"/>
  <c r="L8"/>
  <c r="P8" s="1"/>
  <c r="H8"/>
  <c r="G8"/>
  <c r="K8" s="1"/>
  <c r="K10" s="1"/>
  <c r="G7"/>
  <c r="N273" i="7"/>
  <c r="L273"/>
  <c r="N132" i="5"/>
  <c r="L132"/>
  <c r="P8" i="4"/>
  <c r="L61" i="3"/>
  <c r="T19" i="2"/>
  <c r="U19"/>
  <c r="V19"/>
  <c r="S19"/>
  <c r="V18"/>
  <c r="U18"/>
  <c r="T18"/>
  <c r="V17"/>
  <c r="U17"/>
  <c r="T17"/>
  <c r="V16"/>
  <c r="U16"/>
  <c r="T16"/>
  <c r="V15"/>
  <c r="U15"/>
  <c r="T15"/>
  <c r="V14"/>
  <c r="U14"/>
  <c r="T14"/>
  <c r="V13"/>
  <c r="U13"/>
  <c r="T13"/>
  <c r="V12"/>
  <c r="U12"/>
  <c r="T12"/>
  <c r="V11"/>
  <c r="U11"/>
  <c r="T11"/>
  <c r="V10"/>
  <c r="U10"/>
  <c r="T10"/>
  <c r="V9"/>
  <c r="U9"/>
  <c r="T9"/>
  <c r="T71" i="1"/>
  <c r="U71"/>
  <c r="V71"/>
  <c r="S71"/>
  <c r="P15" i="12" l="1"/>
  <c r="AC15"/>
  <c r="O12"/>
  <c r="O13"/>
  <c r="R15"/>
  <c r="EG15"/>
  <c r="O10"/>
  <c r="N12"/>
  <c r="I12"/>
  <c r="M12" s="1"/>
  <c r="N11"/>
  <c r="I11"/>
  <c r="M11" s="1"/>
  <c r="O15"/>
  <c r="J8"/>
  <c r="I9"/>
  <c r="M9" s="1"/>
  <c r="N10"/>
  <c r="I13"/>
  <c r="M13" s="1"/>
  <c r="N14"/>
  <c r="Q15"/>
  <c r="J8" i="13"/>
  <c r="O10"/>
  <c r="O13"/>
  <c r="O12"/>
  <c r="O9"/>
  <c r="O14"/>
  <c r="O15"/>
  <c r="N9"/>
  <c r="I9"/>
  <c r="M9" s="1"/>
  <c r="N11"/>
  <c r="I11"/>
  <c r="M11" s="1"/>
  <c r="J15"/>
  <c r="N13"/>
  <c r="I13"/>
  <c r="M13" s="1"/>
  <c r="N8"/>
  <c r="N15" s="1"/>
  <c r="N10"/>
  <c r="N12"/>
  <c r="N14"/>
  <c r="P15"/>
  <c r="I8"/>
  <c r="N10" i="14"/>
  <c r="I10"/>
  <c r="M10" s="1"/>
  <c r="N11"/>
  <c r="I11"/>
  <c r="M11" s="1"/>
  <c r="N9"/>
  <c r="I9"/>
  <c r="M9" s="1"/>
  <c r="N15"/>
  <c r="I15"/>
  <c r="M15" s="1"/>
  <c r="N13"/>
  <c r="I13"/>
  <c r="M13" s="1"/>
  <c r="N14"/>
  <c r="I14"/>
  <c r="M14" s="1"/>
  <c r="J8"/>
  <c r="N12"/>
  <c r="N16"/>
  <c r="O8"/>
  <c r="O18" s="1"/>
  <c r="N8" i="15"/>
  <c r="H8"/>
  <c r="L8" s="1"/>
  <c r="N9"/>
  <c r="H9"/>
  <c r="L9" s="1"/>
  <c r="O11"/>
  <c r="J6"/>
  <c r="P11"/>
  <c r="N9" i="16"/>
  <c r="I9"/>
  <c r="M9" s="1"/>
  <c r="O12"/>
  <c r="M12"/>
  <c r="N8"/>
  <c r="N10"/>
  <c r="P12"/>
  <c r="P10" i="18"/>
  <c r="P14"/>
  <c r="P12"/>
  <c r="P16"/>
  <c r="G8"/>
  <c r="K8" s="1"/>
  <c r="M8"/>
  <c r="M18" s="1"/>
  <c r="G9"/>
  <c r="K9" s="1"/>
  <c r="G10"/>
  <c r="K10" s="1"/>
  <c r="G11"/>
  <c r="K11" s="1"/>
  <c r="G12"/>
  <c r="K12" s="1"/>
  <c r="G13"/>
  <c r="K13" s="1"/>
  <c r="G14"/>
  <c r="K14" s="1"/>
  <c r="G15"/>
  <c r="K15" s="1"/>
  <c r="G16"/>
  <c r="K16" s="1"/>
  <c r="G17"/>
  <c r="K17" s="1"/>
  <c r="L8"/>
  <c r="P10" i="11"/>
  <c r="P9"/>
  <c r="M10"/>
  <c r="L10"/>
  <c r="N8" i="12" l="1"/>
  <c r="N15" s="1"/>
  <c r="J15"/>
  <c r="I8"/>
  <c r="M8" i="13"/>
  <c r="M15" s="1"/>
  <c r="I15"/>
  <c r="J18" i="14"/>
  <c r="I18" s="1"/>
  <c r="N8"/>
  <c r="N18" s="1"/>
  <c r="I8"/>
  <c r="M8" s="1"/>
  <c r="M18" s="1"/>
  <c r="J11" i="15"/>
  <c r="H11" s="1"/>
  <c r="N6"/>
  <c r="N11" s="1"/>
  <c r="H6"/>
  <c r="L6" s="1"/>
  <c r="L11" s="1"/>
  <c r="N12" i="16"/>
  <c r="K18" i="18"/>
  <c r="L18"/>
  <c r="P8"/>
  <c r="P18" s="1"/>
  <c r="M8" i="12" l="1"/>
  <c r="M15" s="1"/>
  <c r="I15"/>
</calcChain>
</file>

<file path=xl/sharedStrings.xml><?xml version="1.0" encoding="utf-8"?>
<sst xmlns="http://schemas.openxmlformats.org/spreadsheetml/2006/main" count="16497" uniqueCount="4191">
  <si>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</si>
  <si>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</si>
  <si>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</si>
  <si>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</si>
  <si>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</si>
  <si>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</si>
  <si>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</si>
  <si>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</si>
  <si>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</si>
  <si>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</si>
  <si>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</si>
  <si>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</si>
  <si>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</si>
  <si>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</si>
  <si>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</si>
  <si>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</si>
  <si>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</si>
  <si>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</si>
  <si>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</si>
  <si>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</si>
  <si>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</si>
  <si>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</si>
  <si>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</si>
  <si>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</si>
  <si>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</si>
  <si>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</si>
  <si>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</si>
  <si>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</si>
  <si>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>eks- vyh @ dkle vyh</t>
  </si>
  <si>
    <t>pqqM+h dh nqdku</t>
  </si>
  <si>
    <t>Churu</t>
  </si>
  <si>
    <t>Muslim</t>
  </si>
  <si>
    <t>male</t>
  </si>
  <si>
    <t>29/6/11</t>
  </si>
  <si>
    <t>eks- gler@ eks- ;qlqQ dkth</t>
  </si>
  <si>
    <t>unhe HkkVh @ eatqj vyh</t>
  </si>
  <si>
    <t>xkjesUV 'kkWi</t>
  </si>
  <si>
    <t>egcqc vyh @ eks- ;quql</t>
  </si>
  <si>
    <t>lkchj vyh @ vkehu</t>
  </si>
  <si>
    <t>fdjk.kk LVksj</t>
  </si>
  <si>
    <t xml:space="preserve">eqckfjd gqlSu@ vCnqy vtht </t>
  </si>
  <si>
    <t>VsDl VkbZYl</t>
  </si>
  <si>
    <t>vkfcn @ vCnqy vtht</t>
  </si>
  <si>
    <t>vkfcn gqlSu @ Qk:d gqlSu</t>
  </si>
  <si>
    <t>diMk O;kikj</t>
  </si>
  <si>
    <t>Male</t>
  </si>
  <si>
    <t>eksglhu  @ fy;kdr vyh</t>
  </si>
  <si>
    <t>Ms;jh</t>
  </si>
  <si>
    <t>exrqq [kka @ u'khj [kka</t>
  </si>
  <si>
    <t>jsMhesUV LVksj</t>
  </si>
  <si>
    <t>Lakhu</t>
  </si>
  <si>
    <t>eks- they@ uqj eks-</t>
  </si>
  <si>
    <t>Ratangarh</t>
  </si>
  <si>
    <t>eqtkfle vyh@vCnqy 'kdqj</t>
  </si>
  <si>
    <t>diMs dh nq-</t>
  </si>
  <si>
    <t>CHURU</t>
  </si>
  <si>
    <t>28/1/12</t>
  </si>
  <si>
    <t>vkfjQ gqlSu@vCnqy vtht</t>
  </si>
  <si>
    <t>jsfMesUV xkjesUV</t>
  </si>
  <si>
    <t>edlwn vyh@vCnqy 'kdqj</t>
  </si>
  <si>
    <t xml:space="preserve"> 'kkg:[k vyh@eqjkn vyh</t>
  </si>
  <si>
    <t>tkQj@lqyseku</t>
  </si>
  <si>
    <t>bejku@buk;r [kkWa</t>
  </si>
  <si>
    <t>tujy LVksj</t>
  </si>
  <si>
    <t>vtht [kkWa@vlxj [kkWa</t>
  </si>
  <si>
    <t>fdjk.ks dh nq-</t>
  </si>
  <si>
    <t>lghnu ckuks@;klhu [kkWa</t>
  </si>
  <si>
    <t>[ky diklh;k</t>
  </si>
  <si>
    <t>Female</t>
  </si>
  <si>
    <t>ok;n vyh@Hko: [kkWa</t>
  </si>
  <si>
    <t>xk; Ms;jh</t>
  </si>
  <si>
    <t>uokc vyh [kka@egeqn [kkWa</t>
  </si>
  <si>
    <t>Ik'kq ikyu</t>
  </si>
  <si>
    <t>uthj [kkWa@c'khj [kka</t>
  </si>
  <si>
    <t>iRFkj dh nq-</t>
  </si>
  <si>
    <t>lfnd [kkWa@xQwj [kkWa</t>
  </si>
  <si>
    <t>HkSaLk Ms;jh</t>
  </si>
  <si>
    <t>dq- fguk ukt@cUuS [kku</t>
  </si>
  <si>
    <t>nqX/k Ms;jh</t>
  </si>
  <si>
    <t>eks- jlhn@buk;r vyh</t>
  </si>
  <si>
    <t xml:space="preserve"> 'ks[kkokVh bUlVhV~;wV vkWQ VsDuksykWth] lhdj</t>
  </si>
  <si>
    <t>tCckj vyh [kka@gchc vyh [kka</t>
  </si>
  <si>
    <t>pw:</t>
  </si>
  <si>
    <t>28.1.12</t>
  </si>
  <si>
    <t>edlwn vyh@vCnqy 'kdhj</t>
  </si>
  <si>
    <t>i'kq ikyu</t>
  </si>
  <si>
    <t>HkSal Ms;jh</t>
  </si>
  <si>
    <t>deyk fejklh@&gt;kcj [kk</t>
  </si>
  <si>
    <t>dkle [kku@dkyw [kka</t>
  </si>
  <si>
    <t>29.3.12</t>
  </si>
  <si>
    <t>fulkj vgen@lQh eks- dqjs'kh</t>
  </si>
  <si>
    <t>eks- lkfgn [kkWa@vyknhu [kkWa</t>
  </si>
  <si>
    <t>bejku@guhQ [kkWa</t>
  </si>
  <si>
    <t>bysfDVªhd lkeku</t>
  </si>
  <si>
    <t>fcUVq [kkWa@uokc [kkWa</t>
  </si>
  <si>
    <t>ihjnku@lwjrs [kkWa</t>
  </si>
  <si>
    <t>eqt¶Qj vyh@eks- guhQ fclk;rh</t>
  </si>
  <si>
    <t>euh;kjh dh nq-</t>
  </si>
  <si>
    <t>Education Loan</t>
  </si>
  <si>
    <t>tCckj vyh [kka@gchc vyh [kk</t>
  </si>
  <si>
    <t>dk'ke vyh@cuokjh [kka</t>
  </si>
  <si>
    <t>[kqMh</t>
  </si>
  <si>
    <t>8.10.12</t>
  </si>
  <si>
    <t>eks- vkehu@vtesjh 'kkg</t>
  </si>
  <si>
    <t>bjQku [kku@Qqys [kku</t>
  </si>
  <si>
    <t>diMs dh nqdku</t>
  </si>
  <si>
    <t>ckcq [kka@jtkd [kka</t>
  </si>
  <si>
    <t>eks- gkde vyh [kka@djhe [kka</t>
  </si>
  <si>
    <t>eks- vlye HkkVh@euQqy</t>
  </si>
  <si>
    <t>Hko: [kka@lUuw [kka</t>
  </si>
  <si>
    <t>enhuk ckuks@nkmn [kka</t>
  </si>
  <si>
    <t xml:space="preserve"> 'kksHkklj</t>
  </si>
  <si>
    <t>bLyke ckuks@gqlSu [kka</t>
  </si>
  <si>
    <t>eqjkn vyh@eksgEEn lkchj</t>
  </si>
  <si>
    <t>mi;ksfxrk izek.k&amp;i= 2012&amp;13</t>
  </si>
  <si>
    <t>D.D./Cheq No.</t>
  </si>
  <si>
    <t>ekscnhu@   tkQj gqlSu</t>
  </si>
  <si>
    <t>18/03/2013</t>
  </si>
  <si>
    <t>glhuk ckuks@ ih: [kka</t>
  </si>
  <si>
    <t>utek ckuks@ rksfQd vyh</t>
  </si>
  <si>
    <t>eks- jlhn@ tekynhu</t>
  </si>
  <si>
    <t>vkbZ'kk ckuks@ eqdkjc [kka</t>
  </si>
  <si>
    <t>lgukt ckuks @;kdqc vyh</t>
  </si>
  <si>
    <t>gQhtu ckuks @vCnqy ethn</t>
  </si>
  <si>
    <t>vQjkst [kku@ eks- futke [kku</t>
  </si>
  <si>
    <t>eqerkt [kk@   eks- vyh [kka</t>
  </si>
  <si>
    <t>dkyw [kka@   nyhi [kka</t>
  </si>
  <si>
    <t>yhyq [kka@   c'khj [kka</t>
  </si>
  <si>
    <t>vlye [kka@ guhQ [kka rsyh</t>
  </si>
  <si>
    <t>tkosn v[rj@ cwUns [kku</t>
  </si>
  <si>
    <t>bejku f[kyth@ dkle f[kyth</t>
  </si>
  <si>
    <t>ckuks@     bekeqnhu</t>
  </si>
  <si>
    <t>tSrqu@   lelqnhu ef.k;kj</t>
  </si>
  <si>
    <t>;kdqc ef.k;kj@ tekyqnhu ef.k;kj</t>
  </si>
  <si>
    <t xml:space="preserve">fyNek@    futke [kka </t>
  </si>
  <si>
    <t>:chuk ckuks@  ukuq rsyh</t>
  </si>
  <si>
    <t>mLeku [kkua@  ;klhu [kkau</t>
  </si>
  <si>
    <t>lchj [kkua@ eqLrkd [kku</t>
  </si>
  <si>
    <t>tSuc ckuks@ dkle vyh</t>
  </si>
  <si>
    <t>ihj cDl @  xUuh eksgEen</t>
  </si>
  <si>
    <t xml:space="preserve"> 'kckuk ckuks@ ;qlQ</t>
  </si>
  <si>
    <t>rlyhe@   dkle vyh</t>
  </si>
  <si>
    <t xml:space="preserve">eqLyhe@    dkle vyh </t>
  </si>
  <si>
    <t xml:space="preserve">uwj ckuks@lchj vgen pkSgku </t>
  </si>
  <si>
    <t xml:space="preserve">eks- tkosn@ Qd:nhu </t>
  </si>
  <si>
    <t>Qd:nhu@  gqlSu [kka</t>
  </si>
  <si>
    <t>Qk:d vgen@ xQqj</t>
  </si>
  <si>
    <t>eks- tqcsj@ futkeqnhu</t>
  </si>
  <si>
    <t>buk;r [kka@ ykcnh [kka</t>
  </si>
  <si>
    <t>eks- vyh iBku@ vkfcn gqlSu [kka</t>
  </si>
  <si>
    <t>ln~nke gqlSu @ egcqc [kka tksb;k</t>
  </si>
  <si>
    <t>ckcq [kk@    lUuw [kka</t>
  </si>
  <si>
    <t>egewn vyh@  eqerkt vyh</t>
  </si>
  <si>
    <t>:dlkuk ckuks@ fcyky</t>
  </si>
  <si>
    <t xml:space="preserve"> 'kgukt ckuks@ egQwt vyh</t>
  </si>
  <si>
    <t>eqckfjd vyh@ vCnqy lRkkj</t>
  </si>
  <si>
    <t>eks- vuoj@    uqj eksgEen</t>
  </si>
  <si>
    <t>eks- tkohn@eks- bfy;kl [kks[kj</t>
  </si>
  <si>
    <t>lkfgy [kkau@  eks- vlye [kkau</t>
  </si>
  <si>
    <t>vkWVks fjDlk</t>
  </si>
  <si>
    <t>eks- vkfdy@   eks- ljoj</t>
  </si>
  <si>
    <t>xsV ,oa fxzy Qzfczds'ku</t>
  </si>
  <si>
    <t>tkosn [kkau@  eqdkjc [kkau</t>
  </si>
  <si>
    <t>dsfj;j vkVks fjD'k</t>
  </si>
  <si>
    <t>eks- gk:.k iokaj@ yky eksgEen iokaj</t>
  </si>
  <si>
    <t>fofM;ksa ,oa QksVksxzkQh</t>
  </si>
  <si>
    <t>eks- ek;we jtk@ edlqn vyh</t>
  </si>
  <si>
    <t>eks- 'kjhQ yqgkj@ eqerkt yqgkj</t>
  </si>
  <si>
    <t>vuoj vyh@  xqyke jlqy</t>
  </si>
  <si>
    <t>Vsayj esfVfj;y</t>
  </si>
  <si>
    <t>mEesn [kka@'kkSdr [kk</t>
  </si>
  <si>
    <t>jsfMesV xkjesUV</t>
  </si>
  <si>
    <t>vdcj gqlSu@ eksykcD'k</t>
  </si>
  <si>
    <t>diMk O;olk;</t>
  </si>
  <si>
    <t>vCckl [kkau tksb;k@jetku [kku tksb;k</t>
  </si>
  <si>
    <t>fcfYMx esfVfj;y</t>
  </si>
  <si>
    <t>vnjh'k vyh@ bdcky [kk</t>
  </si>
  <si>
    <t xml:space="preserve"> 'kkSdr vyh [kka@eqdkjc [kka</t>
  </si>
  <si>
    <t>eks- xUuh@  mLeku yhy?kj</t>
  </si>
  <si>
    <t>eks- vkjhQ@ edcwy</t>
  </si>
  <si>
    <t>QksVksdkWih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</si>
  <si>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</si>
  <si>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</si>
  <si>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</si>
  <si>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</si>
  <si>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</si>
  <si>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</si>
  <si>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</si>
  <si>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</si>
  <si>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</si>
  <si>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</si>
  <si>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</si>
  <si>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</si>
  <si>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</si>
  <si>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</si>
  <si>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</si>
  <si>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</si>
  <si>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 xml:space="preserve"> 'kjhQ eksgEen</t>
  </si>
  <si>
    <t>Qrsg eksgEen</t>
  </si>
  <si>
    <t>xzke HkSalyh] rg- jktx&lt;] ftyk pw:</t>
  </si>
  <si>
    <t>vesVh ;wfuoflZVh] Xokfy;j</t>
  </si>
  <si>
    <t>B.Tech</t>
  </si>
  <si>
    <t>06.5.13</t>
  </si>
  <si>
    <t>uch jlwy</t>
  </si>
  <si>
    <t>egcwc 'kkg</t>
  </si>
  <si>
    <t>xzke iks- jktiqjk] rg- rkjkuxj] pq:</t>
  </si>
  <si>
    <t>nso Vh-Vh- dkyst rkjkuxj</t>
  </si>
  <si>
    <t>B.Ed</t>
  </si>
  <si>
    <t>04.4.13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</si>
  <si>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</si>
  <si>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</si>
  <si>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</si>
  <si>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</si>
  <si>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</si>
  <si>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</si>
  <si>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</si>
  <si>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</si>
  <si>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</si>
  <si>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</si>
  <si>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SCA Name :</t>
  </si>
  <si>
    <t>(Amount in Rupees)</t>
  </si>
  <si>
    <t>csch@ 'kgukt vgen</t>
  </si>
  <si>
    <t>1866&amp;91@ 03-02-2014</t>
  </si>
  <si>
    <t>14/02/2014</t>
  </si>
  <si>
    <t>tSrqu ckuks@HkWo: [kku</t>
  </si>
  <si>
    <t>VSUV gkml</t>
  </si>
  <si>
    <t>Qfj;kn vyh@dkle vyh</t>
  </si>
  <si>
    <t>lkchj@[kqnkcDl</t>
  </si>
  <si>
    <t>diM+k QSjh</t>
  </si>
  <si>
    <t>enhuk@tksgjhnhu</t>
  </si>
  <si>
    <t>chxrk ckuks@eks- eqerkt</t>
  </si>
  <si>
    <t>eks- jetku@esgjnhu [kka nekeh</t>
  </si>
  <si>
    <t>[kkrqu ckuks@gleqnhu yqgkj</t>
  </si>
  <si>
    <t>tqcSnk ckuks@dkle vyh [kka</t>
  </si>
  <si>
    <t>fclehyk ckuks@eks- lyhe</t>
  </si>
  <si>
    <t>eks- xqyke vyh@esgjnhu [kka nekeh</t>
  </si>
  <si>
    <t>vkfjQ [kku@vlxj [kku</t>
  </si>
  <si>
    <t>Lvhy Qsczhds'ku</t>
  </si>
  <si>
    <t>xqyke eksgEen@ukuq [kku</t>
  </si>
  <si>
    <t>izohu ckuks@Lo- gkde vyh</t>
  </si>
  <si>
    <t>lS;n jtk eqgEen@eksgEen mej lS;n</t>
  </si>
  <si>
    <t xml:space="preserve"> 'kgukt@eksgEen lqcjkrh</t>
  </si>
  <si>
    <t>bQrs[kkj@bfy;kl [kku</t>
  </si>
  <si>
    <t>tkosn [kku@bdcky [kka</t>
  </si>
  <si>
    <t>bysDVªhd 'kkWi</t>
  </si>
  <si>
    <t>vdje [kkua@bdcky [kk</t>
  </si>
  <si>
    <t>eksgEen jeht@tehy vgen</t>
  </si>
  <si>
    <t>eks- fldUnj [kku@eqjkn [kku</t>
  </si>
  <si>
    <t>eks- fjtoku@fy;kdr vyh</t>
  </si>
  <si>
    <t>xqy'ku ckuks@eks- ulhe [kka</t>
  </si>
  <si>
    <t xml:space="preserve"> 'kcue ckuks@eks- lyhe [kka </t>
  </si>
  <si>
    <t>vkfcnk@nkmn gqlSu [kka</t>
  </si>
  <si>
    <t>lehe ckuks@eks- jQhd [kku</t>
  </si>
  <si>
    <t>vCcklh eqerkt vyh@Qdhjk lhdk</t>
  </si>
  <si>
    <t>dsfj;j vkVks fjD'kk</t>
  </si>
  <si>
    <t>ekQh;k ckuks@eks jetku</t>
  </si>
  <si>
    <t>eksgEen v[rj@fpjkxnhu yqgkj</t>
  </si>
  <si>
    <t xml:space="preserve">ln~nke gqlSu@fpjkxnhu yqgkj </t>
  </si>
  <si>
    <t>usd eksgEen@xqykc uch yqgkj</t>
  </si>
  <si>
    <t xml:space="preserve">mejnhu@fpjkxnhu ef.k;kj </t>
  </si>
  <si>
    <t>jQhdk ckuks@Lo- mEesn vyh</t>
  </si>
  <si>
    <t>eks- ;qlqQ [kku@fy;kdr vyh</t>
  </si>
  <si>
    <t>eksgEen bejku@xqyke uch</t>
  </si>
  <si>
    <t>lksgsy [kku@eqjkn [kku</t>
  </si>
  <si>
    <t>[kqf'kZn ckuks@uckc [kka</t>
  </si>
  <si>
    <t>egcqc@vQykrwu yqgkj</t>
  </si>
  <si>
    <t xml:space="preserve"> 'kkfgu@vkfjQ gqlSu</t>
  </si>
  <si>
    <t>lyhe [kkau@lrkj [kku</t>
  </si>
  <si>
    <t>jeht [kku@'ksj eksgEen [k</t>
  </si>
  <si>
    <t>lnnke [kku@equoj [kku</t>
  </si>
  <si>
    <t>eks- unhe [kka@vyrkQ [kka</t>
  </si>
  <si>
    <t>lQh eksgEen@xqyke uch</t>
  </si>
  <si>
    <t>;kdwc [kka@'kksdr [kka</t>
  </si>
  <si>
    <t>tjhuk ckuks@vtht [kka</t>
  </si>
  <si>
    <t>fldUnj [kkau@gchc [kak</t>
  </si>
  <si>
    <t>jfQd [kku@Qqls [kka</t>
  </si>
  <si>
    <t>gehn [kka@uthj [kka</t>
  </si>
  <si>
    <t>gleqnhu yqgkj@bdcky</t>
  </si>
  <si>
    <t>[kq'kh eksgEen@vyknhu [kka</t>
  </si>
  <si>
    <t>jQhd [kku@tLlq [kka</t>
  </si>
  <si>
    <t>ulhc [kku@jQhd eksgEen</t>
  </si>
  <si>
    <t>vdcj [kka@eqU'kh [kka</t>
  </si>
  <si>
    <t>eqU'kh [kka@egcqc [kka</t>
  </si>
  <si>
    <t>vQykrwu@Hkksyw</t>
  </si>
  <si>
    <t xml:space="preserve"> 'ke'ksj [kku@guhQ [kku</t>
  </si>
  <si>
    <t>eqLrkd [kka@eqU'kh [kka</t>
  </si>
  <si>
    <t xml:space="preserve">;qlqQ@fpjkxnhu ef.k;kj </t>
  </si>
  <si>
    <t>eks- jetku@'ksj eksgEen yqgkj</t>
  </si>
  <si>
    <t>eksgEen 'kdhy@'ksj eksgEen yqgkj</t>
  </si>
  <si>
    <t>vCnwy jgeku@jger vyh [kka</t>
  </si>
  <si>
    <t>fldUnj vyh [kkau@jger vyh [kka</t>
  </si>
  <si>
    <t>rkt eksgEen [kka@lqYrku [kka</t>
  </si>
  <si>
    <t>Qk:d [kku@vyhe [kka</t>
  </si>
  <si>
    <t>eks- bczkfge@vyknhu</t>
  </si>
  <si>
    <t>fcfYMx eSVsfj;y</t>
  </si>
  <si>
    <t>vkfny [kku@;qul [kka</t>
  </si>
  <si>
    <t>vkflQ [kku@vlxj [kku</t>
  </si>
  <si>
    <t>bjQku [kku@jetku [kku</t>
  </si>
  <si>
    <t>lelkn ckuks@eks- v;qc</t>
  </si>
  <si>
    <t>ke'ksj [kkau@lUuq [kka</t>
  </si>
  <si>
    <t>eks- glu@vyhcDl</t>
  </si>
  <si>
    <t>[kkrqu ckuks@nkmn vyh</t>
  </si>
  <si>
    <t>[kktq [kku ef.k;kj@uwj eksgEEkn</t>
  </si>
  <si>
    <t>dy'kqe ckuks@equ'kQ vyh</t>
  </si>
  <si>
    <t xml:space="preserve"> 'kghnu ckuks@ckcq eq'rkd [kk</t>
  </si>
  <si>
    <t>ul:nhu@uwj eksgEEkn</t>
  </si>
  <si>
    <t>utek ckuks@'ksj eksgEEkn [kak</t>
  </si>
  <si>
    <t>cjdr ckuks@uwj eksgEEkn</t>
  </si>
  <si>
    <t>utek ckuks@ethn [kka</t>
  </si>
  <si>
    <t>utek ckuks@rkt eksgEEkn</t>
  </si>
  <si>
    <t>vjln [kkau@jetku vyh</t>
  </si>
  <si>
    <t xml:space="preserve">lyhe [kku@QSZtq [kka </t>
  </si>
  <si>
    <t xml:space="preserve">fulkj [kku@QSZtq [kka </t>
  </si>
  <si>
    <t xml:space="preserve">;qlqQ vyh [kka@xQqj [kka </t>
  </si>
  <si>
    <t>eks- ;qul [kka@jghe [kka</t>
  </si>
  <si>
    <t>ckuks@'ks[kkor vyh</t>
  </si>
  <si>
    <t>benkn glu lS;n@fy;kdr vyh</t>
  </si>
  <si>
    <t>xqyke ftykuh@'ks[kkor vyh</t>
  </si>
  <si>
    <t>vlye [kka@bczkfge [kka</t>
  </si>
  <si>
    <t>bejku [kka@bczkfge [kka</t>
  </si>
  <si>
    <t>eks- lkftn [kks[kj@eaxrq [kks[kj</t>
  </si>
  <si>
    <t>Qk:d [kka dk;e[kkuh@fger [kka dk;e[kkuh</t>
  </si>
  <si>
    <t xml:space="preserve"> 'kksgSy [kk@'ksj eksgEen [kkaa</t>
  </si>
  <si>
    <t>vkfjQ@cqUnq [kka</t>
  </si>
  <si>
    <t>tkfgnk ckuks@benkn glu lS;n</t>
  </si>
  <si>
    <t>bfy;kl@eksgEenk</t>
  </si>
  <si>
    <t>eks- lkftn@eksgEenk</t>
  </si>
  <si>
    <t>dy'kqe ckuks@eks ;qul [kka</t>
  </si>
  <si>
    <t>fcyky dkth@lTtkn vyh dkth</t>
  </si>
  <si>
    <t>rksfQd@'ksj eksgEen [kka</t>
  </si>
  <si>
    <t>dey glu lS;n@eks vkfjQ lS;n</t>
  </si>
  <si>
    <t>enhuk@bUrtkj gqlSu</t>
  </si>
  <si>
    <t>eksgEen lyhe@'ksj eksgEen</t>
  </si>
  <si>
    <t>lyek ckuks@vCnqy lrkj</t>
  </si>
  <si>
    <t>tSuqy vkcsnhu@v;qc vyh</t>
  </si>
  <si>
    <t>eksgEen vyh@jgerqYykg</t>
  </si>
  <si>
    <t>tSuc ckuksa@;qul vyh</t>
  </si>
  <si>
    <t>bejku vgen@vgen vyh</t>
  </si>
  <si>
    <t>lkbcj dSQs</t>
  </si>
  <si>
    <t>;qlqQ vyh raoj@ulh:nhu raoj</t>
  </si>
  <si>
    <t>Fkzh Oghyj</t>
  </si>
  <si>
    <t>jkt eksgEen@ekaxq [kka</t>
  </si>
  <si>
    <t>utek ckuks@bczkfge [kka</t>
  </si>
  <si>
    <t>lehe ckuks@jgerqYykg dkth</t>
  </si>
  <si>
    <t>tScw fu'kk@xQkj dkth</t>
  </si>
  <si>
    <t>egcqc vyh [kku@xksl eksgEen [kku</t>
  </si>
  <si>
    <t>Qkrek@eks- jetku</t>
  </si>
  <si>
    <t xml:space="preserve">eks- Qk:d@;klhu HkkVh </t>
  </si>
  <si>
    <t>tjhuk ckuks@v;qc vyh</t>
  </si>
  <si>
    <t>:chuk ckuks@edlqn vyh</t>
  </si>
  <si>
    <t>jger vyh@yky eksgEen</t>
  </si>
  <si>
    <t>csuthj ckuks@tehy vgen dkth</t>
  </si>
  <si>
    <t>tkfgnk ckuks@tkfdj gqlSu</t>
  </si>
  <si>
    <t>lelkn@eUtqj vyh</t>
  </si>
  <si>
    <t>ckuks@eks- lyhe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</si>
  <si>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</si>
  <si>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</si>
  <si>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</si>
  <si>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t>Nil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</si>
  <si>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</si>
  <si>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</si>
  <si>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</si>
  <si>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jaitun Begam</t>
  </si>
  <si>
    <t>yusuf khan</t>
  </si>
  <si>
    <t>VPO Modawasi Teh Rajgarh</t>
  </si>
  <si>
    <t>Dairy</t>
  </si>
  <si>
    <t>26.3.15</t>
  </si>
  <si>
    <t>31.3.15</t>
  </si>
  <si>
    <t>19202191021330</t>
  </si>
  <si>
    <t>247151640155</t>
  </si>
  <si>
    <t xml:space="preserve">Amjad Khan </t>
  </si>
  <si>
    <t>Liyakat Ali Khan</t>
  </si>
  <si>
    <t>Naya Bass, Ward No 13, Churu</t>
  </si>
  <si>
    <t>Grocary Store</t>
  </si>
  <si>
    <t>25930110022498</t>
  </si>
  <si>
    <t>527913451931</t>
  </si>
  <si>
    <t>Liyakat Ali</t>
  </si>
  <si>
    <t>Rahim Buksh</t>
  </si>
  <si>
    <t>Bishaytiyo Ka Mohlla, Ward No 12, Taranagar</t>
  </si>
  <si>
    <t>Pot Centre</t>
  </si>
  <si>
    <t>17932191005741</t>
  </si>
  <si>
    <t>912792423591</t>
  </si>
  <si>
    <t>Roshan Khan</t>
  </si>
  <si>
    <t>Lilu Khan</t>
  </si>
  <si>
    <t>Behaind Town Hall, Ward no 14, Churu</t>
  </si>
  <si>
    <t>01300100005527</t>
  </si>
  <si>
    <t>724257587993</t>
  </si>
  <si>
    <t xml:space="preserve">Dilshad </t>
  </si>
  <si>
    <t>Kasam Ali</t>
  </si>
  <si>
    <t>Village Poti Post Binasar Dist Churu</t>
  </si>
  <si>
    <t>20193602743</t>
  </si>
  <si>
    <t>438114158195</t>
  </si>
  <si>
    <t xml:space="preserve">Akthar </t>
  </si>
  <si>
    <t>Sadik</t>
  </si>
  <si>
    <t>Near makka Masjid, Ward No 12, Churu</t>
  </si>
  <si>
    <t>3824101001154</t>
  </si>
  <si>
    <t>974235981304</t>
  </si>
  <si>
    <t>Ismail</t>
  </si>
  <si>
    <t>Roshan</t>
  </si>
  <si>
    <t>Ward No 5, Churu</t>
  </si>
  <si>
    <t>25930110017906</t>
  </si>
  <si>
    <t>704122147676</t>
  </si>
  <si>
    <t>Mohd. Arshad Khan</t>
  </si>
  <si>
    <t>Yakub Khan</t>
  </si>
  <si>
    <t>40560100013911</t>
  </si>
  <si>
    <t>307276421804</t>
  </si>
  <si>
    <t>Akram Hussain</t>
  </si>
  <si>
    <t>Sabir Hussain</t>
  </si>
  <si>
    <t>Near Teliyan masjid, Ward no 7, Ward No 7, Churu</t>
  </si>
  <si>
    <t>Gate Grill Febrication</t>
  </si>
  <si>
    <t>0881104000020590</t>
  </si>
  <si>
    <t>516662442355</t>
  </si>
  <si>
    <t>Saleman Khan</t>
  </si>
  <si>
    <t>VPO Aasalsar Tel Sardarshahar</t>
  </si>
  <si>
    <t>Cyber Café</t>
  </si>
  <si>
    <t>28430110011836</t>
  </si>
  <si>
    <t>959452176718</t>
  </si>
  <si>
    <t xml:space="preserve">Mohd. Rafique </t>
  </si>
  <si>
    <t>Mohd. Ismail</t>
  </si>
  <si>
    <t>Sanetory Store</t>
  </si>
  <si>
    <t>01300100003566</t>
  </si>
  <si>
    <t>588118873881</t>
  </si>
  <si>
    <t xml:space="preserve">Mohd. Yusuf </t>
  </si>
  <si>
    <t>01162191051038</t>
  </si>
  <si>
    <t>540331832093</t>
  </si>
  <si>
    <t>Harun</t>
  </si>
  <si>
    <t>Shabir</t>
  </si>
  <si>
    <t>Near Teliyan masjid, Ward no 7, Churu</t>
  </si>
  <si>
    <t>Readymade Store</t>
  </si>
  <si>
    <t>0571000100315092</t>
  </si>
  <si>
    <t>376724387764</t>
  </si>
  <si>
    <t>Sanaj</t>
  </si>
  <si>
    <t>Aslam</t>
  </si>
  <si>
    <t>VPO Kalwasiya The Sardarshahar</t>
  </si>
  <si>
    <t>180300101004174</t>
  </si>
  <si>
    <t>962575882003</t>
  </si>
  <si>
    <t xml:space="preserve">Sameer </t>
  </si>
  <si>
    <t xml:space="preserve">Rafique Manihar </t>
  </si>
  <si>
    <t>Holidhora Road, Ward no 35, Sardarshahar</t>
  </si>
  <si>
    <t>61255906521</t>
  </si>
  <si>
    <t>403837507920</t>
  </si>
  <si>
    <t>Abdul Mannan</t>
  </si>
  <si>
    <t>Ayub Ali</t>
  </si>
  <si>
    <t>Mohlla Vyapariyan, Ward No 18, Churu</t>
  </si>
  <si>
    <t>592002010006057</t>
  </si>
  <si>
    <t>450569765463</t>
  </si>
  <si>
    <t>Gaffar Khan</t>
  </si>
  <si>
    <t>Ali Mohd. Khan</t>
  </si>
  <si>
    <t>Near Kayamkhani masjid, Ward no 25, Sardarshahar</t>
  </si>
  <si>
    <t>180300101002627</t>
  </si>
  <si>
    <t>218152380520</t>
  </si>
  <si>
    <t>Hasrun</t>
  </si>
  <si>
    <t xml:space="preserve">Hasrat Ali </t>
  </si>
  <si>
    <t>Behind Parkh Balika School, Ward No. 13, Churu</t>
  </si>
  <si>
    <t>25930110022504</t>
  </si>
  <si>
    <t>633205122035</t>
  </si>
  <si>
    <t xml:space="preserve">Shamim </t>
  </si>
  <si>
    <t xml:space="preserve">Banji </t>
  </si>
  <si>
    <t>01122191083569</t>
  </si>
  <si>
    <t>202420234115</t>
  </si>
  <si>
    <t xml:space="preserve">Abrar Khillji </t>
  </si>
  <si>
    <t xml:space="preserve">Kurda Khilji </t>
  </si>
  <si>
    <t>Near Dhobi Panchayat, Ward no 28, Sardarshahar</t>
  </si>
  <si>
    <t>Auto Parts</t>
  </si>
  <si>
    <t>01122010076200</t>
  </si>
  <si>
    <t>941431079094</t>
  </si>
  <si>
    <t>Mohd. Farooq</t>
  </si>
  <si>
    <t>Safi Mohd.</t>
  </si>
  <si>
    <t>VPO Pithisar Dist. Churu</t>
  </si>
  <si>
    <t>064701502324</t>
  </si>
  <si>
    <t>516990016383</t>
  </si>
  <si>
    <t xml:space="preserve">Vahinda Bano </t>
  </si>
  <si>
    <t>46840100001277</t>
  </si>
  <si>
    <t>893851203393</t>
  </si>
  <si>
    <t xml:space="preserve">Nasim Bano </t>
  </si>
  <si>
    <t xml:space="preserve">Gulam Mustafa </t>
  </si>
  <si>
    <t>3598000100027680</t>
  </si>
  <si>
    <t>381224491314</t>
  </si>
  <si>
    <t xml:space="preserve">Ruksana </t>
  </si>
  <si>
    <t>Tayub Hussain</t>
  </si>
  <si>
    <t>61255897639</t>
  </si>
  <si>
    <t>322972041908</t>
  </si>
  <si>
    <t>Abdul Rajjaq</t>
  </si>
  <si>
    <t>61204888079</t>
  </si>
  <si>
    <t>470732268353</t>
  </si>
  <si>
    <t xml:space="preserve">Ruksana Bano </t>
  </si>
  <si>
    <t>Mohd. Rafique</t>
  </si>
  <si>
    <t>46840100000977</t>
  </si>
  <si>
    <t>224106175310</t>
  </si>
  <si>
    <t xml:space="preserve">Jarina Bano </t>
  </si>
  <si>
    <t>Noor Mohd.</t>
  </si>
  <si>
    <t>VPO Meghsar Dist Churu</t>
  </si>
  <si>
    <t>25930110022481</t>
  </si>
  <si>
    <t>256435751523</t>
  </si>
  <si>
    <t xml:space="preserve">Mohd. Talib </t>
  </si>
  <si>
    <t xml:space="preserve">Daud Sankhala </t>
  </si>
  <si>
    <t>Kayamkhani Mohlla, Ward no 25, Sadarshahar</t>
  </si>
  <si>
    <t>01122191034936</t>
  </si>
  <si>
    <t>657855412381</t>
  </si>
  <si>
    <t>Naseem Bano</t>
  </si>
  <si>
    <t>Akhtar</t>
  </si>
  <si>
    <t>Near Ranisati Temple, Sardarshahar</t>
  </si>
  <si>
    <t>180300101003815</t>
  </si>
  <si>
    <t>665947180861</t>
  </si>
  <si>
    <t>Baskari Bano</t>
  </si>
  <si>
    <t>Pappu Khan</t>
  </si>
  <si>
    <t>Near Kayamkhani masjid, Ward no 23, Sardarshahar</t>
  </si>
  <si>
    <t>180300101002652</t>
  </si>
  <si>
    <t>267789551738</t>
  </si>
  <si>
    <t>Aadil Khan</t>
  </si>
  <si>
    <t>Mohd. Aslam</t>
  </si>
  <si>
    <t>Behind Khemka Kothi, Ward no 13. Naya bass, Churu</t>
  </si>
  <si>
    <t>Electric Shop</t>
  </si>
  <si>
    <t>61022025324</t>
  </si>
  <si>
    <t>917317888059</t>
  </si>
  <si>
    <t xml:space="preserve">Rahmat Bano </t>
  </si>
  <si>
    <t>Pouncha Bandej</t>
  </si>
  <si>
    <t>17932191012435</t>
  </si>
  <si>
    <t>666100933711</t>
  </si>
  <si>
    <t>Shakila Bano</t>
  </si>
  <si>
    <t>Ahmad Ali Khan</t>
  </si>
  <si>
    <t>Bukalsar Bass, Ward no 24, Sardarshahar</t>
  </si>
  <si>
    <t>180300101003872</t>
  </si>
  <si>
    <t>244208411962</t>
  </si>
  <si>
    <t>Razia Bano</t>
  </si>
  <si>
    <t>Basit Ali</t>
  </si>
  <si>
    <t>Near Dhorewali Masjid, Ward no 29, Sardarshahar</t>
  </si>
  <si>
    <t>180300101002601</t>
  </si>
  <si>
    <t>304419434255</t>
  </si>
  <si>
    <t>Sajjad Ali</t>
  </si>
  <si>
    <t>Near Dhorewali Masjid, Ward no 22, Sardarshahar</t>
  </si>
  <si>
    <t>180300101002602</t>
  </si>
  <si>
    <t>561225790595</t>
  </si>
  <si>
    <t>Chiragdin</t>
  </si>
  <si>
    <t>Ali Mohd. Luhar</t>
  </si>
  <si>
    <t>01122191005288</t>
  </si>
  <si>
    <t>459580667334</t>
  </si>
  <si>
    <t>Arif Naswan</t>
  </si>
  <si>
    <t xml:space="preserve">Meerdin Khan </t>
  </si>
  <si>
    <t>Near Bilal Masjid, Ward No 24, Sardarshahar</t>
  </si>
  <si>
    <t>31570416485</t>
  </si>
  <si>
    <t>544646154928</t>
  </si>
  <si>
    <t>Mehboob Damami</t>
  </si>
  <si>
    <t>Mohnudin</t>
  </si>
  <si>
    <t>Behind Poltary Farm, Ward no 24, Sardarshahar</t>
  </si>
  <si>
    <t>51110791167</t>
  </si>
  <si>
    <t>842379838191</t>
  </si>
  <si>
    <t xml:space="preserve">Alhamdo Bano </t>
  </si>
  <si>
    <t>Bashir Khan</t>
  </si>
  <si>
    <t>VPO Sobhasar Tel Sujangarh</t>
  </si>
  <si>
    <t>40670100005994</t>
  </si>
  <si>
    <t>673802855620</t>
  </si>
  <si>
    <t>Nasreen</t>
  </si>
  <si>
    <t>Mohd. Ali</t>
  </si>
  <si>
    <t>180300101004183</t>
  </si>
  <si>
    <t>284010161715</t>
  </si>
  <si>
    <t>Khatun</t>
  </si>
  <si>
    <t>Babu Khan</t>
  </si>
  <si>
    <t>Bukalsar Bass, Ward un 24, Sardarshahar</t>
  </si>
  <si>
    <t>61106712801</t>
  </si>
  <si>
    <t>342644183902</t>
  </si>
  <si>
    <t xml:space="preserve">Maksud Bano </t>
  </si>
  <si>
    <t>Fule Khan</t>
  </si>
  <si>
    <t>180300101003391</t>
  </si>
  <si>
    <t>781932405995</t>
  </si>
  <si>
    <t>Memuna Bano</t>
  </si>
  <si>
    <t>Rafique</t>
  </si>
  <si>
    <t>Fattu Kha Ki Factory, Ward no 25, Sardarshahar</t>
  </si>
  <si>
    <t>01122191011258</t>
  </si>
  <si>
    <t>356240845416</t>
  </si>
  <si>
    <t>Idrish Khan</t>
  </si>
  <si>
    <t>Inayat Khan</t>
  </si>
  <si>
    <t>61157095332</t>
  </si>
  <si>
    <t>468910524224</t>
  </si>
  <si>
    <t>Bhanwari Bano</t>
  </si>
  <si>
    <t>180300101004192</t>
  </si>
  <si>
    <t>814101042563</t>
  </si>
  <si>
    <t>Madina bano</t>
  </si>
  <si>
    <t>Iqbal</t>
  </si>
  <si>
    <t>Near Maan Kha Ki Badi, Ward no 24, Sardarshahar</t>
  </si>
  <si>
    <t>01122191011739</t>
  </si>
  <si>
    <t>282338019231</t>
  </si>
  <si>
    <t>Anwar Khan</t>
  </si>
  <si>
    <t>Sarwar Khan</t>
  </si>
  <si>
    <t>180300101003834</t>
  </si>
  <si>
    <t>263432538976</t>
  </si>
  <si>
    <t>Shamim Bano</t>
  </si>
  <si>
    <t>Bukalsar Bass, Ward an 24, Sardarshahar</t>
  </si>
  <si>
    <t>180300101003842</t>
  </si>
  <si>
    <t>972742663921</t>
  </si>
  <si>
    <t>Shahid Khan</t>
  </si>
  <si>
    <t>Mohbali Khan</t>
  </si>
  <si>
    <t>011782191040459</t>
  </si>
  <si>
    <t>671379119126</t>
  </si>
  <si>
    <t>Asif Agiwan</t>
  </si>
  <si>
    <t>Abdulla Agiwan</t>
  </si>
  <si>
    <t>Near Shiwali Well, Ward No. 25, Sardarshahar</t>
  </si>
  <si>
    <t>180300101004124</t>
  </si>
  <si>
    <t>831702063839</t>
  </si>
  <si>
    <t>Ibrahim Khan</t>
  </si>
  <si>
    <t>Najir Khan</t>
  </si>
  <si>
    <t>61251399637</t>
  </si>
  <si>
    <t>681233589278</t>
  </si>
  <si>
    <t>Sattar Khan</t>
  </si>
  <si>
    <t>Nishar Khan</t>
  </si>
  <si>
    <t>180300101003862</t>
  </si>
  <si>
    <t>376547532825</t>
  </si>
  <si>
    <t xml:space="preserve">Harun </t>
  </si>
  <si>
    <t>Ramzan Qazi</t>
  </si>
  <si>
    <t>Shiwani bass, Ward no 2, Sardarshahar</t>
  </si>
  <si>
    <t>28430110009765</t>
  </si>
  <si>
    <t>237226098188</t>
  </si>
  <si>
    <t xml:space="preserve">Guddi </t>
  </si>
  <si>
    <t>40670100009608</t>
  </si>
  <si>
    <t>653450557548</t>
  </si>
  <si>
    <t>Jaitun Bano</t>
  </si>
  <si>
    <t>Mehtab</t>
  </si>
  <si>
    <t>40670100009447</t>
  </si>
  <si>
    <t>617915858860</t>
  </si>
  <si>
    <t>Mohd. Nijam Khan</t>
  </si>
  <si>
    <t xml:space="preserve">Abdul Majid </t>
  </si>
  <si>
    <t>6093000100027960</t>
  </si>
  <si>
    <t>999695024675</t>
  </si>
  <si>
    <t xml:space="preserve">Rubina Bano </t>
  </si>
  <si>
    <t>157810032519</t>
  </si>
  <si>
    <t>306963569522</t>
  </si>
  <si>
    <t>Ayaz Khan</t>
  </si>
  <si>
    <t>Yakub Ali</t>
  </si>
  <si>
    <t>40670100008596</t>
  </si>
  <si>
    <t>969193008227</t>
  </si>
  <si>
    <t xml:space="preserve">Rashida Bano </t>
  </si>
  <si>
    <t>Yasin Khan</t>
  </si>
  <si>
    <t>40670100005625</t>
  </si>
  <si>
    <t>680920988183</t>
  </si>
  <si>
    <t xml:space="preserve">Mehraj Bano </t>
  </si>
  <si>
    <t>Samdar Khan</t>
  </si>
  <si>
    <t>40670100003305</t>
  </si>
  <si>
    <t>937042126112</t>
  </si>
  <si>
    <t>Madina Bano</t>
  </si>
  <si>
    <t>Mohd. Bashir Khan</t>
  </si>
  <si>
    <t>VPO Padihara Tel Ratangarh</t>
  </si>
  <si>
    <t>06920100007893</t>
  </si>
  <si>
    <t>378441135181</t>
  </si>
  <si>
    <t>Shabnam Bano</t>
  </si>
  <si>
    <t>6093000100042360</t>
  </si>
  <si>
    <t>644440523443</t>
  </si>
  <si>
    <t>Sabir Ali</t>
  </si>
  <si>
    <t>Hakim Ali</t>
  </si>
  <si>
    <t>20241675764</t>
  </si>
  <si>
    <t>571930468157</t>
  </si>
  <si>
    <t>Firoz Khan</t>
  </si>
  <si>
    <t>Yusuf khan</t>
  </si>
  <si>
    <t>Grosary Store</t>
  </si>
  <si>
    <t>25930110022399</t>
  </si>
  <si>
    <t>747941286600</t>
  </si>
  <si>
    <t>Banji Khan</t>
  </si>
  <si>
    <t>Ast Ali</t>
  </si>
  <si>
    <t>01122010009120</t>
  </si>
  <si>
    <t>805182779376</t>
  </si>
  <si>
    <t>Irshad Aalam</t>
  </si>
  <si>
    <t>Rustam Ali</t>
  </si>
  <si>
    <t>40560100000733</t>
  </si>
  <si>
    <t>489561376549</t>
  </si>
  <si>
    <t xml:space="preserve">Mohd. Saleem </t>
  </si>
  <si>
    <t>Manir Shah</t>
  </si>
  <si>
    <t>Near Kalu Kha Well, Ward no 27, Sardarshahar</t>
  </si>
  <si>
    <t>011782191040794</t>
  </si>
  <si>
    <t>793159366811</t>
  </si>
  <si>
    <t>Altaaf Khan</t>
  </si>
  <si>
    <t>Fattu Kha Ki Factory, Ward no 22, Sardarshahar</t>
  </si>
  <si>
    <t>01122191083996</t>
  </si>
  <si>
    <t>641341727404</t>
  </si>
  <si>
    <t>Nabab Ali Khan</t>
  </si>
  <si>
    <t>Nayamat Ali Khan</t>
  </si>
  <si>
    <t>50100014947033</t>
  </si>
  <si>
    <t>554567606641</t>
  </si>
  <si>
    <t>Muniyad Khan</t>
  </si>
  <si>
    <t>Ahmad Khan</t>
  </si>
  <si>
    <t>180300101004074</t>
  </si>
  <si>
    <t>248181523663</t>
  </si>
  <si>
    <t>Aslam Khan</t>
  </si>
  <si>
    <t>Bherudan Well, Ward no 23, Sardarshahar</t>
  </si>
  <si>
    <t>51093829870</t>
  </si>
  <si>
    <t>200741899491</t>
  </si>
  <si>
    <t xml:space="preserve">Manju Bano </t>
  </si>
  <si>
    <t>Razzaq Khan</t>
  </si>
  <si>
    <t>01122191011968</t>
  </si>
  <si>
    <t>541788582304</t>
  </si>
  <si>
    <t>Saleem Khan</t>
  </si>
  <si>
    <t>Bhanwaru Khan</t>
  </si>
  <si>
    <t>011782191040169</t>
  </si>
  <si>
    <t>907150462770</t>
  </si>
  <si>
    <t>180300101003858</t>
  </si>
  <si>
    <t>575044881656</t>
  </si>
  <si>
    <t>Maqsud Bano</t>
  </si>
  <si>
    <t>Saukat Khan</t>
  </si>
  <si>
    <t>180300101003864</t>
  </si>
  <si>
    <t>416034006788</t>
  </si>
  <si>
    <t>Rajjaq Khan</t>
  </si>
  <si>
    <t>61175497360</t>
  </si>
  <si>
    <t>514072697517</t>
  </si>
  <si>
    <t xml:space="preserve">Samim Bano </t>
  </si>
  <si>
    <t>Mohd. Yasin</t>
  </si>
  <si>
    <t>180300101004193</t>
  </si>
  <si>
    <t>288309903751</t>
  </si>
  <si>
    <t>Mumtaj Ali</t>
  </si>
  <si>
    <t>01122010074590</t>
  </si>
  <si>
    <t>200195123925</t>
  </si>
  <si>
    <t xml:space="preserve">Sayra Bano </t>
  </si>
  <si>
    <t>011782191040350</t>
  </si>
  <si>
    <t>488465517333</t>
  </si>
  <si>
    <t>Mohd. Kasam</t>
  </si>
  <si>
    <t>Near Madrsa Islamiya, Ward No 30, Sardarshahar</t>
  </si>
  <si>
    <t>20241673835</t>
  </si>
  <si>
    <t>475826352792</t>
  </si>
  <si>
    <t>Arif Khan</t>
  </si>
  <si>
    <t>Mohlla Eidgah, Ward No 44, Churu</t>
  </si>
  <si>
    <t>40560100013936</t>
  </si>
  <si>
    <t>305073497625</t>
  </si>
  <si>
    <t>Asif Khan</t>
  </si>
  <si>
    <t>Dolat Khan</t>
  </si>
  <si>
    <t>28430110011560</t>
  </si>
  <si>
    <t>220900620433</t>
  </si>
  <si>
    <t>Shahjad khan</t>
  </si>
  <si>
    <t>Near Kalu Kha Well, Ward no 22, Sardarshahar</t>
  </si>
  <si>
    <t>180300101003509</t>
  </si>
  <si>
    <t>211037039728</t>
  </si>
  <si>
    <t>Altaf Hussain</t>
  </si>
  <si>
    <t>Abdul Sattar</t>
  </si>
  <si>
    <t>01122191085006</t>
  </si>
  <si>
    <t>875362316089</t>
  </si>
  <si>
    <t>Mumtaj</t>
  </si>
  <si>
    <t>Abdul Luhar</t>
  </si>
  <si>
    <t>Islamiya Madrsa Road, Ward no 30, Sardarshahar</t>
  </si>
  <si>
    <t>180300101004179</t>
  </si>
  <si>
    <t>724873897832</t>
  </si>
  <si>
    <t>Sajana</t>
  </si>
  <si>
    <t>Mumtaj Luhar</t>
  </si>
  <si>
    <t>180300101004177</t>
  </si>
  <si>
    <t>443684004113</t>
  </si>
  <si>
    <t>Ruksana</t>
  </si>
  <si>
    <t>Jamshed khan</t>
  </si>
  <si>
    <t>Van Vihar Colony, Ward No. 10, Churu</t>
  </si>
  <si>
    <t>914010034287742</t>
  </si>
  <si>
    <t>926890089139</t>
  </si>
  <si>
    <t>Yusuf Ali</t>
  </si>
  <si>
    <t>914010034287700</t>
  </si>
  <si>
    <t>410841130593</t>
  </si>
  <si>
    <t>Ajam Ali Khan</t>
  </si>
  <si>
    <t>Safi Khan</t>
  </si>
  <si>
    <t>Athuna Mohlla, Ward No 9, Churu</t>
  </si>
  <si>
    <t>40560100003545</t>
  </si>
  <si>
    <t>320782606931</t>
  </si>
  <si>
    <t>Kasam Ali Khan</t>
  </si>
  <si>
    <t>Fateh Khan</t>
  </si>
  <si>
    <t>46600100002132</t>
  </si>
  <si>
    <t>244003097312</t>
  </si>
  <si>
    <t>Mohd. Arif</t>
  </si>
  <si>
    <t>Mohd. Yusuf</t>
  </si>
  <si>
    <t>Mohlla Chejaran, Ward N o 43, Churu</t>
  </si>
  <si>
    <t>01162191003327</t>
  </si>
  <si>
    <t>865120587723</t>
  </si>
  <si>
    <t>Jamil Khan</t>
  </si>
  <si>
    <t>Abrar Khan</t>
  </si>
  <si>
    <t>Near BSNL, Ward no 14, Churu</t>
  </si>
  <si>
    <t>6301202130</t>
  </si>
  <si>
    <t>640575404112</t>
  </si>
  <si>
    <t xml:space="preserve">Tanveer </t>
  </si>
  <si>
    <t>Mohd. Harun</t>
  </si>
  <si>
    <t>180300101003826</t>
  </si>
  <si>
    <t>739554343143</t>
  </si>
  <si>
    <t xml:space="preserve">Reshma Bano </t>
  </si>
  <si>
    <t xml:space="preserve">Gulam Jilani </t>
  </si>
  <si>
    <t>Ward No. 23, Sardarshahar</t>
  </si>
  <si>
    <t>28430110009888</t>
  </si>
  <si>
    <t>521576178737</t>
  </si>
  <si>
    <t xml:space="preserve">Gulab </t>
  </si>
  <si>
    <t>Ganni</t>
  </si>
  <si>
    <t>VPO Jhariya Dist. Churu</t>
  </si>
  <si>
    <t>01300100003711</t>
  </si>
  <si>
    <t>828802165397</t>
  </si>
  <si>
    <t xml:space="preserve">Razia </t>
  </si>
  <si>
    <t>Gulam Nabi</t>
  </si>
  <si>
    <t>40560100011122</t>
  </si>
  <si>
    <t>911859904303</t>
  </si>
  <si>
    <t xml:space="preserve">Mahmood Qazi </t>
  </si>
  <si>
    <t>Nabab Shah</t>
  </si>
  <si>
    <t>Ward no 26, sardarshahar</t>
  </si>
  <si>
    <t>28430110009833</t>
  </si>
  <si>
    <t>977242973515</t>
  </si>
  <si>
    <t>Khadim Hussain</t>
  </si>
  <si>
    <t>Abdul Shakur</t>
  </si>
  <si>
    <t>180300101003823</t>
  </si>
  <si>
    <t>372118684732</t>
  </si>
  <si>
    <t>Sonu Bano</t>
  </si>
  <si>
    <t xml:space="preserve">Aabid Ali </t>
  </si>
  <si>
    <t>20241672424</t>
  </si>
  <si>
    <t>919865193147</t>
  </si>
  <si>
    <t>Khalida Bano</t>
  </si>
  <si>
    <t>Near Noorani Masjid, Ward no 24, Sardarshahar</t>
  </si>
  <si>
    <t>20241672435</t>
  </si>
  <si>
    <t>554493991376</t>
  </si>
  <si>
    <t>Fatima</t>
  </si>
  <si>
    <t>Mohammad ali</t>
  </si>
  <si>
    <t>VPO Melusar The Sardarshahar</t>
  </si>
  <si>
    <t>11.3.15</t>
  </si>
  <si>
    <t>23.3.15</t>
  </si>
  <si>
    <t>61204142269</t>
  </si>
  <si>
    <t>666835944950</t>
  </si>
  <si>
    <t>Shakir Luhar</t>
  </si>
  <si>
    <t>Pyar Mohammad</t>
  </si>
  <si>
    <t>Luharo ka Mohlla, ward no 38, Churu</t>
  </si>
  <si>
    <t>51108429144</t>
  </si>
  <si>
    <t>668554000606</t>
  </si>
  <si>
    <t>Sikandar khan</t>
  </si>
  <si>
    <t>20266015299</t>
  </si>
  <si>
    <t>516064023530</t>
  </si>
  <si>
    <t>Sarfraaz khan</t>
  </si>
  <si>
    <t>Liyakat khan</t>
  </si>
  <si>
    <t>31689680355</t>
  </si>
  <si>
    <t>316514235415</t>
  </si>
  <si>
    <t>Shabina bano</t>
  </si>
  <si>
    <t>Abdul jabbar</t>
  </si>
  <si>
    <t>61221173105</t>
  </si>
  <si>
    <t>275868198420</t>
  </si>
  <si>
    <t>Safi Mohammad</t>
  </si>
  <si>
    <t>Foole khan</t>
  </si>
  <si>
    <t>09560100009163</t>
  </si>
  <si>
    <t>327981377896</t>
  </si>
  <si>
    <t>Hanif Gauri</t>
  </si>
  <si>
    <t>Mohd. Saleem Gauri</t>
  </si>
  <si>
    <t>Chuddi Centre</t>
  </si>
  <si>
    <t>911010018781290</t>
  </si>
  <si>
    <t>352137100385</t>
  </si>
  <si>
    <t>Mohd. Iqbal</t>
  </si>
  <si>
    <t>Mohd. Baks</t>
  </si>
  <si>
    <t>10926757646</t>
  </si>
  <si>
    <t>572500932708</t>
  </si>
  <si>
    <t xml:space="preserve">Babu Khan </t>
  </si>
  <si>
    <t>46600100002131</t>
  </si>
  <si>
    <t>259613185399</t>
  </si>
  <si>
    <t>Noor Bano</t>
  </si>
  <si>
    <t>Aziz Khan</t>
  </si>
  <si>
    <t>Sunaro Ke Kuwe Ke Pass, Ward no. 29, Churu</t>
  </si>
  <si>
    <t>01300100021420</t>
  </si>
  <si>
    <t>374940025445</t>
  </si>
  <si>
    <t>Sahidan Bano</t>
  </si>
  <si>
    <t>01300100021728</t>
  </si>
  <si>
    <t>702270783973</t>
  </si>
  <si>
    <t>Sayed Raja Ali</t>
  </si>
  <si>
    <t>Dhorewali Masjid Ke Pass, Ward no 22, Sardarshahar</t>
  </si>
  <si>
    <t>180300101002463</t>
  </si>
  <si>
    <t>291996311552</t>
  </si>
  <si>
    <t>Mohsin Arif</t>
  </si>
  <si>
    <t>Arif Hussain</t>
  </si>
  <si>
    <t>662710110001506</t>
  </si>
  <si>
    <t>645337824327</t>
  </si>
  <si>
    <t>Mushwir Rajja</t>
  </si>
  <si>
    <t>Mohd. Sharif</t>
  </si>
  <si>
    <t>Purani Tahshil Road, Ward No 13, Sujangarh</t>
  </si>
  <si>
    <t>01922191046812</t>
  </si>
  <si>
    <t>332412927060</t>
  </si>
  <si>
    <t>Kasam Khan</t>
  </si>
  <si>
    <t>Village Aaslu Post lakhau Dist Churu</t>
  </si>
  <si>
    <t>01300100021419</t>
  </si>
  <si>
    <t>323643849345</t>
  </si>
  <si>
    <t xml:space="preserve">Mohd. Rafique Bhati </t>
  </si>
  <si>
    <t>Habib Khan</t>
  </si>
  <si>
    <t>3278111805</t>
  </si>
  <si>
    <t>535631864252</t>
  </si>
  <si>
    <t xml:space="preserve">Sahabudin </t>
  </si>
  <si>
    <t>Aamin</t>
  </si>
  <si>
    <t>592002010005018</t>
  </si>
  <si>
    <t>368592691775</t>
  </si>
  <si>
    <t>Mubarik</t>
  </si>
  <si>
    <t>Sarajudin</t>
  </si>
  <si>
    <t>Kalera Bass, Ward No 37, Churu</t>
  </si>
  <si>
    <t>83602010012609</t>
  </si>
  <si>
    <t>694339115133</t>
  </si>
  <si>
    <t>Jakiya Khatun</t>
  </si>
  <si>
    <t>Abu Shama</t>
  </si>
  <si>
    <t>Near Surana Ice Fectory, Ward No 20, Churu</t>
  </si>
  <si>
    <t>Cloths Store</t>
  </si>
  <si>
    <t>20011108520009900</t>
  </si>
  <si>
    <t>412615485284</t>
  </si>
  <si>
    <t>Ramajyan Khan</t>
  </si>
  <si>
    <t>Ravta Khan</t>
  </si>
  <si>
    <t>VPO Sahnali Dist. Churu</t>
  </si>
  <si>
    <t>592002010006736</t>
  </si>
  <si>
    <t>930086501355</t>
  </si>
  <si>
    <t>Sabnam</t>
  </si>
  <si>
    <t>25930110008010</t>
  </si>
  <si>
    <t>662443217404</t>
  </si>
  <si>
    <t>Sabir</t>
  </si>
  <si>
    <t>Subhash Chowk, Nai Sadak, Ward No 21, Churu</t>
  </si>
  <si>
    <t>592002010003030</t>
  </si>
  <si>
    <t>953620562839</t>
  </si>
  <si>
    <t>Jabbar Husain</t>
  </si>
  <si>
    <t>Abdul</t>
  </si>
  <si>
    <t>Ward No 18, churu</t>
  </si>
  <si>
    <t>25930110007518</t>
  </si>
  <si>
    <t>833984985137</t>
  </si>
  <si>
    <t xml:space="preserve">Murlidhar </t>
  </si>
  <si>
    <t>Dhannaram Sewalia</t>
  </si>
  <si>
    <t>Bharah Mahadev Road, Bhawani Nagar, Ward no. 39, Churu</t>
  </si>
  <si>
    <t>Bodh</t>
  </si>
  <si>
    <t>592002010003256</t>
  </si>
  <si>
    <t>718939703543</t>
  </si>
  <si>
    <t xml:space="preserve">Kamal Kumar </t>
  </si>
  <si>
    <t>662710110001207</t>
  </si>
  <si>
    <t>959639171594</t>
  </si>
  <si>
    <t>Sushila Devi Bodh</t>
  </si>
  <si>
    <t>Om Prakash</t>
  </si>
  <si>
    <t>B-140, Agarsen nagar, Churu</t>
  </si>
  <si>
    <t>592002010005766</t>
  </si>
  <si>
    <t>939885576500</t>
  </si>
  <si>
    <t>Pharahatunanisha</t>
  </si>
  <si>
    <t>Nabab Husain</t>
  </si>
  <si>
    <t>Ward no 19, churu</t>
  </si>
  <si>
    <t>51108429097</t>
  </si>
  <si>
    <t>864189606241</t>
  </si>
  <si>
    <t>Mohd. Azam</t>
  </si>
  <si>
    <t>Mohd. Iliyas</t>
  </si>
  <si>
    <t>Khokhar Gali, Ward no 27, Churu</t>
  </si>
  <si>
    <t>180300101003817</t>
  </si>
  <si>
    <t>593217576851</t>
  </si>
  <si>
    <t>Imran Khan</t>
  </si>
  <si>
    <t>25930110008430</t>
  </si>
  <si>
    <t>878197612943</t>
  </si>
  <si>
    <t>Yunus Khan</t>
  </si>
  <si>
    <t>Peeru Khan</t>
  </si>
  <si>
    <t>25930110002193</t>
  </si>
  <si>
    <t>386769471175</t>
  </si>
  <si>
    <t>Ramzen qureshi</t>
  </si>
  <si>
    <t>Ahmad qureshi</t>
  </si>
  <si>
    <t>Agarsen Nagar, Ward no 15, Churu</t>
  </si>
  <si>
    <t>592002010005578</t>
  </si>
  <si>
    <t>534193423270</t>
  </si>
  <si>
    <t xml:space="preserve">Akram </t>
  </si>
  <si>
    <t>Shekhawat Colony, Ward no 14, Churu</t>
  </si>
  <si>
    <t>41110100008795</t>
  </si>
  <si>
    <t>709938786915</t>
  </si>
  <si>
    <t>Peer Mohd.</t>
  </si>
  <si>
    <t>131700101005952</t>
  </si>
  <si>
    <t>563211024533</t>
  </si>
  <si>
    <t xml:space="preserve">Shabana </t>
  </si>
  <si>
    <t>Lal Mohd.</t>
  </si>
  <si>
    <t>Ward no 16, Churu</t>
  </si>
  <si>
    <t>25930110021644</t>
  </si>
  <si>
    <t>901817923819</t>
  </si>
  <si>
    <t>Mohd. Hussain</t>
  </si>
  <si>
    <t xml:space="preserve">Ibraheem </t>
  </si>
  <si>
    <t>Ward no 17, Churu</t>
  </si>
  <si>
    <t>40560100013710</t>
  </si>
  <si>
    <t>701607107981</t>
  </si>
  <si>
    <t xml:space="preserve">Praveen Bano </t>
  </si>
  <si>
    <t xml:space="preserve">Afzal Ali Khan </t>
  </si>
  <si>
    <t>592002010001001</t>
  </si>
  <si>
    <t>261816216436</t>
  </si>
  <si>
    <t xml:space="preserve">Kaushar </t>
  </si>
  <si>
    <t>Mohd. Shakil</t>
  </si>
  <si>
    <t>60199824682</t>
  </si>
  <si>
    <t>698806829505</t>
  </si>
  <si>
    <t>Saida</t>
  </si>
  <si>
    <t>Mohd. Talib</t>
  </si>
  <si>
    <t>61255682363</t>
  </si>
  <si>
    <t>251698693284</t>
  </si>
  <si>
    <t>Mosim Khan</t>
  </si>
  <si>
    <t>Chand Khan</t>
  </si>
  <si>
    <t>3425920286</t>
  </si>
  <si>
    <t>661094265228</t>
  </si>
  <si>
    <t xml:space="preserve">Sahnaj Bano </t>
  </si>
  <si>
    <t>Mukhtyar Ahmed</t>
  </si>
  <si>
    <t>40560100013466</t>
  </si>
  <si>
    <t>225972113611</t>
  </si>
  <si>
    <t>Rawat Khan</t>
  </si>
  <si>
    <t>180300101003889</t>
  </si>
  <si>
    <t>254073769454</t>
  </si>
  <si>
    <t>Salim Khan</t>
  </si>
  <si>
    <t>Mumtaj Khan</t>
  </si>
  <si>
    <t>3426607806</t>
  </si>
  <si>
    <t>593402825728</t>
  </si>
  <si>
    <t xml:space="preserve">Ibrahim Khokhar </t>
  </si>
  <si>
    <t>61138733562</t>
  </si>
  <si>
    <t>422164436383</t>
  </si>
  <si>
    <t xml:space="preserve">Anish Khan </t>
  </si>
  <si>
    <t xml:space="preserve">Fuse Khan </t>
  </si>
  <si>
    <t>Near Aksha Masjid, Ward  No. 22, Sardarshahar</t>
  </si>
  <si>
    <t>607670427470</t>
  </si>
  <si>
    <t xml:space="preserve">Rahisa </t>
  </si>
  <si>
    <t>Jaffar Khan</t>
  </si>
  <si>
    <t>Near Teliyan masjid, Ward no 6, Churu</t>
  </si>
  <si>
    <t>2001110852006030</t>
  </si>
  <si>
    <t>365888920730</t>
  </si>
  <si>
    <t>Imran Gauri</t>
  </si>
  <si>
    <t>Near Madina Masjid, Ward No 23, Sardarshahar</t>
  </si>
  <si>
    <t>61255685818</t>
  </si>
  <si>
    <t>398005544447</t>
  </si>
  <si>
    <t>Jakir Khan</t>
  </si>
  <si>
    <t>180300101003390</t>
  </si>
  <si>
    <t>984708669722</t>
  </si>
  <si>
    <t>Shakil Ahmed</t>
  </si>
  <si>
    <t xml:space="preserve">Abdul Sakur </t>
  </si>
  <si>
    <t>180300101003824</t>
  </si>
  <si>
    <t>250359838717</t>
  </si>
  <si>
    <t xml:space="preserve">Khushi Mohd. </t>
  </si>
  <si>
    <t>180300101003825</t>
  </si>
  <si>
    <t>845685295494</t>
  </si>
  <si>
    <t>20241672605</t>
  </si>
  <si>
    <t>375228931334</t>
  </si>
  <si>
    <t>01122191034370</t>
  </si>
  <si>
    <t>950999338264</t>
  </si>
  <si>
    <t>Ifran Khan</t>
  </si>
  <si>
    <t>Ladu Khan</t>
  </si>
  <si>
    <t>Behind Garh, Ward No. 21, Sardarshahar</t>
  </si>
  <si>
    <t>20241672526</t>
  </si>
  <si>
    <t>544294215581</t>
  </si>
  <si>
    <t>Istak Khan</t>
  </si>
  <si>
    <t>20241672593</t>
  </si>
  <si>
    <t>711684505342</t>
  </si>
  <si>
    <t>Abdul Sattar Dhobi</t>
  </si>
  <si>
    <t>28430110009680</t>
  </si>
  <si>
    <t>306151333559</t>
  </si>
  <si>
    <t>Abrar</t>
  </si>
  <si>
    <t>Mohd. Saleem</t>
  </si>
  <si>
    <t>Ward No. 26, Sardarshahar</t>
  </si>
  <si>
    <t>28430110009871</t>
  </si>
  <si>
    <t>431159264961</t>
  </si>
  <si>
    <t>Asif Ali Khan</t>
  </si>
  <si>
    <t xml:space="preserve">Aamin Khan </t>
  </si>
  <si>
    <t>28430110009727</t>
  </si>
  <si>
    <t>744988635328</t>
  </si>
  <si>
    <t xml:space="preserve">Mohd. Nadeem </t>
  </si>
  <si>
    <t>180300101003811</t>
  </si>
  <si>
    <t>768557703558</t>
  </si>
  <si>
    <t xml:space="preserve">Salama </t>
  </si>
  <si>
    <t>51113075287</t>
  </si>
  <si>
    <t>997425358728</t>
  </si>
  <si>
    <t>Mohd. Khalil</t>
  </si>
  <si>
    <t>Roshan Ali</t>
  </si>
  <si>
    <t>Near Kalu Kha Well, Ward no 29, Sardarshahar</t>
  </si>
  <si>
    <t>20147120708</t>
  </si>
  <si>
    <t>298867881430</t>
  </si>
  <si>
    <t>Arshad Ayub Sayed</t>
  </si>
  <si>
    <t>180300101003794</t>
  </si>
  <si>
    <t>822601216641</t>
  </si>
  <si>
    <t xml:space="preserve">Bano </t>
  </si>
  <si>
    <t xml:space="preserve">Sikandar </t>
  </si>
  <si>
    <t>01122191083750</t>
  </si>
  <si>
    <t>271558805042</t>
  </si>
  <si>
    <t>Nasib Ali</t>
  </si>
  <si>
    <t>01122191083934</t>
  </si>
  <si>
    <t>605030269153</t>
  </si>
  <si>
    <t xml:space="preserve">Julekha </t>
  </si>
  <si>
    <t xml:space="preserve">Mainudin Teli </t>
  </si>
  <si>
    <t>Near Bhurji Well, ward no 24, Sardarshahar</t>
  </si>
  <si>
    <t>01122191084023</t>
  </si>
  <si>
    <t>668377773541</t>
  </si>
  <si>
    <t>Mubarik Ali</t>
  </si>
  <si>
    <t>662710100000978</t>
  </si>
  <si>
    <t>344160513421</t>
  </si>
  <si>
    <t xml:space="preserve">Daulat Bano </t>
  </si>
  <si>
    <t>Umardin</t>
  </si>
  <si>
    <t>40560100011180</t>
  </si>
  <si>
    <t>670946256447</t>
  </si>
  <si>
    <t>Mustak</t>
  </si>
  <si>
    <t>Salamudeen</t>
  </si>
  <si>
    <t>Poltary Farm</t>
  </si>
  <si>
    <t>61129135553</t>
  </si>
  <si>
    <t>999807480987</t>
  </si>
  <si>
    <t xml:space="preserve">Anar Bano </t>
  </si>
  <si>
    <t>Mansab Khan</t>
  </si>
  <si>
    <t>28430110009826</t>
  </si>
  <si>
    <t>205610092850</t>
  </si>
  <si>
    <t xml:space="preserve">Balkash </t>
  </si>
  <si>
    <t>Khan Mohd.</t>
  </si>
  <si>
    <t>40560100011589</t>
  </si>
  <si>
    <t>642764841539</t>
  </si>
  <si>
    <t xml:space="preserve">Jila </t>
  </si>
  <si>
    <t xml:space="preserve">Sharif </t>
  </si>
  <si>
    <t>40560100011135</t>
  </si>
  <si>
    <t>993836619114</t>
  </si>
  <si>
    <t xml:space="preserve">Jannat Bano </t>
  </si>
  <si>
    <t>Yakub</t>
  </si>
  <si>
    <t>40560100011264</t>
  </si>
  <si>
    <t>234762913092</t>
  </si>
  <si>
    <t xml:space="preserve">Aabida </t>
  </si>
  <si>
    <t xml:space="preserve">Rafique </t>
  </si>
  <si>
    <t>40560100011191</t>
  </si>
  <si>
    <t>796887878791</t>
  </si>
  <si>
    <t>Raheeman</t>
  </si>
  <si>
    <t>01300100021415</t>
  </si>
  <si>
    <t>935070645800</t>
  </si>
  <si>
    <t>Salemaan</t>
  </si>
  <si>
    <t>40560100011133</t>
  </si>
  <si>
    <t>477142007717</t>
  </si>
  <si>
    <t xml:space="preserve">Aamina </t>
  </si>
  <si>
    <t xml:space="preserve">Hakim </t>
  </si>
  <si>
    <t>40560100011126</t>
  </si>
  <si>
    <t>932466803562</t>
  </si>
  <si>
    <t>40560100011218</t>
  </si>
  <si>
    <t>432809979287</t>
  </si>
  <si>
    <t xml:space="preserve">Sabira </t>
  </si>
  <si>
    <t>Daud Ali</t>
  </si>
  <si>
    <t>40560100011175</t>
  </si>
  <si>
    <t>458691224470</t>
  </si>
  <si>
    <t xml:space="preserve">Rashida </t>
  </si>
  <si>
    <t>Bilal</t>
  </si>
  <si>
    <t>40560100011253</t>
  </si>
  <si>
    <t>641838946340</t>
  </si>
  <si>
    <t xml:space="preserve">Bishmilla </t>
  </si>
  <si>
    <t>Sirajuddin</t>
  </si>
  <si>
    <t>Near Natho Talab, Ward No 22, Sujangarh</t>
  </si>
  <si>
    <t>60141363829</t>
  </si>
  <si>
    <t>683519758608</t>
  </si>
  <si>
    <t xml:space="preserve">Shakuran Bano </t>
  </si>
  <si>
    <t>Aalam Khan</t>
  </si>
  <si>
    <t>07890100005663</t>
  </si>
  <si>
    <t>572942518852</t>
  </si>
  <si>
    <t xml:space="preserve">Aabida Bano </t>
  </si>
  <si>
    <t>Mahboob Khan</t>
  </si>
  <si>
    <t>180300101003389</t>
  </si>
  <si>
    <t>962542325010</t>
  </si>
  <si>
    <t xml:space="preserve">Jamila Bano </t>
  </si>
  <si>
    <t>01122191078206</t>
  </si>
  <si>
    <t>925056951153</t>
  </si>
  <si>
    <t>Rafique Mohd.</t>
  </si>
  <si>
    <t>6311796732</t>
  </si>
  <si>
    <t>439768993453</t>
  </si>
  <si>
    <t>Hakam Ali Khan</t>
  </si>
  <si>
    <t>12160100012010</t>
  </si>
  <si>
    <t>919913571917</t>
  </si>
  <si>
    <t xml:space="preserve">Rihana </t>
  </si>
  <si>
    <t>Mohd. Imran</t>
  </si>
  <si>
    <t>40560100011225</t>
  </si>
  <si>
    <t>429092327643</t>
  </si>
  <si>
    <t>Mohd. Kayum</t>
  </si>
  <si>
    <t>Ward no 22, Sardarshahar</t>
  </si>
  <si>
    <t>32627028519</t>
  </si>
  <si>
    <t>931392612764</t>
  </si>
  <si>
    <t xml:space="preserve">Sabir </t>
  </si>
  <si>
    <t>Tej Khan</t>
  </si>
  <si>
    <t>Near Anjuman School, Ward no 26, Sardarshahar</t>
  </si>
  <si>
    <t>59000006946</t>
  </si>
  <si>
    <t>782812744419</t>
  </si>
  <si>
    <t xml:space="preserve">Hamid </t>
  </si>
  <si>
    <t>Ward No 25, Sardarshahr</t>
  </si>
  <si>
    <t>20147111794</t>
  </si>
  <si>
    <t>461183402232</t>
  </si>
  <si>
    <t xml:space="preserve">Iqbal </t>
  </si>
  <si>
    <t xml:space="preserve">Abdullah </t>
  </si>
  <si>
    <t>61203142861</t>
  </si>
  <si>
    <t>986229616892</t>
  </si>
  <si>
    <t xml:space="preserve">Jarina </t>
  </si>
  <si>
    <t>40560100011228</t>
  </si>
  <si>
    <t>641346268005</t>
  </si>
  <si>
    <t xml:space="preserve">Liyakat Ali </t>
  </si>
  <si>
    <t>Choge Khan</t>
  </si>
  <si>
    <t>180300101003710</t>
  </si>
  <si>
    <t>221175497254</t>
  </si>
  <si>
    <t xml:space="preserve">Mohd. Aslam </t>
  </si>
  <si>
    <t>Fajluddin</t>
  </si>
  <si>
    <t>Near Bherudan Well, Ward No 23, Sardarshahar</t>
  </si>
  <si>
    <t>01122191071849</t>
  </si>
  <si>
    <t>460691444463</t>
  </si>
  <si>
    <t>Shakil Damami</t>
  </si>
  <si>
    <t>Kasam Damami</t>
  </si>
  <si>
    <t>01122191057089</t>
  </si>
  <si>
    <t>593939573745</t>
  </si>
  <si>
    <t>Shamsher Khan</t>
  </si>
  <si>
    <t>Iliyas Khan</t>
  </si>
  <si>
    <t>180300101003870</t>
  </si>
  <si>
    <t>432823539792</t>
  </si>
  <si>
    <t>Rahish Khan</t>
  </si>
  <si>
    <t>Chogu Khan</t>
  </si>
  <si>
    <t>3426290615</t>
  </si>
  <si>
    <t>393281358638</t>
  </si>
  <si>
    <t>Daulat Khan</t>
  </si>
  <si>
    <t>01122191068863</t>
  </si>
  <si>
    <t>961561023384</t>
  </si>
  <si>
    <t>Mobina Bano</t>
  </si>
  <si>
    <t>180300101003850</t>
  </si>
  <si>
    <t>234243096627</t>
  </si>
  <si>
    <t>662710100000920</t>
  </si>
  <si>
    <t>498650892785</t>
  </si>
  <si>
    <t xml:space="preserve">Ayub Ali </t>
  </si>
  <si>
    <t>Near Sethiya Bagh, Ward No 22, Sardarshahar</t>
  </si>
  <si>
    <t>20103374028</t>
  </si>
  <si>
    <t>237474829193</t>
  </si>
  <si>
    <t>Saddam Hussain</t>
  </si>
  <si>
    <t>Mohd. Safique</t>
  </si>
  <si>
    <t>01122191005066</t>
  </si>
  <si>
    <t>217544387525</t>
  </si>
  <si>
    <t>Abid Khan</t>
  </si>
  <si>
    <t>01122191050554</t>
  </si>
  <si>
    <t>296596675218</t>
  </si>
  <si>
    <t>Islam Bano</t>
  </si>
  <si>
    <t>Usmaan Khan</t>
  </si>
  <si>
    <t>180300101003092</t>
  </si>
  <si>
    <t>590654408387</t>
  </si>
  <si>
    <t>Parveen Bano</t>
  </si>
  <si>
    <t>Adrish Khan</t>
  </si>
  <si>
    <t>011782191010964</t>
  </si>
  <si>
    <t>270507590703</t>
  </si>
  <si>
    <t xml:space="preserve">Abdul Sattar </t>
  </si>
  <si>
    <t xml:space="preserve">Shaukeen </t>
  </si>
  <si>
    <t>Near Gum Fectory, Ward no 2, Sardarshahar</t>
  </si>
  <si>
    <t>180300101003627</t>
  </si>
  <si>
    <t>562455599329</t>
  </si>
  <si>
    <t>Abdul Rahman</t>
  </si>
  <si>
    <t>Mohamda</t>
  </si>
  <si>
    <t>VPO Hardesar Tel Sardarshahar</t>
  </si>
  <si>
    <t>61255277365</t>
  </si>
  <si>
    <t>693249705428</t>
  </si>
  <si>
    <t>Aziz Bano</t>
  </si>
  <si>
    <t>180300101002676</t>
  </si>
  <si>
    <t>843260570562</t>
  </si>
  <si>
    <t xml:space="preserve">Musrat </t>
  </si>
  <si>
    <t>Rashid</t>
  </si>
  <si>
    <t>Ward No 29, Sardarshahar</t>
  </si>
  <si>
    <t>28430110009703</t>
  </si>
  <si>
    <t>929565016446</t>
  </si>
  <si>
    <t xml:space="preserve">Khusi Mohd. </t>
  </si>
  <si>
    <t>Chiragudin</t>
  </si>
  <si>
    <t>Ward No 11, Churu</t>
  </si>
  <si>
    <t>18421530000725</t>
  </si>
  <si>
    <t>849512101247</t>
  </si>
  <si>
    <t xml:space="preserve">Sayra </t>
  </si>
  <si>
    <t>Shakil</t>
  </si>
  <si>
    <t>01122191084191</t>
  </si>
  <si>
    <t>626531581095</t>
  </si>
  <si>
    <t>Naseeb Ali</t>
  </si>
  <si>
    <t>Mohan Khan</t>
  </si>
  <si>
    <t>01122191066937</t>
  </si>
  <si>
    <t>604008295136</t>
  </si>
  <si>
    <t>Aasib Khan</t>
  </si>
  <si>
    <t>20163250784</t>
  </si>
  <si>
    <t>345045450943</t>
  </si>
  <si>
    <t>Gulam Rasul</t>
  </si>
  <si>
    <t>180300101004125</t>
  </si>
  <si>
    <t>663071668065</t>
  </si>
  <si>
    <t xml:space="preserve">Mohd. Khusi </t>
  </si>
  <si>
    <t>40560100011187</t>
  </si>
  <si>
    <t>349129217849</t>
  </si>
  <si>
    <t xml:space="preserve">Shakira </t>
  </si>
  <si>
    <t xml:space="preserve">Mohd. Latif </t>
  </si>
  <si>
    <t>40560100011222</t>
  </si>
  <si>
    <t>769710705459</t>
  </si>
  <si>
    <t xml:space="preserve">Mohd. Akhtar </t>
  </si>
  <si>
    <t>20147113598</t>
  </si>
  <si>
    <t>703485634964</t>
  </si>
  <si>
    <t>Nabi Agiwan</t>
  </si>
  <si>
    <t>Babu Lal</t>
  </si>
  <si>
    <t>Near Bangali Baba Takiya, Ward no 15, Sujangarh</t>
  </si>
  <si>
    <t>Mobile Repering Shop</t>
  </si>
  <si>
    <t>26131000005134</t>
  </si>
  <si>
    <t>863915128645</t>
  </si>
  <si>
    <t xml:space="preserve">Mohd. Ramjan Bhati </t>
  </si>
  <si>
    <t>Abdul Rafique</t>
  </si>
  <si>
    <t>Mohlla Kaziyan, Ward No. 16, Nai Sadak, Churu</t>
  </si>
  <si>
    <t>Cloths Selling</t>
  </si>
  <si>
    <t>40560100010172</t>
  </si>
  <si>
    <t>687162569204</t>
  </si>
  <si>
    <t>Mohd. Waseem Hasan</t>
  </si>
  <si>
    <t>Aabid Hussain</t>
  </si>
  <si>
    <t>40560100013685</t>
  </si>
  <si>
    <t>654890611447</t>
  </si>
  <si>
    <t>40560100013684</t>
  </si>
  <si>
    <t>905260808497</t>
  </si>
  <si>
    <t xml:space="preserve">Sabira Bano </t>
  </si>
  <si>
    <t>Mubarik Hussain</t>
  </si>
  <si>
    <t>20011108520032100</t>
  </si>
  <si>
    <t>886110134985</t>
  </si>
  <si>
    <t>Near Gas Godam, Ward No 2, Sardarshahar</t>
  </si>
  <si>
    <t>28430110009734</t>
  </si>
  <si>
    <t>816146223667</t>
  </si>
  <si>
    <t xml:space="preserve">Gulam Rabbani </t>
  </si>
  <si>
    <t>Gulam Mohd.</t>
  </si>
  <si>
    <t>50100021182995</t>
  </si>
  <si>
    <t>949637051965</t>
  </si>
  <si>
    <t>Mainudin Khan</t>
  </si>
  <si>
    <t>Mejar Khan</t>
  </si>
  <si>
    <t>Near Aksha Masjid, Ward  No. 25, Sardarshahar</t>
  </si>
  <si>
    <t>2133532644</t>
  </si>
  <si>
    <t>608585586364</t>
  </si>
  <si>
    <t xml:space="preserve">Muslim Qureshi </t>
  </si>
  <si>
    <t xml:space="preserve">Bashir Qureshi </t>
  </si>
  <si>
    <t>Bhadarji ka kuwa, Ward no 27, Sardarshahar</t>
  </si>
  <si>
    <t>180300101003803</t>
  </si>
  <si>
    <t>406163351691</t>
  </si>
  <si>
    <t>Mohd. Jasim</t>
  </si>
  <si>
    <t xml:space="preserve">Abdul Kadir </t>
  </si>
  <si>
    <t>Ladnu Bypass Road, Ward no 7, Sujangarh</t>
  </si>
  <si>
    <t>01922191047567</t>
  </si>
  <si>
    <t>576232203980</t>
  </si>
  <si>
    <t>180300101004081</t>
  </si>
  <si>
    <t>430594438677</t>
  </si>
  <si>
    <t>Sameera Bano</t>
  </si>
  <si>
    <t>Immamwada Road, Ward no 28, Sardarshahar</t>
  </si>
  <si>
    <t>180300101003874</t>
  </si>
  <si>
    <t>444281362493</t>
  </si>
  <si>
    <t>Mohd. Ramiz Khan</t>
  </si>
  <si>
    <t>Mohd. Ramjan</t>
  </si>
  <si>
    <t>Mohlla Teliyan, Ward No 15, Sujangarh</t>
  </si>
  <si>
    <t>01922151019658</t>
  </si>
  <si>
    <t>944531556991</t>
  </si>
  <si>
    <t xml:space="preserve">Rashid </t>
  </si>
  <si>
    <t>50100021183666</t>
  </si>
  <si>
    <t>856939399484</t>
  </si>
  <si>
    <t>Julekha</t>
  </si>
  <si>
    <t>Samsudin</t>
  </si>
  <si>
    <t>180300101003879</t>
  </si>
  <si>
    <t>581992307570</t>
  </si>
  <si>
    <t>50100021183653</t>
  </si>
  <si>
    <t>924391797671</t>
  </si>
  <si>
    <t xml:space="preserve">Afroz </t>
  </si>
  <si>
    <t>01922191000845</t>
  </si>
  <si>
    <t>540231357417</t>
  </si>
  <si>
    <t xml:space="preserve">Ramzan </t>
  </si>
  <si>
    <t xml:space="preserve">Abdul Aziz </t>
  </si>
  <si>
    <t>60201239862</t>
  </si>
  <si>
    <t>940506852276</t>
  </si>
  <si>
    <t xml:space="preserve">Mubarik Khan </t>
  </si>
  <si>
    <t>Moti Khan</t>
  </si>
  <si>
    <t>28430110010105</t>
  </si>
  <si>
    <t>757977475115</t>
  </si>
  <si>
    <t>Dilshad Khan</t>
  </si>
  <si>
    <t>Nanu Khan</t>
  </si>
  <si>
    <t>180300101003814</t>
  </si>
  <si>
    <t>854711911145</t>
  </si>
  <si>
    <t xml:space="preserve">Ayub Khan </t>
  </si>
  <si>
    <t>Near Kayamkhani Masjid, Ward no 22, Sardarshahar</t>
  </si>
  <si>
    <t>01122191046236</t>
  </si>
  <si>
    <t>440479833905</t>
  </si>
  <si>
    <t>Mohd. Taleem Hussain</t>
  </si>
  <si>
    <t xml:space="preserve">Mohd. Yasin Ali </t>
  </si>
  <si>
    <t>Bherudan Well, Ward no 22, Sardarshahar</t>
  </si>
  <si>
    <t>51103112915</t>
  </si>
  <si>
    <t>710929238766</t>
  </si>
  <si>
    <t>01122120000610</t>
  </si>
  <si>
    <t>478597041612</t>
  </si>
  <si>
    <t>Mohd. Irfan</t>
  </si>
  <si>
    <t>Near Aksha Masjid, Ward no 22, Sardarshahar</t>
  </si>
  <si>
    <t>180300101003860</t>
  </si>
  <si>
    <t>625334218271</t>
  </si>
  <si>
    <t>Alihas Khan</t>
  </si>
  <si>
    <t>Sultan Khan</t>
  </si>
  <si>
    <t>12160100000936</t>
  </si>
  <si>
    <t>492169243467</t>
  </si>
  <si>
    <t>Mehbub Ali</t>
  </si>
  <si>
    <t>3605000101060490</t>
  </si>
  <si>
    <t>893651406641</t>
  </si>
  <si>
    <t xml:space="preserve">Ziya Ul Haq Qazi </t>
  </si>
  <si>
    <t>Inammul Haq</t>
  </si>
  <si>
    <t>180300101003810</t>
  </si>
  <si>
    <t>597556876313</t>
  </si>
  <si>
    <t xml:space="preserve">Mujaffar Ali </t>
  </si>
  <si>
    <t xml:space="preserve">Sattar Ali </t>
  </si>
  <si>
    <t>10926741568</t>
  </si>
  <si>
    <t>527876068026</t>
  </si>
  <si>
    <t>Mohd. Altaaf Khan</t>
  </si>
  <si>
    <t>51041514088</t>
  </si>
  <si>
    <t>431170787676</t>
  </si>
  <si>
    <t>Hamid Dammami</t>
  </si>
  <si>
    <t>01122191028034</t>
  </si>
  <si>
    <t>983768394790</t>
  </si>
  <si>
    <t>Ramjan</t>
  </si>
  <si>
    <t>3426616367</t>
  </si>
  <si>
    <t>570096472530</t>
  </si>
  <si>
    <t>Mohd. Muslim</t>
  </si>
  <si>
    <t xml:space="preserve">Aladin </t>
  </si>
  <si>
    <t>Near Madrsa Islamiya, Ward No 27, Sardarshahar</t>
  </si>
  <si>
    <t>180300101003839</t>
  </si>
  <si>
    <t>493569434944</t>
  </si>
  <si>
    <t>Kheru Nisha</t>
  </si>
  <si>
    <t>Mohd. Sajid</t>
  </si>
  <si>
    <t>51109890853</t>
  </si>
  <si>
    <t>783466720109</t>
  </si>
  <si>
    <t>20193377330</t>
  </si>
  <si>
    <t>866663044579</t>
  </si>
  <si>
    <t>Jafar Hussain</t>
  </si>
  <si>
    <t>Bakramandi, Ward no 29, Sardarshahar</t>
  </si>
  <si>
    <t>20147118701</t>
  </si>
  <si>
    <t>457369357370</t>
  </si>
  <si>
    <t>Bakramandi, Ward no 35, Sardarshahar</t>
  </si>
  <si>
    <t>33791531763</t>
  </si>
  <si>
    <t>728938939028</t>
  </si>
  <si>
    <t>Bilal Khan</t>
  </si>
  <si>
    <t>Lalu Khan</t>
  </si>
  <si>
    <t>VPO Ranasar Tel Sardarshahar</t>
  </si>
  <si>
    <t>913010000817578</t>
  </si>
  <si>
    <t>489908345354</t>
  </si>
  <si>
    <t>Sikandar</t>
  </si>
  <si>
    <t>40570100001636</t>
  </si>
  <si>
    <t>482587896880</t>
  </si>
  <si>
    <t xml:space="preserve">Sajid </t>
  </si>
  <si>
    <t>61255304390</t>
  </si>
  <si>
    <t>894142409211</t>
  </si>
  <si>
    <t>Hasmudin Luhar</t>
  </si>
  <si>
    <t>Luharo ka Mohlla, ward no 39, Churu</t>
  </si>
  <si>
    <t>Gold Smith Work</t>
  </si>
  <si>
    <t>31661115919</t>
  </si>
  <si>
    <t>225000441669</t>
  </si>
  <si>
    <t>Memuna</t>
  </si>
  <si>
    <t>Nishar Ahmed</t>
  </si>
  <si>
    <t>40560100013325</t>
  </si>
  <si>
    <t>532100208165</t>
  </si>
  <si>
    <t>Shahnaz bano</t>
  </si>
  <si>
    <t>Mahfuz Ali</t>
  </si>
  <si>
    <t>180300101003973</t>
  </si>
  <si>
    <t>768363566192</t>
  </si>
  <si>
    <t>Nisar Khan</t>
  </si>
  <si>
    <t xml:space="preserve">Chotu Khan </t>
  </si>
  <si>
    <t>180300101003941</t>
  </si>
  <si>
    <t>973360725131</t>
  </si>
  <si>
    <t>Sarwar Ali</t>
  </si>
  <si>
    <t>Baale Khan</t>
  </si>
  <si>
    <t>180300101000141</t>
  </si>
  <si>
    <t>545757038160</t>
  </si>
  <si>
    <t>Mena Bano</t>
  </si>
  <si>
    <t>Chiragudeen Luhar</t>
  </si>
  <si>
    <t>20147113600</t>
  </si>
  <si>
    <t>331097044346</t>
  </si>
  <si>
    <t>Umardeen Khan</t>
  </si>
  <si>
    <t>Murad Khan</t>
  </si>
  <si>
    <t>180300101003943</t>
  </si>
  <si>
    <t>723600264013</t>
  </si>
  <si>
    <t>Fakir Mohammad</t>
  </si>
  <si>
    <t>Ahmad Pawar</t>
  </si>
  <si>
    <t>Near Moti Madrsa, Ward no 26, Sardarshahar</t>
  </si>
  <si>
    <t>28430110011577</t>
  </si>
  <si>
    <t>837708587953</t>
  </si>
  <si>
    <t>Akram Khan</t>
  </si>
  <si>
    <t>12160100012102</t>
  </si>
  <si>
    <t>318334651447</t>
  </si>
  <si>
    <t>Ajij Khan</t>
  </si>
  <si>
    <t>Alladeen khan</t>
  </si>
  <si>
    <t>Ward no 10, Sardarshahar</t>
  </si>
  <si>
    <t>180300101003942</t>
  </si>
  <si>
    <t>367671907392</t>
  </si>
  <si>
    <t>Mohd. Rafik Khan</t>
  </si>
  <si>
    <t>Bundu Khan</t>
  </si>
  <si>
    <t>180300101004108</t>
  </si>
  <si>
    <t>608742689209</t>
  </si>
  <si>
    <t>Ajij Bano</t>
  </si>
  <si>
    <t>Altaf Khan</t>
  </si>
  <si>
    <t>180300101003958</t>
  </si>
  <si>
    <t>837963735183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</si>
  <si>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</si>
  <si>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</si>
  <si>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Priyanka</t>
  </si>
  <si>
    <t>Ward No. 29, Fathepuriya Kuve Ke Pass, Sadulpur</t>
  </si>
  <si>
    <t>V.I.T., Vallore, Madras, Tamilnadu</t>
  </si>
  <si>
    <t>M.Tech</t>
  </si>
  <si>
    <t>2 Years</t>
  </si>
  <si>
    <t>30.3.15</t>
  </si>
  <si>
    <t>15.6.15</t>
  </si>
  <si>
    <t>i</t>
  </si>
  <si>
    <t>50100086607564</t>
  </si>
  <si>
    <t>710564787087</t>
  </si>
  <si>
    <t>504270718</t>
  </si>
  <si>
    <t>Sahajad Ali</t>
  </si>
  <si>
    <t>Nabab Ali</t>
  </si>
  <si>
    <t xml:space="preserve">V.P.O. </t>
  </si>
  <si>
    <t>B.Sc Nursing Madar Teresa Nursing &amp; Paramedical Institute Jaipur</t>
  </si>
  <si>
    <t>R.U.H.S.</t>
  </si>
  <si>
    <t>B.Sc Nursing</t>
  </si>
  <si>
    <t>4 Years</t>
  </si>
  <si>
    <t>21.9.15</t>
  </si>
  <si>
    <t>iii</t>
  </si>
  <si>
    <t>3597000100047871</t>
  </si>
  <si>
    <t>705609367687</t>
  </si>
  <si>
    <t>504272061</t>
  </si>
  <si>
    <t>jktLFkku vYila[;d foRr ,oa fodkl lgdkjh fuxe fyfeVsM+</t>
  </si>
  <si>
    <t xml:space="preserve">ykHkkfFka;ksa dh oxZ okbZt lwph </t>
  </si>
  <si>
    <t>_.k olwyh fdLrksa dk fooj.k ¼fnukad 12-04-2005½</t>
  </si>
  <si>
    <t>Ø-la-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</si>
  <si>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</si>
  <si>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</si>
  <si>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</si>
  <si>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</si>
  <si>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</si>
  <si>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</si>
  <si>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</si>
  <si>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</si>
  <si>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</si>
  <si>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</si>
  <si>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</si>
  <si>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</si>
  <si>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</si>
  <si>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</si>
  <si>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</si>
  <si>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</si>
  <si>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</si>
  <si>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</si>
  <si>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</si>
  <si>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</si>
  <si>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</si>
  <si>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</si>
  <si>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</si>
  <si>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</si>
  <si>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</si>
  <si>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</si>
  <si>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</si>
  <si>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</si>
  <si>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</si>
  <si>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</si>
  <si>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</si>
  <si>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</si>
  <si>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</si>
  <si>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;ksx</t>
  </si>
  <si>
    <t>eqy</t>
  </si>
  <si>
    <t>C;kt</t>
  </si>
  <si>
    <t>ns; fnuka-</t>
  </si>
  <si>
    <t>izkfIr fnuka-</t>
  </si>
  <si>
    <t>eqy-</t>
  </si>
  <si>
    <t>Amount</t>
  </si>
  <si>
    <t>pw: ¼2002&amp;03½</t>
  </si>
  <si>
    <t xml:space="preserve"> </t>
  </si>
  <si>
    <t>Jh eksgEen guhQ@Jh eksgEen ljhQ Nhik</t>
  </si>
  <si>
    <t>ijpwuh nqdku</t>
  </si>
  <si>
    <t xml:space="preserve">                             (2-7-2002)</t>
  </si>
  <si>
    <t>2/10/02</t>
  </si>
  <si>
    <t>13/4/03</t>
  </si>
  <si>
    <t>Jh eksgEen v;wc HkkVh@Jh Qrsg eksgEen</t>
  </si>
  <si>
    <t>lqtkux&lt;+] pq:</t>
  </si>
  <si>
    <t>ijpwuh ,oa tujy LVksj</t>
  </si>
  <si>
    <t xml:space="preserve">                             (28-8-2002)</t>
  </si>
  <si>
    <t>28/11/02</t>
  </si>
  <si>
    <t>22/5/03</t>
  </si>
  <si>
    <t xml:space="preserve">2003&amp;04 ds nkSjku forfjr _.k dk fooj.k </t>
  </si>
  <si>
    <t>o"kZ 2002&amp;03 ls 2004&amp;05 rd</t>
  </si>
  <si>
    <t>ykHkkFkhZ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</si>
  <si>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</si>
  <si>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t>ykHkkFkhZ dk fgLlk</t>
  </si>
  <si>
    <t>_.k vof/k</t>
  </si>
  <si>
    <t>ns; C;kt</t>
  </si>
  <si>
    <t>fd'r dh la[;k</t>
  </si>
  <si>
    <t>ns; fd'rksa dh la[;k   ¼01-10-09½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</si>
  <si>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</si>
  <si>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Category</t>
  </si>
  <si>
    <t xml:space="preserve">Palace </t>
  </si>
  <si>
    <t xml:space="preserve">tkfr ds vk/kkj ij </t>
  </si>
  <si>
    <t>Agriculture</t>
  </si>
  <si>
    <t>S.Industries</t>
  </si>
  <si>
    <t>Handicraft</t>
  </si>
  <si>
    <t>Technical</t>
  </si>
  <si>
    <t>Transport</t>
  </si>
  <si>
    <t>Education</t>
  </si>
  <si>
    <t>Grand Total</t>
  </si>
  <si>
    <t>Ur.</t>
  </si>
  <si>
    <t>Ru.</t>
  </si>
  <si>
    <t>Amt.</t>
  </si>
  <si>
    <t>Sikhs</t>
  </si>
  <si>
    <t>Christians</t>
  </si>
  <si>
    <t>Buddhists</t>
  </si>
  <si>
    <t>Parsis</t>
  </si>
  <si>
    <t>_.k olwyh fdLrksa dk fooj.k ¼fnukad 31-03-2009½</t>
  </si>
  <si>
    <t>C;kt dh jkf'k</t>
  </si>
  <si>
    <t>ns; fd'rksa dh la[;k   ¼01&amp;10&amp;2010½</t>
  </si>
  <si>
    <r>
      <t>01&amp;10&amp;2010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</si>
  <si>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ewy</t>
  </si>
  <si>
    <t>pw: ¼2004&amp;05½</t>
  </si>
  <si>
    <t>Jh uokc [kkWa@Jh ;klhu [kkWa</t>
  </si>
  <si>
    <t>lgukyh cMh] pw:</t>
  </si>
  <si>
    <t>fdjkuk LVksj</t>
  </si>
  <si>
    <t>330412                 (22-07-2004)</t>
  </si>
  <si>
    <t>Oct. 04</t>
  </si>
  <si>
    <t>27-07-09</t>
  </si>
  <si>
    <t>Jh eqUlh lksyadh@Jh gqlSu cDl</t>
  </si>
  <si>
    <t>ia[kk jksM+] okMZ ua- 3] pq:</t>
  </si>
  <si>
    <t>osfYMax dk;Z</t>
  </si>
  <si>
    <t>471890                 (28-06-2004)</t>
  </si>
  <si>
    <t>Sep. 04</t>
  </si>
  <si>
    <t>Jh vYyknhu [kkWa@Jh ;klhu [kkWa</t>
  </si>
  <si>
    <t>okMZ ua- 40] pw:</t>
  </si>
  <si>
    <t>471891                 (28-06-2004)</t>
  </si>
  <si>
    <t>Jh eqerkt [kkWa@ Jh yky [kkWa</t>
  </si>
  <si>
    <t>efnuk efLtn ds ikl] okMZ us- 35] lqtkux&lt;+] pw:</t>
  </si>
  <si>
    <t>330407                 (22-07-2004)</t>
  </si>
  <si>
    <t>Oct.04</t>
  </si>
  <si>
    <t>11-09-08</t>
  </si>
  <si>
    <t>Jh eksgEen lyhe@Jh dknj cDl rsyh</t>
  </si>
  <si>
    <t>okMZ ua- 7] pw:</t>
  </si>
  <si>
    <t>471897                 (22-07-2004)</t>
  </si>
  <si>
    <t>17-03-2010</t>
  </si>
  <si>
    <t>Jh eksgEen lyhe@Jh gkth eksgEen jetku</t>
  </si>
  <si>
    <t>okMZ ua- 10] Mh-ch- gksLihVy jksM+] pw:</t>
  </si>
  <si>
    <t>vkVks odZ'kki</t>
  </si>
  <si>
    <t>330413                 (22-07-2004)</t>
  </si>
  <si>
    <t>Jh eksgEen bdcky@Jh ;klhu [kkWa sdk;e[kkuh</t>
  </si>
  <si>
    <t>yksfg;k dkWayst ds fiNs okMZ ua- 19] pw:</t>
  </si>
  <si>
    <t>ehV 'kki</t>
  </si>
  <si>
    <t>330408                 (22-07-2004)</t>
  </si>
  <si>
    <t>Jh Qd:íhu @Jh 'ke'kwíhu</t>
  </si>
  <si>
    <t>dcjh;k eksgYyk] okMZ ua- 2] jrux&lt;+] pw:</t>
  </si>
  <si>
    <t>330411                 (22-07-2004)</t>
  </si>
  <si>
    <t>Jh eksgEen ;klhu@Jh vCnqy ethn</t>
  </si>
  <si>
    <t>okMZ ua- 11] rkjkuxj] pw:</t>
  </si>
  <si>
    <t>crZu nqdku</t>
  </si>
  <si>
    <t>330414                 (22-07-2004)</t>
  </si>
  <si>
    <t>Jh egcwc [kku@Jh uthj [kku</t>
  </si>
  <si>
    <t>eksgYyk bnxkg]  okMZ ua- 40] pw:</t>
  </si>
  <si>
    <t>QsUlh LVksj</t>
  </si>
  <si>
    <t>471892                 (28-06-2004)</t>
  </si>
  <si>
    <t>ekftZu euh</t>
  </si>
  <si>
    <t>;ksx ¼4$5½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</si>
  <si>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</si>
  <si>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</si>
  <si>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U</t>
  </si>
  <si>
    <t>R</t>
  </si>
  <si>
    <t>UR.</t>
  </si>
  <si>
    <t>Ru</t>
  </si>
  <si>
    <t>pw: ¼2006&amp;07½</t>
  </si>
  <si>
    <t xml:space="preserve">Jh cjdr@ &gt;kcj yqgkj </t>
  </si>
  <si>
    <t>okMZ ua- 35] pw:</t>
  </si>
  <si>
    <t>Vk;j V~;wc fjis;j ,oa csfYMax nwdju</t>
  </si>
  <si>
    <t xml:space="preserve">8902-03/        20-11-06            </t>
  </si>
  <si>
    <t>20-02-07</t>
  </si>
  <si>
    <t>Jh lrkj vyh@ [kSjnhu yqgku</t>
  </si>
  <si>
    <t>8901/             20-11-06</t>
  </si>
  <si>
    <t>14-07-2010</t>
  </si>
  <si>
    <t>Jh ;qlqQ@ dknj [kkWa dk;e[kkuh</t>
  </si>
  <si>
    <t>yksfg;k dkWaysst ds ihNs] okMZ ua- 19] pw:</t>
  </si>
  <si>
    <t xml:space="preserve">8910/          20-11-06              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</si>
  <si>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</si>
  <si>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</si>
  <si>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'kgjh</t>
  </si>
  <si>
    <t>xzkeh.k</t>
  </si>
  <si>
    <t>ns; fnukad</t>
  </si>
  <si>
    <t>ewy-</t>
  </si>
  <si>
    <t>Jh lyhe fNik@ vCnqy vtht</t>
  </si>
  <si>
    <t>eksgYyk bZnxkg okMZ ua- 40] pw:</t>
  </si>
  <si>
    <t>diM+k nwdku</t>
  </si>
  <si>
    <t>408752/     13-07-07</t>
  </si>
  <si>
    <t>13-10-07</t>
  </si>
  <si>
    <t>Jhefr lqxjk@ 'kksdr vyh dqjs'kh</t>
  </si>
  <si>
    <t>408753/    20-07-07</t>
  </si>
  <si>
    <t>20-10-07</t>
  </si>
  <si>
    <t>Jh dkyw@lqHkku yqgkj</t>
  </si>
  <si>
    <t>okMZ ua- 29] gksyh /kksjk Vadh ds ikl] ljnkj'kgj] pw:</t>
  </si>
  <si>
    <t>yksgs dh nwdku</t>
  </si>
  <si>
    <t>408755-56/    25-09-07</t>
  </si>
  <si>
    <t>25-12-07</t>
  </si>
  <si>
    <t>Jh 'ksj cgknwj@ xqV~Vq [kkWa</t>
  </si>
  <si>
    <t>okMZ ua- 38] ljnkj'kgj] pw:</t>
  </si>
  <si>
    <t>ijpwu nwdku</t>
  </si>
  <si>
    <t>408754/    25-09-07</t>
  </si>
  <si>
    <t>_.k olwyh fdLrksa dk fooj.k ¼fnukad ½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</si>
  <si>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</si>
  <si>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</si>
  <si>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</si>
  <si>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</si>
  <si>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t>pw: ¼2008&amp;09½</t>
  </si>
  <si>
    <t>Jh rkt ckuks@ tkQj ukbZ</t>
  </si>
  <si>
    <t>okMZ us- 2] pw:</t>
  </si>
  <si>
    <t>fdjk.kk nwdku</t>
  </si>
  <si>
    <t>408757/   12-05-08</t>
  </si>
  <si>
    <t>12/8/08</t>
  </si>
  <si>
    <t>Jh vetn [kku@ lkfcj [kku ukbZ</t>
  </si>
  <si>
    <t>okMZ ua- 4] ia[kk jksM+] pw:</t>
  </si>
  <si>
    <t>408761/  12-05-08</t>
  </si>
  <si>
    <t>Jh vyh'kssj [kkWa@ tho.k [kkWa</t>
  </si>
  <si>
    <t>okMZ ua- 8] pw:</t>
  </si>
  <si>
    <t>408758/  02-05-08</t>
  </si>
  <si>
    <t>2/8/08</t>
  </si>
  <si>
    <t>Jh bejku@ vCnqy ethn ukbZ</t>
  </si>
  <si>
    <t>diM+k O;olk;</t>
  </si>
  <si>
    <t>408762// 02-05-08</t>
  </si>
  <si>
    <t>Jh eksgEen vyh@ vgen vyh</t>
  </si>
  <si>
    <t>okMZ ua- 3] pw:</t>
  </si>
  <si>
    <t>ckjnkuk</t>
  </si>
  <si>
    <t>408759/  12-05-08</t>
  </si>
  <si>
    <t>Jh fljkt vyh@ euh:nhu</t>
  </si>
  <si>
    <t>okMZ ua- 2] pw:</t>
  </si>
  <si>
    <t>ykWajh yxkuk</t>
  </si>
  <si>
    <t>408760/   12-05-08</t>
  </si>
  <si>
    <t>Jh ekftn @ egcqc ukbZ</t>
  </si>
  <si>
    <t>okzMZ ua- 4] pw:</t>
  </si>
  <si>
    <t>QkssVksxzkQh</t>
  </si>
  <si>
    <t>408763/   12-05-08   53265/     12-05-08</t>
  </si>
  <si>
    <t>Jh fy;kdr vyh@ equhj [kkWa</t>
  </si>
  <si>
    <t>okMZ ua- 39] lqtkux&lt;+] pw:</t>
  </si>
  <si>
    <t>eksyh jaxkbZ</t>
  </si>
  <si>
    <t>408764/  31-07-08   408765/     31-07-08</t>
  </si>
  <si>
    <t>31-08-08</t>
  </si>
  <si>
    <t>Jh Qk:d vgen@ egeqn vyh dkth</t>
  </si>
  <si>
    <t>fu- jruiqjk] rg- jktx&lt;+] pw:</t>
  </si>
  <si>
    <t>Ms;jh ¼HkSal½</t>
  </si>
  <si>
    <t>408766, 29/  19-09-08</t>
  </si>
  <si>
    <t>19-12-08</t>
  </si>
  <si>
    <t xml:space="preserve">C;kt d jkf'k 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</si>
  <si>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</si>
  <si>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</si>
  <si>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</si>
  <si>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</si>
  <si>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Jh eksgEen bejku@ eatwj vgen</t>
  </si>
  <si>
    <t>ekSgYyk rsfy;ku] okMZ ua- 29] jrux&lt;+] pw:</t>
  </si>
  <si>
    <t>lkbZcj dsQs</t>
  </si>
  <si>
    <t>408769- 053274/  24-02-09</t>
  </si>
  <si>
    <t>24-05-09</t>
  </si>
  <si>
    <t>Jh Qtyqnhu@ mejnhu fclk;rh</t>
  </si>
  <si>
    <t>okMZ ua- 13] chnklj] pw:</t>
  </si>
  <si>
    <t>408770/ 17-04-09</t>
  </si>
  <si>
    <t>17-07-09</t>
  </si>
  <si>
    <t>Jh jetku@vkfeu /kksch</t>
  </si>
  <si>
    <t>jrux&lt;+] pw:</t>
  </si>
  <si>
    <t>jsMhesM xkjesUV</t>
  </si>
  <si>
    <t>408767/  09-02-09</t>
  </si>
  <si>
    <t>Jh lkys eksgEen@ tlq [kkWa dk;e[kkuh</t>
  </si>
  <si>
    <t>okMZ ua- 31] lqtkux&lt;+] pw:</t>
  </si>
  <si>
    <t>vkWaVks fjis;j lsUVj</t>
  </si>
  <si>
    <t>408768/   09-02-09</t>
  </si>
  <si>
    <t>Jh eqerkt @ xQqj yqgkj</t>
  </si>
  <si>
    <t>bysDVªhd ckbZfMax</t>
  </si>
  <si>
    <t>408771/ 26-05-09</t>
  </si>
  <si>
    <t>26-08-09</t>
  </si>
  <si>
    <t>Jh eksgEen ldhy Vkd@ gkde vyh</t>
  </si>
  <si>
    <t>lqtkux&lt;+] pw:</t>
  </si>
  <si>
    <t>frjiky cSx fuekZ.k</t>
  </si>
  <si>
    <t>408772/   13-07-09</t>
  </si>
  <si>
    <t>13-10-09</t>
  </si>
  <si>
    <t>Jh eksgEen lkfcj@ eksgEen vkehu</t>
  </si>
  <si>
    <t>okMZ us- 8] pw:</t>
  </si>
  <si>
    <t>diMk Qsjh</t>
  </si>
  <si>
    <t>408773/   16-07-09</t>
  </si>
  <si>
    <t>16-10-09</t>
  </si>
  <si>
    <t xml:space="preserve">C;kt dh jkf'k 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</si>
  <si>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</si>
  <si>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Jh eksgEen bfy;kl@ Hkkyw [kkWa dk;e[kkuh</t>
  </si>
  <si>
    <t>xzzke lgtwlj] rg- pw:</t>
  </si>
  <si>
    <t>Ms;jh ¼HkSWl½</t>
  </si>
  <si>
    <t>408777-78/  12-04-2010</t>
  </si>
  <si>
    <t>Jh Hko: [kkW@ ekstnkj [kku</t>
  </si>
  <si>
    <t>dEI;wVj VkbZfiax</t>
  </si>
  <si>
    <t>408776/  30-03-2010</t>
  </si>
  <si>
    <t>30-06-2010</t>
  </si>
  <si>
    <t xml:space="preserve">Jh [kknhe gqlSu @ Hkh[kw ukbZ </t>
  </si>
  <si>
    <t>okMZ ua- 8 pw:</t>
  </si>
  <si>
    <t>diM+k QsSjh</t>
  </si>
  <si>
    <t>408779/ 05-05-2010</t>
  </si>
  <si>
    <t xml:space="preserve"> Jherh uQhlk@ buk;r [kkWa@</t>
  </si>
  <si>
    <t>okMZ ua- 13] pw:</t>
  </si>
  <si>
    <t>tujy ef.kgkjh LVksj</t>
  </si>
  <si>
    <t>408780/         23-06-2010</t>
  </si>
  <si>
    <t>23-09-2010</t>
  </si>
  <si>
    <t>Jh ijost [kku@ eqckjd [kku</t>
  </si>
  <si>
    <t>okMZ ua- 40] bnxkg eksgYyk] pw:</t>
  </si>
  <si>
    <t>lkbZcj dSQs</t>
  </si>
  <si>
    <t>408781,82, 83 &amp; 85/               30-06-2010</t>
  </si>
  <si>
    <t>30-09-2010</t>
  </si>
  <si>
    <t>Jh eksgEen jks'ku@ vlxj rsyh</t>
  </si>
  <si>
    <t>okMZ ua- 6] jktkth dh dksBh ds ihNs] lqtkux&lt;+] pw:</t>
  </si>
  <si>
    <t>frjiky cSx flykbZ dk;Z</t>
  </si>
  <si>
    <t>408787/            25-08-2010</t>
  </si>
  <si>
    <t>25- 11-2010</t>
  </si>
  <si>
    <t>Jh lkchj gqlSu@ eksgEen vkehu rsyh</t>
  </si>
  <si>
    <t>okMZ ua- 6] rsyh;ku efLtn] pw:</t>
  </si>
  <si>
    <t>diM+k Qsjh</t>
  </si>
  <si>
    <t>408788/    19-11-2010</t>
  </si>
  <si>
    <t>19/02/2011</t>
  </si>
  <si>
    <t>Asgar Ali</t>
  </si>
  <si>
    <t>Bishtiyo Ka Mohalla, Ward No.13, Taranagar, Churu</t>
  </si>
  <si>
    <t>7.10.15</t>
  </si>
  <si>
    <t>6889000100064886</t>
  </si>
  <si>
    <t>480422625068</t>
  </si>
  <si>
    <t>504228433</t>
  </si>
  <si>
    <t>Mohammad Harun</t>
  </si>
  <si>
    <t>Ikramudin</t>
  </si>
  <si>
    <t>Near Choudhary Dharamshala, Ward No.10, Taranagar</t>
  </si>
  <si>
    <t>Gate Grill Fabrication</t>
  </si>
  <si>
    <t>27.10.15</t>
  </si>
  <si>
    <t>51110783098</t>
  </si>
  <si>
    <t>763109277787</t>
  </si>
  <si>
    <t>504228608</t>
  </si>
  <si>
    <t>Aamina</t>
  </si>
  <si>
    <t>Sadik Ali</t>
  </si>
  <si>
    <t>Luharo Ka Mohalla, Ward No.38, Churu</t>
  </si>
  <si>
    <t xml:space="preserve">Female </t>
  </si>
  <si>
    <t>83602010017704</t>
  </si>
  <si>
    <t>218872625172</t>
  </si>
  <si>
    <t>504229129</t>
  </si>
  <si>
    <t xml:space="preserve">Tayra </t>
  </si>
  <si>
    <t>Kurshid Khan</t>
  </si>
  <si>
    <t>Bootiya Bass, Ward No.1, churu</t>
  </si>
  <si>
    <t>20173910321</t>
  </si>
  <si>
    <t>880030606020</t>
  </si>
  <si>
    <t>504228432</t>
  </si>
  <si>
    <t>Madina</t>
  </si>
  <si>
    <t>Mo. Sajid</t>
  </si>
  <si>
    <t>196 Chandan Kisrda, Ward No. 26, Sardarshahar</t>
  </si>
  <si>
    <t>9.11.15</t>
  </si>
  <si>
    <t>17.11.15</t>
  </si>
  <si>
    <t>01122191073904</t>
  </si>
  <si>
    <t>297914151617</t>
  </si>
  <si>
    <t>504309021</t>
  </si>
  <si>
    <t>Mohammed Akbar</t>
  </si>
  <si>
    <t>Haji Chiragdin Manihar</t>
  </si>
  <si>
    <t>Holidhora Road, Ward No. 35, Sardarshahar</t>
  </si>
  <si>
    <t>9.12.15</t>
  </si>
  <si>
    <t>33955269698</t>
  </si>
  <si>
    <t>638578051060</t>
  </si>
  <si>
    <t>504308813</t>
  </si>
  <si>
    <t>Khurshidan Bano</t>
  </si>
  <si>
    <t>Mohalla Vyapariyan, Ward No. 17, Churu</t>
  </si>
  <si>
    <t>40560100013380</t>
  </si>
  <si>
    <t>464988297518</t>
  </si>
  <si>
    <t>504228687</t>
  </si>
  <si>
    <t>Mohd. Yunus</t>
  </si>
  <si>
    <t>Mohalla Vyapariyan, Ward No. 18, Churu</t>
  </si>
  <si>
    <t>40560100013376</t>
  </si>
  <si>
    <t>621255763608</t>
  </si>
  <si>
    <t>504308793</t>
  </si>
  <si>
    <t>Jubina Bano</t>
  </si>
  <si>
    <t>Saddam Hussain Luhar</t>
  </si>
  <si>
    <t xml:space="preserve">61259374024 </t>
  </si>
  <si>
    <t>585372201365</t>
  </si>
  <si>
    <t>504308811</t>
  </si>
  <si>
    <t>Bali Mohd.</t>
  </si>
  <si>
    <t>Bhadar Khan</t>
  </si>
  <si>
    <t>46600100002308</t>
  </si>
  <si>
    <t>826443389927</t>
  </si>
  <si>
    <t>504229110</t>
  </si>
  <si>
    <t xml:space="preserve">Mohammad Ayub </t>
  </si>
  <si>
    <t>Mohammad Yusuf</t>
  </si>
  <si>
    <t>Mohalla Chejaran, Ward No. 43, Churu</t>
  </si>
  <si>
    <t>662710310000047</t>
  </si>
  <si>
    <t>941328880562</t>
  </si>
  <si>
    <t>501334398</t>
  </si>
  <si>
    <t>Manwar</t>
  </si>
  <si>
    <t>Iliyas</t>
  </si>
  <si>
    <t>Chaman Bass, Ward No. 12, Churu</t>
  </si>
  <si>
    <t>25930110019832</t>
  </si>
  <si>
    <t>505416567794</t>
  </si>
  <si>
    <t>504228921</t>
  </si>
  <si>
    <t>Kismat Bano</t>
  </si>
  <si>
    <t>Near School No. 8, Nai Sada, Churu</t>
  </si>
  <si>
    <t>20156244735</t>
  </si>
  <si>
    <t>833436472279</t>
  </si>
  <si>
    <t>504228904</t>
  </si>
  <si>
    <t>Raheesa</t>
  </si>
  <si>
    <t>Shiwani Bass, Ward No. 3, Sardarshahar, Churu</t>
  </si>
  <si>
    <t>32039077766</t>
  </si>
  <si>
    <t>964573477264</t>
  </si>
  <si>
    <t>504308749</t>
  </si>
  <si>
    <t>Adil Khan</t>
  </si>
  <si>
    <t>Manfool Khan</t>
  </si>
  <si>
    <t>Near Aksha Masjid, Ward No. 22, Sardarshahar, Churu</t>
  </si>
  <si>
    <t>20278655746</t>
  </si>
  <si>
    <t>957900721945</t>
  </si>
  <si>
    <t>504308801</t>
  </si>
  <si>
    <t>Sabina</t>
  </si>
  <si>
    <t>Gulam Rabbani</t>
  </si>
  <si>
    <t>Near Kalu Kha Well, Ward No. 29, Sardarshahar, Churu</t>
  </si>
  <si>
    <t>28430110009673</t>
  </si>
  <si>
    <t>865545323562</t>
  </si>
  <si>
    <t>504308788</t>
  </si>
  <si>
    <t>Mohd. Rajja Bilal</t>
  </si>
  <si>
    <t>Mohalla Teliyan, Ward No. 15, Sujangarh</t>
  </si>
  <si>
    <t>01922151019719</t>
  </si>
  <si>
    <t>598242306712</t>
  </si>
  <si>
    <t>504308808</t>
  </si>
  <si>
    <t>Shahnaj</t>
  </si>
  <si>
    <t>Mohd. Raza Bilal</t>
  </si>
  <si>
    <t>60157086652</t>
  </si>
  <si>
    <t>744105325309</t>
  </si>
  <si>
    <t>504308809</t>
  </si>
  <si>
    <t>28430110009666</t>
  </si>
  <si>
    <t>200795749284</t>
  </si>
  <si>
    <t>504308791</t>
  </si>
  <si>
    <t>Shaukat Ali</t>
  </si>
  <si>
    <t>20163251096</t>
  </si>
  <si>
    <t>233115471123</t>
  </si>
  <si>
    <t>504228812</t>
  </si>
  <si>
    <t>Shahid Ahmed</t>
  </si>
  <si>
    <t>Adrish</t>
  </si>
  <si>
    <t>Reggar Basti, Ward No. 36, Sardarshahar</t>
  </si>
  <si>
    <t>180300101003992</t>
  </si>
  <si>
    <t>443881532068</t>
  </si>
  <si>
    <t>504310310</t>
  </si>
  <si>
    <t xml:space="preserve">Adrish </t>
  </si>
  <si>
    <t>180300101003989</t>
  </si>
  <si>
    <t>998617247658</t>
  </si>
  <si>
    <t>504310315</t>
  </si>
  <si>
    <t>Munni</t>
  </si>
  <si>
    <t>180300101003999</t>
  </si>
  <si>
    <t>800093733739</t>
  </si>
  <si>
    <t>504310311</t>
  </si>
  <si>
    <t>18.11.15</t>
  </si>
  <si>
    <t>504228434</t>
  </si>
  <si>
    <t>Murli Dhar Raigar</t>
  </si>
  <si>
    <t xml:space="preserve">Dhanna Ram </t>
  </si>
  <si>
    <t>Bharah Mahadev Road, Bhawani Nagar, Ward No. 39, Churu</t>
  </si>
  <si>
    <t>504229124</t>
  </si>
  <si>
    <t>Kamal Kumar Sevalia</t>
  </si>
  <si>
    <t>504229111</t>
  </si>
  <si>
    <t>504228799</t>
  </si>
  <si>
    <t>504308733</t>
  </si>
  <si>
    <t xml:space="preserve">Samir </t>
  </si>
  <si>
    <t>504308812</t>
  </si>
  <si>
    <t>504308800</t>
  </si>
  <si>
    <t>Mo. Faruk</t>
  </si>
  <si>
    <t>504308331</t>
  </si>
  <si>
    <t>504308834</t>
  </si>
  <si>
    <t>504308866</t>
  </si>
  <si>
    <t xml:space="preserve">Mo. Raphik </t>
  </si>
  <si>
    <t>Abdul Rajjak</t>
  </si>
  <si>
    <t>504308832</t>
  </si>
  <si>
    <t>504308835</t>
  </si>
  <si>
    <t>504310314</t>
  </si>
  <si>
    <t>504310313</t>
  </si>
  <si>
    <t>504308738</t>
  </si>
  <si>
    <t>504229105</t>
  </si>
  <si>
    <t>504228934</t>
  </si>
  <si>
    <t xml:space="preserve">Madina </t>
  </si>
  <si>
    <t>504228938</t>
  </si>
  <si>
    <t>504228939</t>
  </si>
  <si>
    <t>Near Chodhary Dharamshalla, Ward no 10, Taranagar</t>
  </si>
  <si>
    <t>7631092277787</t>
  </si>
  <si>
    <t xml:space="preserve">Sushila Devi </t>
  </si>
  <si>
    <t>Om Prakash Gahanolia</t>
  </si>
  <si>
    <t>Boudh</t>
  </si>
  <si>
    <t>504229125</t>
  </si>
  <si>
    <t>504017149</t>
  </si>
  <si>
    <t>504308886</t>
  </si>
  <si>
    <t>504228810</t>
  </si>
  <si>
    <t>504228930</t>
  </si>
  <si>
    <t>504228953</t>
  </si>
  <si>
    <t xml:space="preserve">Sahnaj </t>
  </si>
  <si>
    <t>504308792</t>
  </si>
  <si>
    <t>504308799</t>
  </si>
  <si>
    <t>Mustaq</t>
  </si>
  <si>
    <t>504228620</t>
  </si>
  <si>
    <t xml:space="preserve">Mohd. Asalam </t>
  </si>
  <si>
    <t>Fazluddin</t>
  </si>
  <si>
    <t>504308794</t>
  </si>
  <si>
    <t>Ayub Ali Sankhala</t>
  </si>
  <si>
    <t>504308878</t>
  </si>
  <si>
    <t>Saddam Husain</t>
  </si>
  <si>
    <t>Mohd. Rafik Husain</t>
  </si>
  <si>
    <t>504308875</t>
  </si>
  <si>
    <t>Aabid Khan</t>
  </si>
  <si>
    <t>Banjee Khan</t>
  </si>
  <si>
    <t>504308872</t>
  </si>
  <si>
    <t>11782191010964</t>
  </si>
  <si>
    <t>504308871</t>
  </si>
  <si>
    <t>504308796</t>
  </si>
  <si>
    <t>504308879</t>
  </si>
  <si>
    <t>504308567</t>
  </si>
  <si>
    <t>504308797</t>
  </si>
  <si>
    <t>Mohd. Ramiz Raja</t>
  </si>
  <si>
    <t>Mohd. Ramjan Kazi</t>
  </si>
  <si>
    <t>504308807</t>
  </si>
  <si>
    <t>Mo. Husen</t>
  </si>
  <si>
    <t>504308795</t>
  </si>
  <si>
    <t>Afroj Banu</t>
  </si>
  <si>
    <t>504308806</t>
  </si>
  <si>
    <t xml:space="preserve">Mo. Ramjan </t>
  </si>
  <si>
    <t>504308732</t>
  </si>
  <si>
    <t>504308865</t>
  </si>
  <si>
    <t>504308874</t>
  </si>
  <si>
    <t>Daulat Khan Kayamkhani</t>
  </si>
  <si>
    <t>504308876</t>
  </si>
  <si>
    <t>504308540</t>
  </si>
  <si>
    <t>Shri Ramjan</t>
  </si>
  <si>
    <t>504308731</t>
  </si>
  <si>
    <t>504228618</t>
  </si>
  <si>
    <t>504310312</t>
  </si>
  <si>
    <t>504308873</t>
  </si>
  <si>
    <t>504308877</t>
  </si>
  <si>
    <t>Major  Khan</t>
  </si>
  <si>
    <t>Ward No. 25 Sardarsahar</t>
  </si>
  <si>
    <t xml:space="preserve">urban </t>
  </si>
  <si>
    <t>30.11.15</t>
  </si>
  <si>
    <t>7.1.16</t>
  </si>
  <si>
    <t>180300101004221</t>
  </si>
  <si>
    <t>641801534199</t>
  </si>
  <si>
    <t>504310329</t>
  </si>
  <si>
    <t>Nahid Ali</t>
  </si>
  <si>
    <t>Nasir Ahmed</t>
  </si>
  <si>
    <t>Kayamkhani Mohalla, Ward no.25, Sardarshahar</t>
  </si>
  <si>
    <t>25.1.16</t>
  </si>
  <si>
    <t>180300101003821</t>
  </si>
  <si>
    <t>306528742238</t>
  </si>
  <si>
    <t>504308507</t>
  </si>
  <si>
    <t>Naushad Ali</t>
  </si>
  <si>
    <t>Nashir Ahmed</t>
  </si>
  <si>
    <t>180300101003833</t>
  </si>
  <si>
    <t>860068558389</t>
  </si>
  <si>
    <t>504308508</t>
  </si>
  <si>
    <t>Arif Mohammad</t>
  </si>
  <si>
    <t>Abdul Kaq Kazi</t>
  </si>
  <si>
    <t>Near Kalu Kha Well, Ward No.29, Sardarshahar</t>
  </si>
  <si>
    <t>50086614974</t>
  </si>
  <si>
    <t>205147214919</t>
  </si>
  <si>
    <t>504308844</t>
  </si>
  <si>
    <t>14.12.15</t>
  </si>
  <si>
    <t>504228932</t>
  </si>
  <si>
    <t>20011108520009918</t>
  </si>
  <si>
    <t>504228768</t>
  </si>
  <si>
    <t>Shabina Bano</t>
  </si>
  <si>
    <t>11.3.14</t>
  </si>
  <si>
    <t>21.1.16</t>
  </si>
  <si>
    <t>504272131</t>
  </si>
  <si>
    <t>Foole Khan</t>
  </si>
  <si>
    <t>504271815</t>
  </si>
  <si>
    <t>504272132</t>
  </si>
  <si>
    <t>noor bano</t>
  </si>
  <si>
    <t xml:space="preserve">almuddin shikka </t>
  </si>
  <si>
    <t>nurani masjid ke pas, ward no. 24 bukalsar bas, sardarshahar</t>
  </si>
  <si>
    <t>Bafaillo Dairy</t>
  </si>
  <si>
    <t>10.3.16</t>
  </si>
  <si>
    <t>22.3.16</t>
  </si>
  <si>
    <t>01122010040520</t>
  </si>
  <si>
    <t>480849878407</t>
  </si>
  <si>
    <t>504311996</t>
  </si>
  <si>
    <t>mainaj</t>
  </si>
  <si>
    <t xml:space="preserve">mohd. yaar </t>
  </si>
  <si>
    <t>vpo.- ransisar vaya- bhanipura, sardarshahar</t>
  </si>
  <si>
    <t>34759187131</t>
  </si>
  <si>
    <t>309891159318</t>
  </si>
  <si>
    <t>504312046</t>
  </si>
  <si>
    <t xml:space="preserve">asamin banu </t>
  </si>
  <si>
    <t xml:space="preserve">aabid ali </t>
  </si>
  <si>
    <t>Cow Dairy</t>
  </si>
  <si>
    <t>61252689430</t>
  </si>
  <si>
    <t>980987818601</t>
  </si>
  <si>
    <t>504312035</t>
  </si>
  <si>
    <t xml:space="preserve">balkesh bano </t>
  </si>
  <si>
    <t xml:space="preserve">bhatta mohammad </t>
  </si>
  <si>
    <t>20278661067</t>
  </si>
  <si>
    <t>504312043</t>
  </si>
  <si>
    <t xml:space="preserve">rahisa bano </t>
  </si>
  <si>
    <t xml:space="preserve">sajjad ali </t>
  </si>
  <si>
    <t>34759072720</t>
  </si>
  <si>
    <t>504312048</t>
  </si>
  <si>
    <t xml:space="preserve">hamida bano </t>
  </si>
  <si>
    <t xml:space="preserve">shabir ali </t>
  </si>
  <si>
    <t>28430110019818</t>
  </si>
  <si>
    <t>504312038</t>
  </si>
  <si>
    <t>salem khatoon</t>
  </si>
  <si>
    <t>mohd yasin damami</t>
  </si>
  <si>
    <t>chandan khera, new basti, sardharshar</t>
  </si>
  <si>
    <t>180300101005439</t>
  </si>
  <si>
    <t>231067958485</t>
  </si>
  <si>
    <t>504312036</t>
  </si>
  <si>
    <t xml:space="preserve">jarina bano </t>
  </si>
  <si>
    <t xml:space="preserve">gulam ali </t>
  </si>
  <si>
    <t>balaji mandir ke pass ward number 24, sardharshar</t>
  </si>
  <si>
    <t>61255416129</t>
  </si>
  <si>
    <t>608435437119</t>
  </si>
  <si>
    <t>504311949</t>
  </si>
  <si>
    <t>mohd nabab kaji</t>
  </si>
  <si>
    <t>ward no 26 anjuman school ke pass sardharshar</t>
  </si>
  <si>
    <t>Maniyar ki shop</t>
  </si>
  <si>
    <t>01122010070240</t>
  </si>
  <si>
    <t>687069961710</t>
  </si>
  <si>
    <t>504312275</t>
  </si>
  <si>
    <t xml:space="preserve">farjana </t>
  </si>
  <si>
    <t xml:space="preserve">ummed shikka </t>
  </si>
  <si>
    <t>180300101004433</t>
  </si>
  <si>
    <t>442997742638</t>
  </si>
  <si>
    <t>504312015</t>
  </si>
  <si>
    <t xml:space="preserve">khatun bano </t>
  </si>
  <si>
    <t xml:space="preserve">aarif gouri </t>
  </si>
  <si>
    <t>madina masjid ke pass ward no 19 bukalsar ka bas sardharshar</t>
  </si>
  <si>
    <t>28430110019535</t>
  </si>
  <si>
    <t>231945784019</t>
  </si>
  <si>
    <t>504311988</t>
  </si>
  <si>
    <t>sabina bano</t>
  </si>
  <si>
    <t xml:space="preserve">shahid ali </t>
  </si>
  <si>
    <t>61259861697</t>
  </si>
  <si>
    <t>685716409077</t>
  </si>
  <si>
    <t>504311990</t>
  </si>
  <si>
    <t xml:space="preserve">phiroja </t>
  </si>
  <si>
    <t xml:space="preserve">imran </t>
  </si>
  <si>
    <t>28430110019351</t>
  </si>
  <si>
    <t>234519503923</t>
  </si>
  <si>
    <t>504311986</t>
  </si>
  <si>
    <t>abida bano</t>
  </si>
  <si>
    <t xml:space="preserve">ashlam gouri </t>
  </si>
  <si>
    <t>50316329344</t>
  </si>
  <si>
    <t>519323127822</t>
  </si>
  <si>
    <t>504312070</t>
  </si>
  <si>
    <t>parabin bano</t>
  </si>
  <si>
    <t xml:space="preserve">mohd hussain </t>
  </si>
  <si>
    <t>28430110019528</t>
  </si>
  <si>
    <t>493273465765</t>
  </si>
  <si>
    <t>504311967</t>
  </si>
  <si>
    <t>jannat bano</t>
  </si>
  <si>
    <t>bhanwru khan</t>
  </si>
  <si>
    <t>kayamkhani masjid ward no 25 sardarshahar</t>
  </si>
  <si>
    <t>01122191013672</t>
  </si>
  <si>
    <t>853342065641</t>
  </si>
  <si>
    <t>504312047</t>
  </si>
  <si>
    <t>aaina bano</t>
  </si>
  <si>
    <t>maksud khan</t>
  </si>
  <si>
    <t>fatukhan ki fectori ward no 25 sardarshar</t>
  </si>
  <si>
    <t>50100080650491</t>
  </si>
  <si>
    <t>689526906808</t>
  </si>
  <si>
    <t>504311994</t>
  </si>
  <si>
    <t>mobina bano</t>
  </si>
  <si>
    <t xml:space="preserve">shakil khan </t>
  </si>
  <si>
    <t>914010043222712</t>
  </si>
  <si>
    <t>494870051533</t>
  </si>
  <si>
    <t>504312037</t>
  </si>
  <si>
    <t>samim bano</t>
  </si>
  <si>
    <t>mejar khan</t>
  </si>
  <si>
    <t>madina masjid ke pass ward no 24 bukalsar ka bas sardharshar</t>
  </si>
  <si>
    <t>20307997291</t>
  </si>
  <si>
    <t>861722572760</t>
  </si>
  <si>
    <t>504312284</t>
  </si>
  <si>
    <t>mohd. Imran</t>
  </si>
  <si>
    <t xml:space="preserve">mohd anwar ali </t>
  </si>
  <si>
    <t>ward no 19 bus depot ke piche sardarshar</t>
  </si>
  <si>
    <t>20278659900</t>
  </si>
  <si>
    <t>302049831239</t>
  </si>
  <si>
    <t>504311948</t>
  </si>
  <si>
    <t xml:space="preserve">Mohd. ummed Sikka </t>
  </si>
  <si>
    <t>01122010075290</t>
  </si>
  <si>
    <t>754112544033</t>
  </si>
  <si>
    <t>504311995</t>
  </si>
  <si>
    <t xml:space="preserve">ata mohammad </t>
  </si>
  <si>
    <t xml:space="preserve">shokat ali </t>
  </si>
  <si>
    <t>20278661045</t>
  </si>
  <si>
    <t>807543988887</t>
  </si>
  <si>
    <t>504312042</t>
  </si>
  <si>
    <t>bali mohammad</t>
  </si>
  <si>
    <t xml:space="preserve">safi mohammad </t>
  </si>
  <si>
    <t>20241675673</t>
  </si>
  <si>
    <t>974316896566</t>
  </si>
  <si>
    <t>504312044</t>
  </si>
  <si>
    <t>amajad hussain</t>
  </si>
  <si>
    <t>jafar hussain</t>
  </si>
  <si>
    <t>islamiya madarsa ke pas ward no 30 sardarshahar</t>
  </si>
  <si>
    <t>01122191093919</t>
  </si>
  <si>
    <t>943442210720</t>
  </si>
  <si>
    <t>504311993</t>
  </si>
  <si>
    <t>mohammed yar</t>
  </si>
  <si>
    <t>20191787815</t>
  </si>
  <si>
    <t>372909646044</t>
  </si>
  <si>
    <t>504312045</t>
  </si>
  <si>
    <t>babu</t>
  </si>
  <si>
    <t>dilawar</t>
  </si>
  <si>
    <t>gosala ke pass ward no 40 sardarshahar</t>
  </si>
  <si>
    <t>Vegitable shop</t>
  </si>
  <si>
    <t>01122191097573</t>
  </si>
  <si>
    <t>638965040074</t>
  </si>
  <si>
    <t>504312231</t>
  </si>
  <si>
    <t>jibran khan</t>
  </si>
  <si>
    <t xml:space="preserve">sardar ali </t>
  </si>
  <si>
    <t>31080501229</t>
  </si>
  <si>
    <t>591060877749</t>
  </si>
  <si>
    <t>504311954</t>
  </si>
  <si>
    <t>mohd yakub ali</t>
  </si>
  <si>
    <t>mehardin khan</t>
  </si>
  <si>
    <t>180300101005449</t>
  </si>
  <si>
    <t>841062845194</t>
  </si>
  <si>
    <t>504311951</t>
  </si>
  <si>
    <t>saddam gouri</t>
  </si>
  <si>
    <t>Rubber Plastic</t>
  </si>
  <si>
    <t>28430110019443</t>
  </si>
  <si>
    <t>931495047652</t>
  </si>
  <si>
    <t>504311985</t>
  </si>
  <si>
    <t>firoz gauri</t>
  </si>
  <si>
    <t xml:space="preserve">akhatar ali </t>
  </si>
  <si>
    <t>choudhari HR vidhalaya ward no 19  sardarshar</t>
  </si>
  <si>
    <t>12160100019897</t>
  </si>
  <si>
    <t>367182359360</t>
  </si>
  <si>
    <t>504311992</t>
  </si>
  <si>
    <t>wasim nai</t>
  </si>
  <si>
    <t>jyan mohd nai</t>
  </si>
  <si>
    <t>Nai ki shop</t>
  </si>
  <si>
    <t>28430110019542</t>
  </si>
  <si>
    <t>423301392632</t>
  </si>
  <si>
    <t>504311999</t>
  </si>
  <si>
    <t>nadeem gouri</t>
  </si>
  <si>
    <t>3605000101072508</t>
  </si>
  <si>
    <t>247553930426</t>
  </si>
  <si>
    <t>504311983</t>
  </si>
  <si>
    <t>abid ali</t>
  </si>
  <si>
    <t xml:space="preserve">mo salim chimpa </t>
  </si>
  <si>
    <t>20193376755</t>
  </si>
  <si>
    <t>294683065589</t>
  </si>
  <si>
    <t>504312039</t>
  </si>
  <si>
    <t>ariph</t>
  </si>
  <si>
    <t xml:space="preserve">rahim baks </t>
  </si>
  <si>
    <t>madina masjid ke pass ward no 25 bukalsar ka bas sardharshar</t>
  </si>
  <si>
    <t>12160100013222</t>
  </si>
  <si>
    <t>220586277476</t>
  </si>
  <si>
    <t>504311991</t>
  </si>
  <si>
    <t>altaf</t>
  </si>
  <si>
    <t>mohd sadik khan</t>
  </si>
  <si>
    <t>kayamkhani masjid ward no 23 sardarshahar</t>
  </si>
  <si>
    <t>180300101005462</t>
  </si>
  <si>
    <t>734938336200</t>
  </si>
  <si>
    <t>504312248</t>
  </si>
  <si>
    <t>adarish khan</t>
  </si>
  <si>
    <t>180300101005463</t>
  </si>
  <si>
    <t>518733933460</t>
  </si>
  <si>
    <t>504312249</t>
  </si>
  <si>
    <t>mohd. yasin damami</t>
  </si>
  <si>
    <t xml:space="preserve">jamaldin damami </t>
  </si>
  <si>
    <t>chandan khera, new basti, ward no 27sardharshar</t>
  </si>
  <si>
    <t>01122191037142</t>
  </si>
  <si>
    <t>330754424138</t>
  </si>
  <si>
    <t>504312436</t>
  </si>
  <si>
    <t>mohd imran</t>
  </si>
  <si>
    <t>mohd ashlam bahlim</t>
  </si>
  <si>
    <t>Readyment Garment</t>
  </si>
  <si>
    <t>51113445434</t>
  </si>
  <si>
    <t>713806686400</t>
  </si>
  <si>
    <t>504312264</t>
  </si>
  <si>
    <t>mohshin bahleem</t>
  </si>
  <si>
    <t>kasam ali bahlim</t>
  </si>
  <si>
    <t>jama masji ward no 22 sardharshahar</t>
  </si>
  <si>
    <t>Dryclean shop</t>
  </si>
  <si>
    <t>61041131667</t>
  </si>
  <si>
    <t>940212322586</t>
  </si>
  <si>
    <t>504312292</t>
  </si>
  <si>
    <t>irfan bahleem</t>
  </si>
  <si>
    <t>ashlam bahlim</t>
  </si>
  <si>
    <t>31560222038</t>
  </si>
  <si>
    <t>204118753588</t>
  </si>
  <si>
    <t>504312287</t>
  </si>
  <si>
    <t>dilawar bahleem</t>
  </si>
  <si>
    <t>30741685964</t>
  </si>
  <si>
    <t>320497787380</t>
  </si>
  <si>
    <t>504312288</t>
  </si>
  <si>
    <t>anita borad jain</t>
  </si>
  <si>
    <t xml:space="preserve">rajesh kumar borad </t>
  </si>
  <si>
    <t>104 sadhu ke thikana ward no 10 sardarshahar</t>
  </si>
  <si>
    <t>JAIN</t>
  </si>
  <si>
    <t>Kirana store</t>
  </si>
  <si>
    <t>12160100000210</t>
  </si>
  <si>
    <t>209521247126</t>
  </si>
  <si>
    <t>504309604</t>
  </si>
  <si>
    <t>moayub kazi</t>
  </si>
  <si>
    <t xml:space="preserve">aamin kaji </t>
  </si>
  <si>
    <t>moti masjid ward no 26 sardarshahar</t>
  </si>
  <si>
    <t>65226368918</t>
  </si>
  <si>
    <t>522172372411</t>
  </si>
  <si>
    <t>504312213</t>
  </si>
  <si>
    <t>shokat khan</t>
  </si>
  <si>
    <t>farook khan</t>
  </si>
  <si>
    <t>kalu khan ke pass ward no 22 sardarshahar</t>
  </si>
  <si>
    <t>3605000101037259</t>
  </si>
  <si>
    <t>759972006458</t>
  </si>
  <si>
    <t>504312212</t>
  </si>
  <si>
    <t>aarif mo chunagar</t>
  </si>
  <si>
    <t xml:space="preserve">papu chungar </t>
  </si>
  <si>
    <t>jakia masjid ke pass waed no 3 sardarshahar</t>
  </si>
  <si>
    <t>Syber Cafee</t>
  </si>
  <si>
    <t>28430110019573</t>
  </si>
  <si>
    <t>782767950510</t>
  </si>
  <si>
    <t>502806083      503640543</t>
  </si>
  <si>
    <t>yakub khan</t>
  </si>
  <si>
    <t>sadule khan</t>
  </si>
  <si>
    <t>kayamkhani masjid ward no 24 sardarshahar</t>
  </si>
  <si>
    <t>Computer shop</t>
  </si>
  <si>
    <t>20163249724</t>
  </si>
  <si>
    <t>795947174868</t>
  </si>
  <si>
    <t>504312014</t>
  </si>
  <si>
    <t xml:space="preserve">aslam teli </t>
  </si>
  <si>
    <t>kadar khan teli</t>
  </si>
  <si>
    <t>shivaji ka bass ward no 2 sardarshahar</t>
  </si>
  <si>
    <t>01122191097603</t>
  </si>
  <si>
    <t>772375712191</t>
  </si>
  <si>
    <t>504311953</t>
  </si>
  <si>
    <t xml:space="preserve">akhtar ali </t>
  </si>
  <si>
    <t xml:space="preserve">roshan ali </t>
  </si>
  <si>
    <t>ram nagar ward no 1 sardarshahar</t>
  </si>
  <si>
    <t>01122151009592</t>
  </si>
  <si>
    <t>504311950</t>
  </si>
  <si>
    <t>ali sher</t>
  </si>
  <si>
    <t>50180300935</t>
  </si>
  <si>
    <t>965600324670</t>
  </si>
  <si>
    <t>504311952</t>
  </si>
  <si>
    <t>bano</t>
  </si>
  <si>
    <t xml:space="preserve">salim kaji </t>
  </si>
  <si>
    <t>28430110019467</t>
  </si>
  <si>
    <t>303733026338</t>
  </si>
  <si>
    <t>504311966</t>
  </si>
  <si>
    <t>roshan gouri</t>
  </si>
  <si>
    <t>01122191011722</t>
  </si>
  <si>
    <t>978477238220</t>
  </si>
  <si>
    <t>504311997</t>
  </si>
  <si>
    <t xml:space="preserve">irfan ali </t>
  </si>
  <si>
    <t xml:space="preserve">ummardin </t>
  </si>
  <si>
    <t>bhurji ka kua ward no 23 sardarshahar</t>
  </si>
  <si>
    <t>01122191074871</t>
  </si>
  <si>
    <t>867953089238</t>
  </si>
  <si>
    <t>503040593</t>
  </si>
  <si>
    <t xml:space="preserve">jyoti nahata </t>
  </si>
  <si>
    <t>kunal nahata</t>
  </si>
  <si>
    <t>sumeri sadan ke pas ward no 9 sardarshahar</t>
  </si>
  <si>
    <t>cloth shop</t>
  </si>
  <si>
    <t>50300700022</t>
  </si>
  <si>
    <t>230330756599</t>
  </si>
  <si>
    <t>476465410</t>
  </si>
  <si>
    <t>roshan khan</t>
  </si>
  <si>
    <t xml:space="preserve">sampat khan </t>
  </si>
  <si>
    <t>vpo- aspalsar sardarshahar</t>
  </si>
  <si>
    <t>3517535665</t>
  </si>
  <si>
    <t>755400374684</t>
  </si>
  <si>
    <t>504312112</t>
  </si>
  <si>
    <t xml:space="preserve">chirak khan </t>
  </si>
  <si>
    <t>913010025787388</t>
  </si>
  <si>
    <t>984791471060</t>
  </si>
  <si>
    <t>504309452</t>
  </si>
  <si>
    <t>slim khan</t>
  </si>
  <si>
    <t>choru khan</t>
  </si>
  <si>
    <t>hariyasar vpo gajusar sardarshahar</t>
  </si>
  <si>
    <t>camle gari</t>
  </si>
  <si>
    <t>01122121003773</t>
  </si>
  <si>
    <t>257028604357</t>
  </si>
  <si>
    <t>504309607</t>
  </si>
  <si>
    <t xml:space="preserve">ishra bano </t>
  </si>
  <si>
    <t xml:space="preserve">liyakat </t>
  </si>
  <si>
    <t>ward no 22 sardarshahar</t>
  </si>
  <si>
    <t>180300101006182</t>
  </si>
  <si>
    <t>211385689017</t>
  </si>
  <si>
    <t>504309741</t>
  </si>
  <si>
    <t>maina bano</t>
  </si>
  <si>
    <t>bhanwaru khan</t>
  </si>
  <si>
    <t>murgi farm warm no 24 sardarshahar</t>
  </si>
  <si>
    <t>180300101006131</t>
  </si>
  <si>
    <t>901798985725</t>
  </si>
  <si>
    <t>504309739</t>
  </si>
  <si>
    <t>ayub khan</t>
  </si>
  <si>
    <t>nabab khan</t>
  </si>
  <si>
    <t>Murgi palan</t>
  </si>
  <si>
    <t>01122010041610</t>
  </si>
  <si>
    <t>582740155398</t>
  </si>
  <si>
    <t>504312294</t>
  </si>
  <si>
    <t xml:space="preserve">mo rafeeq </t>
  </si>
  <si>
    <t>manfool khan</t>
  </si>
  <si>
    <t>aksa masjid ke pass ward no 22 sardarshahar</t>
  </si>
  <si>
    <t>01122010032640</t>
  </si>
  <si>
    <t>889098259720</t>
  </si>
  <si>
    <t>504312276</t>
  </si>
  <si>
    <t>hasana bano</t>
  </si>
  <si>
    <t xml:space="preserve">mohd salim chimpa </t>
  </si>
  <si>
    <t>hanuman mandir ward no 24 sardarshahar</t>
  </si>
  <si>
    <t>28430110019283</t>
  </si>
  <si>
    <t>589597816203</t>
  </si>
  <si>
    <t>504311965</t>
  </si>
  <si>
    <t xml:space="preserve">daud hussain </t>
  </si>
  <si>
    <t xml:space="preserve">asatu khan </t>
  </si>
  <si>
    <t>Aluminium shop</t>
  </si>
  <si>
    <t>30648497105</t>
  </si>
  <si>
    <t>587726772744</t>
  </si>
  <si>
    <t>504312429</t>
  </si>
  <si>
    <t>sehar bano</t>
  </si>
  <si>
    <t>mohd hussain khan</t>
  </si>
  <si>
    <t>gandhi vidha mandir ward no 19 sardarshahar</t>
  </si>
  <si>
    <t>Auto parts</t>
  </si>
  <si>
    <t>61292409208</t>
  </si>
  <si>
    <t>926185644147</t>
  </si>
  <si>
    <t>504312234</t>
  </si>
  <si>
    <t xml:space="preserve">firdaus bahlim </t>
  </si>
  <si>
    <t>01122191044089</t>
  </si>
  <si>
    <t>973552131211</t>
  </si>
  <si>
    <t>504312285</t>
  </si>
  <si>
    <t xml:space="preserve">heena akthar </t>
  </si>
  <si>
    <t xml:space="preserve">mohashin bahlim </t>
  </si>
  <si>
    <t>Silai shop</t>
  </si>
  <si>
    <t>226571455811</t>
  </si>
  <si>
    <t>504312293</t>
  </si>
  <si>
    <t xml:space="preserve">rehana </t>
  </si>
  <si>
    <t xml:space="preserve">ramij raja </t>
  </si>
  <si>
    <t>byutiparler</t>
  </si>
  <si>
    <t>61290324223</t>
  </si>
  <si>
    <t>564823066429</t>
  </si>
  <si>
    <t>504312291</t>
  </si>
  <si>
    <t>khalida bano</t>
  </si>
  <si>
    <t>50100084812553</t>
  </si>
  <si>
    <t>516090292847</t>
  </si>
  <si>
    <t>504312290</t>
  </si>
  <si>
    <t xml:space="preserve">surjeet </t>
  </si>
  <si>
    <t xml:space="preserve">devilal mirashi </t>
  </si>
  <si>
    <t>vpo- bilyubas mahiyan sardarshahar</t>
  </si>
  <si>
    <t>51105652642</t>
  </si>
  <si>
    <t>434395337092</t>
  </si>
  <si>
    <t>504435665</t>
  </si>
  <si>
    <t xml:space="preserve">subhash </t>
  </si>
  <si>
    <t>61299562758</t>
  </si>
  <si>
    <t>374263434046</t>
  </si>
  <si>
    <t>504435664</t>
  </si>
  <si>
    <t xml:space="preserve">hanif </t>
  </si>
  <si>
    <t>pirbaks mirashi</t>
  </si>
  <si>
    <t>51109561114</t>
  </si>
  <si>
    <t>809388556187</t>
  </si>
  <si>
    <t>504435654</t>
  </si>
  <si>
    <t>sabnam Bano</t>
  </si>
  <si>
    <t xml:space="preserve">mohd rahish </t>
  </si>
  <si>
    <t>bakara mandi ward no 36 sardarshahar</t>
  </si>
  <si>
    <t>50100098697307</t>
  </si>
  <si>
    <t>579111582831</t>
  </si>
  <si>
    <t>504312150</t>
  </si>
  <si>
    <t>Ismail Khan</t>
  </si>
  <si>
    <t>haji kasam ali khan</t>
  </si>
  <si>
    <t>01122010040680</t>
  </si>
  <si>
    <t>568994261179</t>
  </si>
  <si>
    <t>504312236        503183969      503183968</t>
  </si>
  <si>
    <t>rabiya bano</t>
  </si>
  <si>
    <t xml:space="preserve">mohd anil </t>
  </si>
  <si>
    <t>915010011532026</t>
  </si>
  <si>
    <t>241720318357</t>
  </si>
  <si>
    <t>504312149</t>
  </si>
  <si>
    <t>liyakat ali</t>
  </si>
  <si>
    <t>asat ali</t>
  </si>
  <si>
    <t>vpo- melusar sardarshahar</t>
  </si>
  <si>
    <t>Taint House</t>
  </si>
  <si>
    <t>61263055988</t>
  </si>
  <si>
    <t>200515040170</t>
  </si>
  <si>
    <t>504435720</t>
  </si>
  <si>
    <t>Parveena Bano</t>
  </si>
  <si>
    <t xml:space="preserve">mohd ajij teli </t>
  </si>
  <si>
    <t>lal mo colony ward no 4 sujangarh</t>
  </si>
  <si>
    <t>60194996000</t>
  </si>
  <si>
    <t>820091276317</t>
  </si>
  <si>
    <t>504311987</t>
  </si>
  <si>
    <t>madina bano</t>
  </si>
  <si>
    <t xml:space="preserve">mohd javed </t>
  </si>
  <si>
    <t>60228573817</t>
  </si>
  <si>
    <t>961322701812</t>
  </si>
  <si>
    <t>504311989</t>
  </si>
  <si>
    <t>rahmat</t>
  </si>
  <si>
    <t xml:space="preserve">mohd sultan </t>
  </si>
  <si>
    <t>bhargav basti chand bass, sujangarh</t>
  </si>
  <si>
    <t>60158956763</t>
  </si>
  <si>
    <t>435591000740</t>
  </si>
  <si>
    <t>504312049</t>
  </si>
  <si>
    <t>sharifan</t>
  </si>
  <si>
    <t>bhargav basti chand bass, ward no 6  sujangarh</t>
  </si>
  <si>
    <t>3607000102075652</t>
  </si>
  <si>
    <t>616546007341</t>
  </si>
  <si>
    <t>504312050</t>
  </si>
  <si>
    <t>asagar ali</t>
  </si>
  <si>
    <t>01922191053773</t>
  </si>
  <si>
    <t>617549050658</t>
  </si>
  <si>
    <t>504312040</t>
  </si>
  <si>
    <t>nashir</t>
  </si>
  <si>
    <t xml:space="preserve">mohd sadik </t>
  </si>
  <si>
    <t>3607000102075643</t>
  </si>
  <si>
    <t>868854270312</t>
  </si>
  <si>
    <t>504312041</t>
  </si>
  <si>
    <t>jakir hussain</t>
  </si>
  <si>
    <t>60228573704</t>
  </si>
  <si>
    <t>423824841005</t>
  </si>
  <si>
    <t>504311984</t>
  </si>
  <si>
    <t>sabina</t>
  </si>
  <si>
    <t>ali hassan</t>
  </si>
  <si>
    <t>bangali baba ka takia, sujangarh</t>
  </si>
  <si>
    <t>60240702463</t>
  </si>
  <si>
    <t>921983514866</t>
  </si>
  <si>
    <t>504390803</t>
  </si>
  <si>
    <t>manful</t>
  </si>
  <si>
    <t>fajlu rahman</t>
  </si>
  <si>
    <t>rajaji ki kothi ke piche sujangarh</t>
  </si>
  <si>
    <t>60202119432</t>
  </si>
  <si>
    <t>539611506304</t>
  </si>
  <si>
    <t>504312274</t>
  </si>
  <si>
    <t>shahin khatun</t>
  </si>
  <si>
    <t>mohd aarif</t>
  </si>
  <si>
    <t>bhargav basti chand bass, ward no 7  sujangarh</t>
  </si>
  <si>
    <t>01922191062034</t>
  </si>
  <si>
    <t>784665694843</t>
  </si>
  <si>
    <t>504215984</t>
  </si>
  <si>
    <t>maina khatun</t>
  </si>
  <si>
    <t>mohd anwar</t>
  </si>
  <si>
    <t>bhargav basti chand bass, ward no 7 sujangarh</t>
  </si>
  <si>
    <t>01922151008713</t>
  </si>
  <si>
    <t>996899410861</t>
  </si>
  <si>
    <t>504390577</t>
  </si>
  <si>
    <t>neelam</t>
  </si>
  <si>
    <t xml:space="preserve">rahman </t>
  </si>
  <si>
    <t>ward no 9 school ke pass sujangarh</t>
  </si>
  <si>
    <t>61234555419</t>
  </si>
  <si>
    <t>768854084196</t>
  </si>
  <si>
    <t>504390582</t>
  </si>
  <si>
    <t>arasi bano</t>
  </si>
  <si>
    <t xml:space="preserve">abdul gaffar </t>
  </si>
  <si>
    <t>tehsil ke piche ward no 4 sujangarh</t>
  </si>
  <si>
    <t>01922191068746</t>
  </si>
  <si>
    <t>846990397416</t>
  </si>
  <si>
    <t>504390576</t>
  </si>
  <si>
    <t xml:space="preserve">naseem </t>
  </si>
  <si>
    <t xml:space="preserve">rahish ahmad sayyad </t>
  </si>
  <si>
    <t>60240701764</t>
  </si>
  <si>
    <t>240259363461</t>
  </si>
  <si>
    <t>502861599</t>
  </si>
  <si>
    <t>parveena bano</t>
  </si>
  <si>
    <t>hakam ali kaji</t>
  </si>
  <si>
    <t>01922191002658</t>
  </si>
  <si>
    <t>829691120464</t>
  </si>
  <si>
    <t>504390622</t>
  </si>
  <si>
    <t>rajiya bano</t>
  </si>
  <si>
    <t xml:space="preserve">mahboob khinchi </t>
  </si>
  <si>
    <t>jama masji ward no 7 sujangarh</t>
  </si>
  <si>
    <t>181200101001259</t>
  </si>
  <si>
    <t>736821242683</t>
  </si>
  <si>
    <t>504312777</t>
  </si>
  <si>
    <t>Phiroja Bano</t>
  </si>
  <si>
    <t xml:space="preserve">deen mohammad </t>
  </si>
  <si>
    <t>chand bass ward no 7 sujangarh</t>
  </si>
  <si>
    <t>60229435492</t>
  </si>
  <si>
    <t>839533653981</t>
  </si>
  <si>
    <t>504390584</t>
  </si>
  <si>
    <t xml:space="preserve">tayara </t>
  </si>
  <si>
    <t xml:space="preserve">mojan ali </t>
  </si>
  <si>
    <t>chand bass ward no 6 sujangarh</t>
  </si>
  <si>
    <t>60210671881</t>
  </si>
  <si>
    <t>494897779949</t>
  </si>
  <si>
    <t>504390578</t>
  </si>
  <si>
    <t>munni</t>
  </si>
  <si>
    <t>rafiq chouhan</t>
  </si>
  <si>
    <t>60208959260</t>
  </si>
  <si>
    <t>710012957861</t>
  </si>
  <si>
    <t>504390580</t>
  </si>
  <si>
    <t>mohd ramjan gori</t>
  </si>
  <si>
    <t xml:space="preserve">munshi gouri </t>
  </si>
  <si>
    <t>07890100017911</t>
  </si>
  <si>
    <t>985362970807</t>
  </si>
  <si>
    <t>504390564</t>
  </si>
  <si>
    <t>mohd javed ali</t>
  </si>
  <si>
    <t>new chand bass ward no 7 sujangarh</t>
  </si>
  <si>
    <t>60230259862</t>
  </si>
  <si>
    <t>528296029125</t>
  </si>
  <si>
    <t>504390583</t>
  </si>
  <si>
    <t>noushad parihar</t>
  </si>
  <si>
    <t>hussain parihar</t>
  </si>
  <si>
    <t>hanuman dhora ward no 15 sujangarh</t>
  </si>
  <si>
    <t>01922191052578</t>
  </si>
  <si>
    <t>454245835744</t>
  </si>
  <si>
    <t>504390629</t>
  </si>
  <si>
    <t>shakeel ahmed</t>
  </si>
  <si>
    <t xml:space="preserve">peer mohammad </t>
  </si>
  <si>
    <t>khanpur ka rasta jamalpura wara no 6 sujangarh</t>
  </si>
  <si>
    <t>60240822076</t>
  </si>
  <si>
    <t>969386840753</t>
  </si>
  <si>
    <t>503946515</t>
  </si>
  <si>
    <t>nisar khan</t>
  </si>
  <si>
    <t>mansab khan</t>
  </si>
  <si>
    <t>holi dhori sujangarh</t>
  </si>
  <si>
    <t>40750100015878</t>
  </si>
  <si>
    <t>276356622482</t>
  </si>
  <si>
    <t>504390647</t>
  </si>
  <si>
    <t>hakim ali khan</t>
  </si>
  <si>
    <t>asad ali khan</t>
  </si>
  <si>
    <t>sindhi kuve ke pass hanuman dhora, sujangarh</t>
  </si>
  <si>
    <t>60230260367</t>
  </si>
  <si>
    <t>679592052795</t>
  </si>
  <si>
    <t>503726753</t>
  </si>
  <si>
    <t>mumtaj</t>
  </si>
  <si>
    <t xml:space="preserve">kasam daiya </t>
  </si>
  <si>
    <t>ward no 15 sujangarh</t>
  </si>
  <si>
    <t>01922191047512</t>
  </si>
  <si>
    <t>788743411816</t>
  </si>
  <si>
    <t>504312269</t>
  </si>
  <si>
    <t>salam hussain khinchi</t>
  </si>
  <si>
    <t xml:space="preserve">mennudin </t>
  </si>
  <si>
    <t>chan bass ward no 6 sujangarh</t>
  </si>
  <si>
    <t>60230260312</t>
  </si>
  <si>
    <t>664984743927</t>
  </si>
  <si>
    <t>504312270</t>
  </si>
  <si>
    <t xml:space="preserve">firoz </t>
  </si>
  <si>
    <t xml:space="preserve">asgar khinchi </t>
  </si>
  <si>
    <t>new chand bass ward no 6 sujangarh</t>
  </si>
  <si>
    <t>Tirpal Making</t>
  </si>
  <si>
    <t xml:space="preserve">01922010068350 </t>
  </si>
  <si>
    <t>888905063674</t>
  </si>
  <si>
    <t>504390623</t>
  </si>
  <si>
    <t>javed ali</t>
  </si>
  <si>
    <t xml:space="preserve">kasam ali daiya </t>
  </si>
  <si>
    <t>kgn road hanuman dhora sujangarh</t>
  </si>
  <si>
    <t>01922191019472</t>
  </si>
  <si>
    <t>579303645346</t>
  </si>
  <si>
    <t>504390563</t>
  </si>
  <si>
    <t>umardin panwar</t>
  </si>
  <si>
    <t xml:space="preserve">jamaluddin </t>
  </si>
  <si>
    <t>07890100015250</t>
  </si>
  <si>
    <t>853436702263</t>
  </si>
  <si>
    <t>504390579</t>
  </si>
  <si>
    <t>amjad</t>
  </si>
  <si>
    <t>mohd kasam</t>
  </si>
  <si>
    <t>teli mohalla ward no 5 sujangarh</t>
  </si>
  <si>
    <t>01922191051861</t>
  </si>
  <si>
    <t>661584064014</t>
  </si>
  <si>
    <t>504388193</t>
  </si>
  <si>
    <t>anwar ali agwan</t>
  </si>
  <si>
    <t>mohd agwan</t>
  </si>
  <si>
    <t>chipiyan school ke pass sujangarh</t>
  </si>
  <si>
    <t>32570949722</t>
  </si>
  <si>
    <t>229817089351</t>
  </si>
  <si>
    <t>504390630</t>
  </si>
  <si>
    <t>roshani</t>
  </si>
  <si>
    <t>anwar</t>
  </si>
  <si>
    <t>01922191051380</t>
  </si>
  <si>
    <t>629385309599</t>
  </si>
  <si>
    <t>504216435</t>
  </si>
  <si>
    <t>Pharaman Husain</t>
  </si>
  <si>
    <t xml:space="preserve">mohd salim agwan </t>
  </si>
  <si>
    <t>01922191051625</t>
  </si>
  <si>
    <t>234329603436</t>
  </si>
  <si>
    <t>504390621</t>
  </si>
  <si>
    <t>Mohammed Tagala</t>
  </si>
  <si>
    <t>teli mohalla ward no 14 sujangarh</t>
  </si>
  <si>
    <t>32154913246</t>
  </si>
  <si>
    <t>641608079154</t>
  </si>
  <si>
    <t>504390581</t>
  </si>
  <si>
    <t xml:space="preserve">javed hussain agwan </t>
  </si>
  <si>
    <t>mohd salim</t>
  </si>
  <si>
    <t>60228894730</t>
  </si>
  <si>
    <t>656393887315</t>
  </si>
  <si>
    <t>504390565</t>
  </si>
  <si>
    <t xml:space="preserve">mohd fayaz </t>
  </si>
  <si>
    <t xml:space="preserve">mohd ali </t>
  </si>
  <si>
    <t>tagala masjid ward no 6 sujangarh</t>
  </si>
  <si>
    <t>32383358994</t>
  </si>
  <si>
    <t>740749448390</t>
  </si>
  <si>
    <t>504390713</t>
  </si>
  <si>
    <t xml:space="preserve">nurajahan </t>
  </si>
  <si>
    <t>lilgaro ki masjid ke pass ward 32 sujangarh</t>
  </si>
  <si>
    <t>181202101000918</t>
  </si>
  <si>
    <t>806219676966</t>
  </si>
  <si>
    <t>504312268</t>
  </si>
  <si>
    <t>Salama Khatun</t>
  </si>
  <si>
    <t xml:space="preserve">mohd tahir </t>
  </si>
  <si>
    <t>new masjid ward no 5 sujangarh</t>
  </si>
  <si>
    <t>01922191040414</t>
  </si>
  <si>
    <t>989521656305</t>
  </si>
  <si>
    <t>504390804</t>
  </si>
  <si>
    <t>mohd rahis</t>
  </si>
  <si>
    <t>181200101001277</t>
  </si>
  <si>
    <t>626316866434</t>
  </si>
  <si>
    <t>504312271</t>
  </si>
  <si>
    <t>Mohed Salim</t>
  </si>
  <si>
    <t>arfan ali khichi</t>
  </si>
  <si>
    <t>janntul firdosh ke pass sujangarh</t>
  </si>
  <si>
    <t>Jutta Champal shop</t>
  </si>
  <si>
    <t>01922191036080</t>
  </si>
  <si>
    <t>859215878124</t>
  </si>
  <si>
    <t>504312272</t>
  </si>
  <si>
    <t xml:space="preserve">mohd khurshid </t>
  </si>
  <si>
    <t>bhurji ibrahim</t>
  </si>
  <si>
    <t>bisayatiya ki dharmsala ke pass sujangarh</t>
  </si>
  <si>
    <t>181200101001063</t>
  </si>
  <si>
    <t>398605489018</t>
  </si>
  <si>
    <t>504312273</t>
  </si>
  <si>
    <t xml:space="preserve">rubina </t>
  </si>
  <si>
    <t>khalil ahmad</t>
  </si>
  <si>
    <t>pratab sagar kuve ke pass, bidhasar</t>
  </si>
  <si>
    <t>01922191069279</t>
  </si>
  <si>
    <t>399801234657</t>
  </si>
  <si>
    <t>504215914</t>
  </si>
  <si>
    <t xml:space="preserve">shakir balkhi </t>
  </si>
  <si>
    <t>abdul hamid</t>
  </si>
  <si>
    <t>silayato ka mohalla ward no 17, bidhasar</t>
  </si>
  <si>
    <t>Electric shop</t>
  </si>
  <si>
    <t>40640100007052</t>
  </si>
  <si>
    <t>764936569423</t>
  </si>
  <si>
    <t>504401033</t>
  </si>
  <si>
    <t>abdul jabbar</t>
  </si>
  <si>
    <t>yusuf</t>
  </si>
  <si>
    <t>jama masjid ke pas ward no 17, bidasar</t>
  </si>
  <si>
    <t>01320100009486</t>
  </si>
  <si>
    <t>495457604917</t>
  </si>
  <si>
    <t>504401071</t>
  </si>
  <si>
    <t>nijamuddin</t>
  </si>
  <si>
    <t>vyapari ka mohalla ward no 11 bidasar</t>
  </si>
  <si>
    <t>01320100008847</t>
  </si>
  <si>
    <t>990018486367</t>
  </si>
  <si>
    <t>504390359</t>
  </si>
  <si>
    <t xml:space="preserve">faruk </t>
  </si>
  <si>
    <t>madina masjid ke pas ward no 17, bidasar</t>
  </si>
  <si>
    <t>61299583814</t>
  </si>
  <si>
    <t>275923738246</t>
  </si>
  <si>
    <t>504390373</t>
  </si>
  <si>
    <t>Meraj</t>
  </si>
  <si>
    <t>munsi</t>
  </si>
  <si>
    <t>61303900005</t>
  </si>
  <si>
    <t>246780471107</t>
  </si>
  <si>
    <t>504401075</t>
  </si>
  <si>
    <t>salim khan</t>
  </si>
  <si>
    <t>nek mohammamd</t>
  </si>
  <si>
    <t>01320100011099</t>
  </si>
  <si>
    <t>220487093762</t>
  </si>
  <si>
    <t>504401066</t>
  </si>
  <si>
    <t xml:space="preserve">khatija </t>
  </si>
  <si>
    <t>idrish</t>
  </si>
  <si>
    <t>51114206845</t>
  </si>
  <si>
    <t>397183451718</t>
  </si>
  <si>
    <t>504390371</t>
  </si>
  <si>
    <t>mohd vasim</t>
  </si>
  <si>
    <t>mohd isak vyopari</t>
  </si>
  <si>
    <t>26131000000435</t>
  </si>
  <si>
    <t>812423630043</t>
  </si>
  <si>
    <t>504390444</t>
  </si>
  <si>
    <t>sugara kuresi</t>
  </si>
  <si>
    <t>sabir kureshi</t>
  </si>
  <si>
    <t>nagina bazar ward no 12 bidasar</t>
  </si>
  <si>
    <t>40640100002471</t>
  </si>
  <si>
    <t>514263914455</t>
  </si>
  <si>
    <t>504390352</t>
  </si>
  <si>
    <t xml:space="preserve">sultana </t>
  </si>
  <si>
    <t xml:space="preserve">khalil  </t>
  </si>
  <si>
    <t>islamiya road ward 18 bidasar</t>
  </si>
  <si>
    <t>01320100011951</t>
  </si>
  <si>
    <t>218656047320</t>
  </si>
  <si>
    <t>504390370</t>
  </si>
  <si>
    <t xml:space="preserve">shahrukh kureshi </t>
  </si>
  <si>
    <t>40640100007814</t>
  </si>
  <si>
    <t>251962536401</t>
  </si>
  <si>
    <t>504390417</t>
  </si>
  <si>
    <t>munni bano</t>
  </si>
  <si>
    <t>mohd faruk vyapari</t>
  </si>
  <si>
    <t>01320100006394</t>
  </si>
  <si>
    <t>418321649421</t>
  </si>
  <si>
    <t>504390353</t>
  </si>
  <si>
    <t>mohd ismiyal</t>
  </si>
  <si>
    <t>01320100008978</t>
  </si>
  <si>
    <t>241764728533</t>
  </si>
  <si>
    <t>504401072</t>
  </si>
  <si>
    <t>shabnam bano</t>
  </si>
  <si>
    <t>mohd ishaq</t>
  </si>
  <si>
    <t>01320100014523</t>
  </si>
  <si>
    <t>632498852097</t>
  </si>
  <si>
    <t>504390443</t>
  </si>
  <si>
    <t xml:space="preserve">mohd faruk vayapari </t>
  </si>
  <si>
    <t>fatte mohmmamd</t>
  </si>
  <si>
    <t>01320100011444</t>
  </si>
  <si>
    <t>589429143621</t>
  </si>
  <si>
    <t>504390372</t>
  </si>
  <si>
    <t>mohammed sajid bopari</t>
  </si>
  <si>
    <t>gulam vyopari</t>
  </si>
  <si>
    <t>megwalo ka mohalla ward no 24 bidasar</t>
  </si>
  <si>
    <t>61299593957</t>
  </si>
  <si>
    <t>336066974950</t>
  </si>
  <si>
    <t>504390351</t>
  </si>
  <si>
    <t>aslam bopari</t>
  </si>
  <si>
    <t>nanudin</t>
  </si>
  <si>
    <t>jama masjid ke pas ward no 9, bidasar</t>
  </si>
  <si>
    <t>01320100010740</t>
  </si>
  <si>
    <t>414616288461</t>
  </si>
  <si>
    <t>504401074</t>
  </si>
  <si>
    <t>Farukh Sai</t>
  </si>
  <si>
    <t>pirbaks</t>
  </si>
  <si>
    <t>ward no 23 seraram bagichi ke pass bidasar</t>
  </si>
  <si>
    <t>01320100013561</t>
  </si>
  <si>
    <t>340176423236</t>
  </si>
  <si>
    <t>504401128</t>
  </si>
  <si>
    <t>Raphik Mohammed</t>
  </si>
  <si>
    <t>bhawanru khan</t>
  </si>
  <si>
    <t>ward no 15 magala colony, churu</t>
  </si>
  <si>
    <t>01300100018894</t>
  </si>
  <si>
    <t>308459962490</t>
  </si>
  <si>
    <t>500615916</t>
  </si>
  <si>
    <t>shikandar luhar</t>
  </si>
  <si>
    <t>sattar</t>
  </si>
  <si>
    <t>moh.- ruharun ward no 19 churu</t>
  </si>
  <si>
    <t>Silver work</t>
  </si>
  <si>
    <t>131700101006259</t>
  </si>
  <si>
    <t>258011717136</t>
  </si>
  <si>
    <t>504010959</t>
  </si>
  <si>
    <t xml:space="preserve">asmin </t>
  </si>
  <si>
    <t>khushi mohamad</t>
  </si>
  <si>
    <t>moh.- idgah ward no 44 churu</t>
  </si>
  <si>
    <t>01162121009535</t>
  </si>
  <si>
    <t>954931330473</t>
  </si>
  <si>
    <t>504435400</t>
  </si>
  <si>
    <t>khursed khan</t>
  </si>
  <si>
    <t>bhutia bass ward no 1 churu</t>
  </si>
  <si>
    <t>626638539581</t>
  </si>
  <si>
    <t>504435641</t>
  </si>
  <si>
    <t>yashin khan</t>
  </si>
  <si>
    <t>vpo- pithisar, churu</t>
  </si>
  <si>
    <t>Hardware job</t>
  </si>
  <si>
    <t>61199923709</t>
  </si>
  <si>
    <t>799374754163</t>
  </si>
  <si>
    <t>0321746522</t>
  </si>
  <si>
    <t>farida gauri</t>
  </si>
  <si>
    <t>abrar gori</t>
  </si>
  <si>
    <t>ward no 21 gori colony churu</t>
  </si>
  <si>
    <t>Lack ki churi</t>
  </si>
  <si>
    <t>592002010001249</t>
  </si>
  <si>
    <t>792931982740</t>
  </si>
  <si>
    <t>504435648</t>
  </si>
  <si>
    <t>jangsher ali khan</t>
  </si>
  <si>
    <t>sanukhan</t>
  </si>
  <si>
    <t>ward no 9 churu</t>
  </si>
  <si>
    <t>064701500623</t>
  </si>
  <si>
    <t>590902292113</t>
  </si>
  <si>
    <t>503780313</t>
  </si>
  <si>
    <t xml:space="preserve">salma </t>
  </si>
  <si>
    <t>razzaq hussain</t>
  </si>
  <si>
    <t>harijan ka mohalla lalasar churu</t>
  </si>
  <si>
    <t>61290291478</t>
  </si>
  <si>
    <t>306507680239</t>
  </si>
  <si>
    <t>504435484</t>
  </si>
  <si>
    <t>mo hanif</t>
  </si>
  <si>
    <t>abdul razzaq khan</t>
  </si>
  <si>
    <t>vpo- ashlu churu</t>
  </si>
  <si>
    <t>Alman Store</t>
  </si>
  <si>
    <t>20266013097</t>
  </si>
  <si>
    <t>751266087124</t>
  </si>
  <si>
    <t>504435534</t>
  </si>
  <si>
    <t>najama</t>
  </si>
  <si>
    <t>ward no 10 athuna mohhalla churu</t>
  </si>
  <si>
    <t>61269387135</t>
  </si>
  <si>
    <t>812111048064</t>
  </si>
  <si>
    <t>504435653</t>
  </si>
  <si>
    <t>soyab damami</t>
  </si>
  <si>
    <t>abdul sakur</t>
  </si>
  <si>
    <t>ward no 20 mansa devi ka mandir churu</t>
  </si>
  <si>
    <t>Photography</t>
  </si>
  <si>
    <t>61227934881</t>
  </si>
  <si>
    <t>798040868608</t>
  </si>
  <si>
    <t>504435340</t>
  </si>
  <si>
    <t>mohd liyakat</t>
  </si>
  <si>
    <t>fateh mo chohan</t>
  </si>
  <si>
    <t>jhariya mori ka pass churu</t>
  </si>
  <si>
    <t>40560100016423</t>
  </si>
  <si>
    <t>442042955130</t>
  </si>
  <si>
    <t>504435643</t>
  </si>
  <si>
    <t>Mo Arif Khan</t>
  </si>
  <si>
    <t>amin khan</t>
  </si>
  <si>
    <t>20173908673</t>
  </si>
  <si>
    <t>963173348177</t>
  </si>
  <si>
    <t>504435011</t>
  </si>
  <si>
    <t>gulam nabi</t>
  </si>
  <si>
    <t>gulam rasul</t>
  </si>
  <si>
    <t>alok sinema ka pass ward no 29 churu</t>
  </si>
  <si>
    <t>83602010026130</t>
  </si>
  <si>
    <t>317730352572</t>
  </si>
  <si>
    <t>504435314</t>
  </si>
  <si>
    <t>abid khan</t>
  </si>
  <si>
    <t>jafar khan</t>
  </si>
  <si>
    <t>vpo- meghsar, churu</t>
  </si>
  <si>
    <t>Milk Dairy</t>
  </si>
  <si>
    <t>61232445078</t>
  </si>
  <si>
    <t>906600822157</t>
  </si>
  <si>
    <t>504435533</t>
  </si>
  <si>
    <t>abida</t>
  </si>
  <si>
    <t>murad ali</t>
  </si>
  <si>
    <t>ward no 16 churu</t>
  </si>
  <si>
    <t>40560100016389</t>
  </si>
  <si>
    <t>660846272078</t>
  </si>
  <si>
    <t>504435496</t>
  </si>
  <si>
    <t>tasaleem aarif</t>
  </si>
  <si>
    <t>arif hussain</t>
  </si>
  <si>
    <t>214, van vihar colony, churu</t>
  </si>
  <si>
    <t>25930110029688</t>
  </si>
  <si>
    <t>637307529835</t>
  </si>
  <si>
    <t>504435495</t>
  </si>
  <si>
    <t>riyajat khan</t>
  </si>
  <si>
    <t>moti khan</t>
  </si>
  <si>
    <t>61200419757</t>
  </si>
  <si>
    <t>876465574200</t>
  </si>
  <si>
    <t>504435532</t>
  </si>
  <si>
    <t>rafiq khan</t>
  </si>
  <si>
    <t>35, thakur ke mandir ka pas, churu</t>
  </si>
  <si>
    <t>662710110008474</t>
  </si>
  <si>
    <t>470934092163</t>
  </si>
  <si>
    <t>504435505</t>
  </si>
  <si>
    <t>manju</t>
  </si>
  <si>
    <t>shankar khan</t>
  </si>
  <si>
    <t>vpo- galad teh.- rajgarh, churu</t>
  </si>
  <si>
    <t>51113696216</t>
  </si>
  <si>
    <t>631630828901</t>
  </si>
  <si>
    <t>504617270</t>
  </si>
  <si>
    <t>kursed begam</t>
  </si>
  <si>
    <t>vpo- modavasi teh.- rajgarh, churu</t>
  </si>
  <si>
    <t>0831000100327490</t>
  </si>
  <si>
    <t>540521687854</t>
  </si>
  <si>
    <t>504439688</t>
  </si>
  <si>
    <t>nasarim bano</t>
  </si>
  <si>
    <t xml:space="preserve">arif  </t>
  </si>
  <si>
    <t>61287318023</t>
  </si>
  <si>
    <t>253023193625</t>
  </si>
  <si>
    <t>504439684</t>
  </si>
  <si>
    <t>samim begam</t>
  </si>
  <si>
    <t>mumtaj khan</t>
  </si>
  <si>
    <t>09560100020186</t>
  </si>
  <si>
    <t>429438781239</t>
  </si>
  <si>
    <t>504439682</t>
  </si>
  <si>
    <t>parvin begam</t>
  </si>
  <si>
    <t>mohd subhan khan</t>
  </si>
  <si>
    <t>09560100020046</t>
  </si>
  <si>
    <t>811985331289</t>
  </si>
  <si>
    <t>504274977</t>
  </si>
  <si>
    <t>basir khan</t>
  </si>
  <si>
    <t>61275847131</t>
  </si>
  <si>
    <t>332394800289</t>
  </si>
  <si>
    <t>504439687</t>
  </si>
  <si>
    <t>salma begam</t>
  </si>
  <si>
    <t>mohd ayub</t>
  </si>
  <si>
    <t>40730100006596</t>
  </si>
  <si>
    <t>691058691146</t>
  </si>
  <si>
    <t>504272152</t>
  </si>
  <si>
    <t xml:space="preserve">sugarin begam </t>
  </si>
  <si>
    <t>aslam khan</t>
  </si>
  <si>
    <t>34904784247</t>
  </si>
  <si>
    <t>606964175631</t>
  </si>
  <si>
    <t>504436085</t>
  </si>
  <si>
    <t>mobian</t>
  </si>
  <si>
    <t>mustaq khan</t>
  </si>
  <si>
    <t>61023717619</t>
  </si>
  <si>
    <t>306826951730</t>
  </si>
  <si>
    <t>504439681</t>
  </si>
  <si>
    <t xml:space="preserve">shayra bano </t>
  </si>
  <si>
    <t>mohd ispaq</t>
  </si>
  <si>
    <t>40730100003629</t>
  </si>
  <si>
    <t>411731253142</t>
  </si>
  <si>
    <t>504439717</t>
  </si>
  <si>
    <t>baby bano</t>
  </si>
  <si>
    <t>mohd sokat</t>
  </si>
  <si>
    <t>19202191038499</t>
  </si>
  <si>
    <t>532244815845</t>
  </si>
  <si>
    <t>504439685</t>
  </si>
  <si>
    <t>najma bano</t>
  </si>
  <si>
    <t>40730100005692</t>
  </si>
  <si>
    <t>891133585606</t>
  </si>
  <si>
    <t>504439683</t>
  </si>
  <si>
    <t>bhani khan</t>
  </si>
  <si>
    <t>sante khan</t>
  </si>
  <si>
    <t>vpo- punjisar the- taranagar churu</t>
  </si>
  <si>
    <t>3518409118</t>
  </si>
  <si>
    <t>470083188235</t>
  </si>
  <si>
    <t>504309608</t>
  </si>
  <si>
    <t>dara khan</t>
  </si>
  <si>
    <t>sayar khan</t>
  </si>
  <si>
    <t>vpo- reyatunda the- taranagar churu</t>
  </si>
  <si>
    <t>61257982579</t>
  </si>
  <si>
    <t>832977380057</t>
  </si>
  <si>
    <t>504273145</t>
  </si>
  <si>
    <t>ramjan khan</t>
  </si>
  <si>
    <t>sodagar khan</t>
  </si>
  <si>
    <t>40920100007109</t>
  </si>
  <si>
    <t>710255938841</t>
  </si>
  <si>
    <t>504275000</t>
  </si>
  <si>
    <t xml:space="preserve">jahida </t>
  </si>
  <si>
    <t>aslam bisayati</t>
  </si>
  <si>
    <t>ward no 13 bisayati ka mohala taranagar</t>
  </si>
  <si>
    <t>Bartan feri work</t>
  </si>
  <si>
    <t>17932191032365</t>
  </si>
  <si>
    <t>535792673958</t>
  </si>
  <si>
    <t xml:space="preserve">suman </t>
  </si>
  <si>
    <t>kashida work</t>
  </si>
  <si>
    <t>6888000100071692</t>
  </si>
  <si>
    <t>454065897891</t>
  </si>
  <si>
    <t>504274998</t>
  </si>
  <si>
    <t xml:space="preserve">baskro bano </t>
  </si>
  <si>
    <t>6889000100074032</t>
  </si>
  <si>
    <t>754672387001</t>
  </si>
  <si>
    <t>504439706</t>
  </si>
  <si>
    <t xml:space="preserve">ramlal </t>
  </si>
  <si>
    <t>6888000100012848</t>
  </si>
  <si>
    <t>468488190260</t>
  </si>
  <si>
    <t>502050883</t>
  </si>
  <si>
    <t xml:space="preserve">reshma bano </t>
  </si>
  <si>
    <t>samsuddin maniyar</t>
  </si>
  <si>
    <t>meena ka bass ward no 1, ratangarh</t>
  </si>
  <si>
    <t>40720100014100</t>
  </si>
  <si>
    <t>753499120104</t>
  </si>
  <si>
    <t>504324848</t>
  </si>
  <si>
    <t xml:space="preserve">fakir mohammad </t>
  </si>
  <si>
    <t>yasin bahlim</t>
  </si>
  <si>
    <t>ward no 9 markaj masjid, ratangarh</t>
  </si>
  <si>
    <t>meat shop</t>
  </si>
  <si>
    <t>40720100014151</t>
  </si>
  <si>
    <t>853801248861</t>
  </si>
  <si>
    <t>504324833</t>
  </si>
  <si>
    <t>sadik gouri</t>
  </si>
  <si>
    <t>abdulla</t>
  </si>
  <si>
    <t>idgah mohalla, ward no 8 ratangarh</t>
  </si>
  <si>
    <t>20191792451</t>
  </si>
  <si>
    <t>636704833356</t>
  </si>
  <si>
    <t>504324838</t>
  </si>
  <si>
    <t xml:space="preserve">nasrin </t>
  </si>
  <si>
    <t>shyolji ke kuve ke pass ward no 4 ratangarh</t>
  </si>
  <si>
    <t>35233372544</t>
  </si>
  <si>
    <t>643885119001</t>
  </si>
  <si>
    <t>504324836</t>
  </si>
  <si>
    <t>madina</t>
  </si>
  <si>
    <t>faruk</t>
  </si>
  <si>
    <t>muvalaka kothi ward no 4 ratangarh</t>
  </si>
  <si>
    <t>08250100017463</t>
  </si>
  <si>
    <t>388592118247</t>
  </si>
  <si>
    <t>504324840</t>
  </si>
  <si>
    <t xml:space="preserve">bulkesh </t>
  </si>
  <si>
    <t>nasir</t>
  </si>
  <si>
    <t>chejaro ki gali ward no 4 ratangarh</t>
  </si>
  <si>
    <t>40720100014103</t>
  </si>
  <si>
    <t>872309284504</t>
  </si>
  <si>
    <t>504324842</t>
  </si>
  <si>
    <t>sugara bano</t>
  </si>
  <si>
    <t>ramjan</t>
  </si>
  <si>
    <t>idgah mohalla, hamusar ratangarh</t>
  </si>
  <si>
    <t>08250100015879</t>
  </si>
  <si>
    <t>648549295344</t>
  </si>
  <si>
    <t>504324837</t>
  </si>
  <si>
    <t xml:space="preserve">makabul chejara </t>
  </si>
  <si>
    <t>hanif</t>
  </si>
  <si>
    <t>40720100002323</t>
  </si>
  <si>
    <t>535513539988</t>
  </si>
  <si>
    <t>504324834</t>
  </si>
  <si>
    <t>rafiq chejara</t>
  </si>
  <si>
    <t>gulab chejara</t>
  </si>
  <si>
    <t>40720100014113</t>
  </si>
  <si>
    <t>393483838627</t>
  </si>
  <si>
    <t>504324835</t>
  </si>
  <si>
    <t>sabira</t>
  </si>
  <si>
    <t>mustaq gouri</t>
  </si>
  <si>
    <t>ward no 7 markaj masjid, ratangarh</t>
  </si>
  <si>
    <t>34648875861</t>
  </si>
  <si>
    <t>757632414263</t>
  </si>
  <si>
    <t>504324846</t>
  </si>
  <si>
    <t>amina</t>
  </si>
  <si>
    <t>habib</t>
  </si>
  <si>
    <t>athuna mohalla ward no 4 ratangarh</t>
  </si>
  <si>
    <t>08250100017453</t>
  </si>
  <si>
    <t>761839230551</t>
  </si>
  <si>
    <t>504324839</t>
  </si>
  <si>
    <t xml:space="preserve">mumtaz shekh </t>
  </si>
  <si>
    <t>jafer shekh</t>
  </si>
  <si>
    <t>08250100010368</t>
  </si>
  <si>
    <t>984829419429</t>
  </si>
  <si>
    <t>504324849</t>
  </si>
  <si>
    <t xml:space="preserve">mustaq ali </t>
  </si>
  <si>
    <t>niwaj ali kalal</t>
  </si>
  <si>
    <t>vidor ji ka mandir sankhala bhawan  wad no 19 ratangarh</t>
  </si>
  <si>
    <t>gril febrication</t>
  </si>
  <si>
    <t>11274806981</t>
  </si>
  <si>
    <t>472842133331</t>
  </si>
  <si>
    <t>504324864</t>
  </si>
  <si>
    <t xml:space="preserve">ajam ali </t>
  </si>
  <si>
    <t>habib mohmamd</t>
  </si>
  <si>
    <t>34468648458</t>
  </si>
  <si>
    <t>430969373231</t>
  </si>
  <si>
    <t>504324865</t>
  </si>
  <si>
    <t>Meerdin Khan</t>
  </si>
  <si>
    <t>Near Bilal Masjid, Ward No.24, Sardarsahar</t>
  </si>
  <si>
    <t>Cyber Caffe</t>
  </si>
  <si>
    <t>11.2.16</t>
  </si>
  <si>
    <t>Rubina Bano</t>
  </si>
  <si>
    <t>Ward No.32, Ast Ali Chowk, Aguna Mohalla, Churu</t>
  </si>
  <si>
    <t>Carrier Education Institute</t>
  </si>
  <si>
    <t>17.3.16</t>
  </si>
  <si>
    <t>31.3.16</t>
  </si>
  <si>
    <t xml:space="preserve">I </t>
  </si>
  <si>
    <t>61076953133</t>
  </si>
  <si>
    <t>VPO-Rajpura The-Taranagar, churu</t>
  </si>
  <si>
    <t>Mother Teresa &amp; Paramedical Institute, Jaipur</t>
  </si>
  <si>
    <t>Iqbal Kanwar</t>
  </si>
  <si>
    <t>Ward No.29, Near Fatehpur Post, Rajgarh, churu</t>
  </si>
  <si>
    <t>VIT Vallor, Madras, Tamilnadu</t>
  </si>
  <si>
    <t>VIT University</t>
  </si>
  <si>
    <t>ISALAMUDIN</t>
  </si>
  <si>
    <t>UMAR DEEN</t>
  </si>
  <si>
    <t>BUS DEPOT KE PASS WARD NO 25 SARDHARSHAHAR</t>
  </si>
  <si>
    <t>COW DAIRY</t>
  </si>
  <si>
    <t>28.3.16 &amp; 29.3.16</t>
  </si>
  <si>
    <t>30.3.16</t>
  </si>
  <si>
    <t>51111891730</t>
  </si>
  <si>
    <t>643084874820</t>
  </si>
  <si>
    <t>503185403</t>
  </si>
  <si>
    <t>MUSTAK ALI</t>
  </si>
  <si>
    <t>MOHD HUSSAIN</t>
  </si>
  <si>
    <t>WARD NO 38 CHOUDHARY TANKI SARDARSHAHAR</t>
  </si>
  <si>
    <t>BAFAILO DAIRY</t>
  </si>
  <si>
    <t>28430110020487</t>
  </si>
  <si>
    <t>485568992021</t>
  </si>
  <si>
    <t>504311998</t>
  </si>
  <si>
    <t>MOHAMMAD  ARIF KAJI</t>
  </si>
  <si>
    <t>MOHD HANIF SHAH</t>
  </si>
  <si>
    <t>AGARSEN NAGAR WARD NO 15, CHURU</t>
  </si>
  <si>
    <t>KIRANA STORE</t>
  </si>
  <si>
    <t>064701001382</t>
  </si>
  <si>
    <t>504435507</t>
  </si>
  <si>
    <t>MOHD ARIF</t>
  </si>
  <si>
    <t>GAFFUR KHAN</t>
  </si>
  <si>
    <t>IDGAH MOHALLA WARD NO 44, CHURU</t>
  </si>
  <si>
    <t>01162191063741</t>
  </si>
  <si>
    <t>709703439203</t>
  </si>
  <si>
    <t>504435558</t>
  </si>
  <si>
    <t>JAMSHED JOIYA</t>
  </si>
  <si>
    <t>ASGAR ALI</t>
  </si>
  <si>
    <t>VAN VIHAR COLONY,CHURU</t>
  </si>
  <si>
    <t>915010022138394</t>
  </si>
  <si>
    <t>791118114725</t>
  </si>
  <si>
    <t>504435249</t>
  </si>
  <si>
    <t xml:space="preserve">MADINA </t>
  </si>
  <si>
    <t>AMAJAD KHAN</t>
  </si>
  <si>
    <t>VPO- MODAVASI TH- RAJGARH, CHURU</t>
  </si>
  <si>
    <t>40730100015161</t>
  </si>
  <si>
    <t>499687584497</t>
  </si>
  <si>
    <t>504439686</t>
  </si>
  <si>
    <t xml:space="preserve">MOBINA </t>
  </si>
  <si>
    <t>SABBIR KHAN</t>
  </si>
  <si>
    <t>20005101120001793</t>
  </si>
  <si>
    <t>237821935646</t>
  </si>
  <si>
    <t>504439747</t>
  </si>
  <si>
    <t>KHURSHID ALI</t>
  </si>
  <si>
    <t>AMIN KHAN</t>
  </si>
  <si>
    <t>51110163959</t>
  </si>
  <si>
    <t>224141720027</t>
  </si>
  <si>
    <t>504439808</t>
  </si>
  <si>
    <t>SAMIM BANO</t>
  </si>
  <si>
    <t>NIYAMAT KHAN</t>
  </si>
  <si>
    <t>61303712716</t>
  </si>
  <si>
    <t>213208434385</t>
  </si>
  <si>
    <t>504439889</t>
  </si>
  <si>
    <t>ASALAM KHAN</t>
  </si>
  <si>
    <t>YASHIN KHAN</t>
  </si>
  <si>
    <t>61126415454</t>
  </si>
  <si>
    <t>946801740617</t>
  </si>
  <si>
    <t>504439750</t>
  </si>
  <si>
    <t>ISLAM KHAN</t>
  </si>
  <si>
    <t>0831000100320992</t>
  </si>
  <si>
    <t>402414898074</t>
  </si>
  <si>
    <t>504439807</t>
  </si>
  <si>
    <t xml:space="preserve">ASIYA </t>
  </si>
  <si>
    <t>MOHD IMRAN</t>
  </si>
  <si>
    <t>0831000100327384</t>
  </si>
  <si>
    <t>600802406654</t>
  </si>
  <si>
    <t>504439809</t>
  </si>
  <si>
    <t xml:space="preserve">JENAM </t>
  </si>
  <si>
    <t>SANIF KHAN</t>
  </si>
  <si>
    <t>20005101120001806</t>
  </si>
  <si>
    <t>552114426115</t>
  </si>
  <si>
    <t>504439748</t>
  </si>
  <si>
    <t>GULAM HUSEN</t>
  </si>
  <si>
    <t>HABIB KHAN</t>
  </si>
  <si>
    <t>SHOP</t>
  </si>
  <si>
    <t>0831000100153196</t>
  </si>
  <si>
    <t>291862429084</t>
  </si>
  <si>
    <t>504439752</t>
  </si>
  <si>
    <t>JHABAR KHAN</t>
  </si>
  <si>
    <t>SODAGAR KHAN</t>
  </si>
  <si>
    <t>VPO- REYATUNDA, TH- TARANAGAR (CHURU)</t>
  </si>
  <si>
    <t>40920100006331</t>
  </si>
  <si>
    <t>985217309419</t>
  </si>
  <si>
    <t>504274110</t>
  </si>
  <si>
    <t xml:space="preserve">MUMTAJ </t>
  </si>
  <si>
    <t>PIRBKS</t>
  </si>
  <si>
    <t>BILLYOWAS MAHIYAN, RAMPURA, CHURU</t>
  </si>
  <si>
    <t>CLOTH SHOP</t>
  </si>
  <si>
    <t>61294681567</t>
  </si>
  <si>
    <t>589596484463</t>
  </si>
  <si>
    <t>504435691</t>
  </si>
  <si>
    <t>RAFIK KHAN</t>
  </si>
  <si>
    <t>VPO-MADAWASI THE-RAJGARH</t>
  </si>
  <si>
    <t>BAFALLOW DAIRY</t>
  </si>
  <si>
    <t>0831000100327278</t>
  </si>
  <si>
    <t>314999733642</t>
  </si>
  <si>
    <t>504439713</t>
  </si>
  <si>
    <t>RAZIA BANO</t>
  </si>
  <si>
    <t>MAHBOOB ALI</t>
  </si>
  <si>
    <t>VAN VIHAR COLONY W. NO 03, CHURU</t>
  </si>
  <si>
    <t>22.3.17</t>
  </si>
  <si>
    <t>31.3.17</t>
  </si>
  <si>
    <t>61332824325</t>
  </si>
  <si>
    <t>774624957566</t>
  </si>
  <si>
    <t>504484385</t>
  </si>
  <si>
    <t>NASARIN BANO</t>
  </si>
  <si>
    <t>SULTAN KHAN</t>
  </si>
  <si>
    <t>SHEKHAWAT COLONY W NO 14, CHURU</t>
  </si>
  <si>
    <t>592002010005492</t>
  </si>
  <si>
    <t>524321912487</t>
  </si>
  <si>
    <t>504484384</t>
  </si>
  <si>
    <t>RUKSANA</t>
  </si>
  <si>
    <t>MOHD HANIF</t>
  </si>
  <si>
    <t>W NO 10 SAINIK BASTI, CHURU</t>
  </si>
  <si>
    <t>61268543084</t>
  </si>
  <si>
    <t>529912847276</t>
  </si>
  <si>
    <t>504484858</t>
  </si>
  <si>
    <t>MUKHTYAR KHAN</t>
  </si>
  <si>
    <t>NABI SHER KHAN</t>
  </si>
  <si>
    <t>JATU SHITLA MANDIR KE PASS RATANNAGAR, CHURU</t>
  </si>
  <si>
    <t>PULBER GOODS SHOP</t>
  </si>
  <si>
    <t>61193790671</t>
  </si>
  <si>
    <t>903520203709</t>
  </si>
  <si>
    <t>504484686</t>
  </si>
  <si>
    <t>ASLAM</t>
  </si>
  <si>
    <t>MUMTAJ ALI LUHAR</t>
  </si>
  <si>
    <t>LUHARO KA MOHALLA W. NO 39 CHURU</t>
  </si>
  <si>
    <t>GOLD SILVER WORK</t>
  </si>
  <si>
    <t>83602010001787</t>
  </si>
  <si>
    <t>638556992880</t>
  </si>
  <si>
    <t>503226913</t>
  </si>
  <si>
    <t>NASEEM BANO</t>
  </si>
  <si>
    <t>MOHD IDRISH</t>
  </si>
  <si>
    <t>AGUNA MOHALLA W. NO 31, CHURU</t>
  </si>
  <si>
    <t>61046740346</t>
  </si>
  <si>
    <t>379240839118</t>
  </si>
  <si>
    <t>504484840</t>
  </si>
  <si>
    <t>KHERUNISHA</t>
  </si>
  <si>
    <t>MOHAMMAD SHARIF</t>
  </si>
  <si>
    <t>SHIV BASTI GAYATRI NAGAR, CHURU</t>
  </si>
  <si>
    <t>0116212100457</t>
  </si>
  <si>
    <t>665230904512</t>
  </si>
  <si>
    <t>504484945</t>
  </si>
  <si>
    <t>BILAL</t>
  </si>
  <si>
    <t>ISMIEL</t>
  </si>
  <si>
    <t>BADI GOGA MEDI KE PICHE MUKH SINDHI KE DUKAN KE PASS, CHURU</t>
  </si>
  <si>
    <t>83602010006641</t>
  </si>
  <si>
    <t>270976331175</t>
  </si>
  <si>
    <t>504484596        502945581     504484907</t>
  </si>
  <si>
    <t>KHALID KHAN</t>
  </si>
  <si>
    <t>IBRAHIM KHAN</t>
  </si>
  <si>
    <t>VPO- KARAWASAR, DIST.- CHURU</t>
  </si>
  <si>
    <t>32008394034</t>
  </si>
  <si>
    <t>552047035375</t>
  </si>
  <si>
    <t>504484743</t>
  </si>
  <si>
    <t>JAKIR HUSSAIN</t>
  </si>
  <si>
    <t>SUBRATI LUHAR</t>
  </si>
  <si>
    <t>W. NO 39, LUHARO KA MOHALLA, CHURU</t>
  </si>
  <si>
    <t>83602010005056</t>
  </si>
  <si>
    <t>287276751867</t>
  </si>
  <si>
    <t>504484944</t>
  </si>
  <si>
    <t>SHABIR KHAN</t>
  </si>
  <si>
    <t>W. NO 27 NEAR BISMILA MASJID, CHURU</t>
  </si>
  <si>
    <t>706401011000515</t>
  </si>
  <si>
    <t>393372070004</t>
  </si>
  <si>
    <t>506610635</t>
  </si>
  <si>
    <t>PHIRDAUS BANO</t>
  </si>
  <si>
    <t>ADARISH</t>
  </si>
  <si>
    <t>V.- AASLU PO- LAKHAU, CHURU</t>
  </si>
  <si>
    <t>BUILDING MATERIAL</t>
  </si>
  <si>
    <t>40680100009352</t>
  </si>
  <si>
    <t>504484946</t>
  </si>
  <si>
    <t>CHANDA BANO</t>
  </si>
  <si>
    <t>LIYAKAT KHAN</t>
  </si>
  <si>
    <t>VPO- SAHJUSAR, DIST- CHURU</t>
  </si>
  <si>
    <t>61253026016</t>
  </si>
  <si>
    <t>510247753647</t>
  </si>
  <si>
    <t>504484999</t>
  </si>
  <si>
    <t>BANO</t>
  </si>
  <si>
    <t xml:space="preserve">IBRAHIM </t>
  </si>
  <si>
    <t>BISAYATI MOHALLA W. NO 30, SARDARSHAHAR</t>
  </si>
  <si>
    <t>50100185618750</t>
  </si>
  <si>
    <t>866984407604</t>
  </si>
  <si>
    <t>506610871    506610867</t>
  </si>
  <si>
    <t>ROSHANI BANO</t>
  </si>
  <si>
    <t>MOHD RAMZAN</t>
  </si>
  <si>
    <t>ISLAMIYA MADARSA ROAD BAKRA MODE W. NO 36 SARDARSHAHAR</t>
  </si>
  <si>
    <t>916010076618201</t>
  </si>
  <si>
    <t>434574958804</t>
  </si>
  <si>
    <t>506610866     506610872</t>
  </si>
  <si>
    <t>WASIM AKRAM KHILJI</t>
  </si>
  <si>
    <t>MOHD. SALIM KHILJI</t>
  </si>
  <si>
    <t>KHILJI CLOTH STORE, SARDARSHAHAR</t>
  </si>
  <si>
    <t>50100180661433</t>
  </si>
  <si>
    <t>221441887515</t>
  </si>
  <si>
    <t>504305717    506610869</t>
  </si>
  <si>
    <t>SALIM</t>
  </si>
  <si>
    <t>NEAR HOLIDHORA TANKI W. NO 35, SARDARSHAHAR</t>
  </si>
  <si>
    <t>917010022623731</t>
  </si>
  <si>
    <t>674657068122</t>
  </si>
  <si>
    <t>506610868      506610870</t>
  </si>
  <si>
    <t>HASINA BANO</t>
  </si>
  <si>
    <t>ISMAIL KHAN</t>
  </si>
  <si>
    <t>VPO- BARJANGSAR, SARDARSHAHAR</t>
  </si>
  <si>
    <t>AUTO PARTS</t>
  </si>
  <si>
    <t>61292408919</t>
  </si>
  <si>
    <t>679190621232</t>
  </si>
  <si>
    <t>504312235      504484969</t>
  </si>
  <si>
    <t>MOHD. SIKENDAR SALATKHANI</t>
  </si>
  <si>
    <t>MOHD ALI KHAN</t>
  </si>
  <si>
    <t>W. NO 22 NEAR FATUKHA ICE FACTORY, SARDARSHAHAR</t>
  </si>
  <si>
    <t>61040472552</t>
  </si>
  <si>
    <t>233396335742</t>
  </si>
  <si>
    <t>506610010</t>
  </si>
  <si>
    <t>RASHID KHAN</t>
  </si>
  <si>
    <t>DARAB KHAN</t>
  </si>
  <si>
    <t>Iron Febrication</t>
  </si>
  <si>
    <t>20163248426</t>
  </si>
  <si>
    <t>932787445501</t>
  </si>
  <si>
    <t>506610403        506611117</t>
  </si>
  <si>
    <t>KHALID MOHMOOD TELI</t>
  </si>
  <si>
    <t>LAL MOHAMMAD</t>
  </si>
  <si>
    <t>257, BEHIND BAKARA MANDI W. NO 35, SARDARSHAHAR</t>
  </si>
  <si>
    <t>CYBER CAFÉ</t>
  </si>
  <si>
    <t>33239141038</t>
  </si>
  <si>
    <t>392849470197</t>
  </si>
  <si>
    <t>506610523</t>
  </si>
  <si>
    <t>KHALIK KURESHI</t>
  </si>
  <si>
    <t>SADIK MOHAMMAD</t>
  </si>
  <si>
    <t>KHIKAR GALI W. NO 27, SARDARSHAHAR</t>
  </si>
  <si>
    <t>FILTER WATER PLANT</t>
  </si>
  <si>
    <t>34595620365</t>
  </si>
  <si>
    <t>919406982504</t>
  </si>
  <si>
    <t>506610888     506610632</t>
  </si>
  <si>
    <t>RAMEEZ RAJA</t>
  </si>
  <si>
    <t>KASAM ALI</t>
  </si>
  <si>
    <t>JAMA MASJID W. NO 22, SARDARSHAHAR</t>
  </si>
  <si>
    <t>REadyment Clothes</t>
  </si>
  <si>
    <t>3605000101027562</t>
  </si>
  <si>
    <t>342646379947</t>
  </si>
  <si>
    <t>506610633</t>
  </si>
  <si>
    <t>MANJUR KHAN</t>
  </si>
  <si>
    <t>MAJID KHAN</t>
  </si>
  <si>
    <t>W. NO 22 AKSHA MASJID KE PASS SARDARSHAHAR</t>
  </si>
  <si>
    <t>3605000101087630</t>
  </si>
  <si>
    <t>557171537620</t>
  </si>
  <si>
    <t>506610637</t>
  </si>
  <si>
    <t>SHAJAD KHAN</t>
  </si>
  <si>
    <t>ILIYAS KHAN</t>
  </si>
  <si>
    <t>KALU KHAN KE KUWE KE PASS W. NO 22 SARDARSHAHAR</t>
  </si>
  <si>
    <t>749410110001068</t>
  </si>
  <si>
    <t>680326709606</t>
  </si>
  <si>
    <t>504484265</t>
  </si>
  <si>
    <t>NASIM KHAN</t>
  </si>
  <si>
    <t>MAJEED KHAN</t>
  </si>
  <si>
    <t>NIWAR KI SHOP</t>
  </si>
  <si>
    <t>61305887967</t>
  </si>
  <si>
    <t>856351518234</t>
  </si>
  <si>
    <t>504484268</t>
  </si>
  <si>
    <t>MUNIYAD KHAN</t>
  </si>
  <si>
    <t>MANWAR KHAN</t>
  </si>
  <si>
    <t>01122191004243</t>
  </si>
  <si>
    <t>475299585626</t>
  </si>
  <si>
    <t>504484267</t>
  </si>
  <si>
    <t>IMRAN KHAN</t>
  </si>
  <si>
    <t>33323174692</t>
  </si>
  <si>
    <t>488890945250</t>
  </si>
  <si>
    <t>504484269</t>
  </si>
  <si>
    <t>MO. ISHAK</t>
  </si>
  <si>
    <t>ABDUL GANNI GHOSHI</t>
  </si>
  <si>
    <t>35530689564</t>
  </si>
  <si>
    <t>228984203868</t>
  </si>
  <si>
    <t>506610422</t>
  </si>
  <si>
    <t>MOHMMD ARIPH KHAN</t>
  </si>
  <si>
    <t>W. NO 22 NEARAKSA MASJID SARDARSHAHAR</t>
  </si>
  <si>
    <t>180300101007456</t>
  </si>
  <si>
    <t>377466170228</t>
  </si>
  <si>
    <t>506610634</t>
  </si>
  <si>
    <t>RANJHA ALI KHAN</t>
  </si>
  <si>
    <t>SADIK KHAN</t>
  </si>
  <si>
    <t>VPO- RANASISAR, THE.- SARDARSHAHAR</t>
  </si>
  <si>
    <t>30893666559</t>
  </si>
  <si>
    <t>679953983822</t>
  </si>
  <si>
    <t>506610121</t>
  </si>
  <si>
    <t>ABDUL HAMID DULAKA</t>
  </si>
  <si>
    <t>ABDUL MUNAN DULAKA</t>
  </si>
  <si>
    <t>NEAR MADINA MASJID , SUJANGARH</t>
  </si>
  <si>
    <t>JUNARAL STORE</t>
  </si>
  <si>
    <t>51095015698</t>
  </si>
  <si>
    <t>844749551022</t>
  </si>
  <si>
    <t>506600853</t>
  </si>
  <si>
    <t>SABINA</t>
  </si>
  <si>
    <t>ALI HASAN SAIYAD</t>
  </si>
  <si>
    <t>NEAR BANGALI BABA KA TAKIYA SUJANGARH</t>
  </si>
  <si>
    <t>506601432      504390803</t>
  </si>
  <si>
    <t>MADINA BANU</t>
  </si>
  <si>
    <t>ALI NAWAJ SAIYAD</t>
  </si>
  <si>
    <t>60261644101</t>
  </si>
  <si>
    <t>302185888526</t>
  </si>
  <si>
    <t>506601430</t>
  </si>
  <si>
    <t>RAIS AHMED</t>
  </si>
  <si>
    <t>502861599    503357860     506601733</t>
  </si>
  <si>
    <t>HASINA BANU</t>
  </si>
  <si>
    <t>MOHAMMAD ASLAM</t>
  </si>
  <si>
    <t>60261753186</t>
  </si>
  <si>
    <t>420335567095</t>
  </si>
  <si>
    <t>502861917    506601431</t>
  </si>
  <si>
    <t>MAINUDEEN</t>
  </si>
  <si>
    <t>NEAR MALI SAMAJ DHARMSALA, SUJANGARH</t>
  </si>
  <si>
    <t>01922191044696</t>
  </si>
  <si>
    <t>923585269912</t>
  </si>
  <si>
    <t>506600414</t>
  </si>
  <si>
    <t>MADINA BANO</t>
  </si>
  <si>
    <t>MOHD. RAMJAN</t>
  </si>
  <si>
    <t>CHAND BASS W. NO 01, SUJANGARH</t>
  </si>
  <si>
    <t>SB 01006327</t>
  </si>
  <si>
    <t>738226802407</t>
  </si>
  <si>
    <t>506600410</t>
  </si>
  <si>
    <t>MARIYAN</t>
  </si>
  <si>
    <t>ABDUL LATIPH</t>
  </si>
  <si>
    <t>188, GURJAR MOHALLA W. NO 5, SUJANGARH</t>
  </si>
  <si>
    <t>60235033066</t>
  </si>
  <si>
    <t>928270034113</t>
  </si>
  <si>
    <t>506600415</t>
  </si>
  <si>
    <t>SULTAN GHOSHI</t>
  </si>
  <si>
    <t>NEAR NATHO TALAB, SUJANGARH</t>
  </si>
  <si>
    <t>51105289856</t>
  </si>
  <si>
    <t>812701993360</t>
  </si>
  <si>
    <t>506600408</t>
  </si>
  <si>
    <t>APHASANA</t>
  </si>
  <si>
    <t>UMMED  ALI KAZI</t>
  </si>
  <si>
    <t>CHAND BASS SUKH SAGAR COLONY, SUJANGARH</t>
  </si>
  <si>
    <t>01922191021352</t>
  </si>
  <si>
    <t>918383530099</t>
  </si>
  <si>
    <t>506600412</t>
  </si>
  <si>
    <t>SHAMIM BANO</t>
  </si>
  <si>
    <t>MO. AKRAM</t>
  </si>
  <si>
    <t>07890100022850</t>
  </si>
  <si>
    <t>555659149561</t>
  </si>
  <si>
    <t>506600409</t>
  </si>
  <si>
    <t>JAHID  HUSEN BDGUJAR</t>
  </si>
  <si>
    <t>YUSUF BDGUJAR</t>
  </si>
  <si>
    <t>NEW CHAND BASS W. NO 7, SUJANGARH</t>
  </si>
  <si>
    <t>01922191011155</t>
  </si>
  <si>
    <t>469806255040</t>
  </si>
  <si>
    <t>506600651</t>
  </si>
  <si>
    <t>TOHID TAGALA</t>
  </si>
  <si>
    <t>ANWAL ALI</t>
  </si>
  <si>
    <t>CHAND BASS W. NO 9, SUJANGARH</t>
  </si>
  <si>
    <t>3607000102057665</t>
  </si>
  <si>
    <t>714402163684</t>
  </si>
  <si>
    <t>506600420</t>
  </si>
  <si>
    <t>SAHIDAN BANO</t>
  </si>
  <si>
    <t>MO. TAHIR TAGALA</t>
  </si>
  <si>
    <t>01922191047314</t>
  </si>
  <si>
    <t>663965517250</t>
  </si>
  <si>
    <t>506600423</t>
  </si>
  <si>
    <t>AASMIN</t>
  </si>
  <si>
    <t>MOHD. LATIF</t>
  </si>
  <si>
    <t>CHAND BASS NEAR AABADUL MADARSA, SUJANGARH</t>
  </si>
  <si>
    <t>SB 01006328</t>
  </si>
  <si>
    <t>844057342610</t>
  </si>
  <si>
    <t>506600405</t>
  </si>
  <si>
    <t>ANJUMAN</t>
  </si>
  <si>
    <t>JAFAR HUSSAIN</t>
  </si>
  <si>
    <t>CHAND BASS W. NO 6, SUJANGARH</t>
  </si>
  <si>
    <t>60235115236</t>
  </si>
  <si>
    <t>269219738931</t>
  </si>
  <si>
    <t>506600407</t>
  </si>
  <si>
    <t>SHAHRUKH</t>
  </si>
  <si>
    <t>01922191058969</t>
  </si>
  <si>
    <t>429730233960</t>
  </si>
  <si>
    <t>506600418</t>
  </si>
  <si>
    <t>MAHAMUDA KHATUN</t>
  </si>
  <si>
    <t>MOHAMMAD FIROZ</t>
  </si>
  <si>
    <t>NEW CHAND BASS W. NO 6, SUJANGARH</t>
  </si>
  <si>
    <t>60263608705</t>
  </si>
  <si>
    <t>367965397555</t>
  </si>
  <si>
    <t>506600417</t>
  </si>
  <si>
    <t>MOHAMAD RAFIK</t>
  </si>
  <si>
    <t>MOHD UMARDEEN</t>
  </si>
  <si>
    <t>CHAND BASS W. NO 7, SUJANGARH</t>
  </si>
  <si>
    <t>01922191059508</t>
  </si>
  <si>
    <t>544817961448</t>
  </si>
  <si>
    <t>506600419</t>
  </si>
  <si>
    <t>SIKANDRA ALI</t>
  </si>
  <si>
    <t>BHATI MARG W. NO 15, SUJANGARH</t>
  </si>
  <si>
    <t>60262368296</t>
  </si>
  <si>
    <t>622945807619</t>
  </si>
  <si>
    <t>506600633</t>
  </si>
  <si>
    <t>SULTAN DAIYA</t>
  </si>
  <si>
    <t>FARUK DAIYA</t>
  </si>
  <si>
    <t>KGN ROAD, HANUMAN DHORA, SUJANGARH</t>
  </si>
  <si>
    <t>60257725574</t>
  </si>
  <si>
    <t>288972586965</t>
  </si>
  <si>
    <t>504393478</t>
  </si>
  <si>
    <t>ALI HASAN AGWAN</t>
  </si>
  <si>
    <t>ANWAR ALI AGWAN</t>
  </si>
  <si>
    <t>RAJAJI KI KOTHI W. NO 04, SUJANGARH</t>
  </si>
  <si>
    <t>07890100025221</t>
  </si>
  <si>
    <t>941330479602</t>
  </si>
  <si>
    <t>503364515</t>
  </si>
  <si>
    <t>RAFIK</t>
  </si>
  <si>
    <t>MOHAMMED HUSAIN</t>
  </si>
  <si>
    <t>60262368092</t>
  </si>
  <si>
    <t>681428489272</t>
  </si>
  <si>
    <t>506600573</t>
  </si>
  <si>
    <t>IMRAN KHINCHI</t>
  </si>
  <si>
    <t>MO. ALI KHINCHI</t>
  </si>
  <si>
    <t>HANUMAN DHORA, SUJANGARH</t>
  </si>
  <si>
    <t>05770110046258</t>
  </si>
  <si>
    <t>346813124359</t>
  </si>
  <si>
    <t>506600402</t>
  </si>
  <si>
    <t>MOHAMMED ANWAR SANYEE</t>
  </si>
  <si>
    <t>MOHD. YUSUF SAI</t>
  </si>
  <si>
    <t>BEHIND RAJAJI KI KOTHI, SUJANGARH</t>
  </si>
  <si>
    <t>26131000008305</t>
  </si>
  <si>
    <t>384532867567</t>
  </si>
  <si>
    <t>506600403</t>
  </si>
  <si>
    <t>MANJU BANO</t>
  </si>
  <si>
    <t>HAKAM ALI</t>
  </si>
  <si>
    <t>238, KGN ROAD W. NO 07, SUJANGARH</t>
  </si>
  <si>
    <t>60264321095</t>
  </si>
  <si>
    <t>581595137653</t>
  </si>
  <si>
    <t>506600413</t>
  </si>
  <si>
    <t>MOHAMMAD ASIF</t>
  </si>
  <si>
    <t>MOHAMMAD ALI</t>
  </si>
  <si>
    <t>CHAND BASS W. NO 05, SUJANGARH</t>
  </si>
  <si>
    <t>34662792375</t>
  </si>
  <si>
    <t>358240891555</t>
  </si>
  <si>
    <t>506600406</t>
  </si>
  <si>
    <t>MOHD TAHIR</t>
  </si>
  <si>
    <t>MOHD YUSUF</t>
  </si>
  <si>
    <t>HANUMAN DHORA, W. NO 15 SUJANGARH</t>
  </si>
  <si>
    <t>14132191046079</t>
  </si>
  <si>
    <t>944731690654</t>
  </si>
  <si>
    <t>MOHD SULTAN</t>
  </si>
  <si>
    <t>343K CHAND BASS W. NO 4 SUJANGARH</t>
  </si>
  <si>
    <t>01922191040254</t>
  </si>
  <si>
    <t>725631309611</t>
  </si>
  <si>
    <t>506600416</t>
  </si>
  <si>
    <t>SAJID HUSIAN KHICHI</t>
  </si>
  <si>
    <t>CHAND BASS W. NO 06, SUJANGARH</t>
  </si>
  <si>
    <t>01922191007394</t>
  </si>
  <si>
    <t>416392548567</t>
  </si>
  <si>
    <t>506600411</t>
  </si>
  <si>
    <t>MANJUR BANO</t>
  </si>
  <si>
    <t>SHER MOHHAMAD</t>
  </si>
  <si>
    <t>W. NO 08 ATHUNA MOHALA RAJGARH</t>
  </si>
  <si>
    <t>0831000100264784</t>
  </si>
  <si>
    <t>484719323232</t>
  </si>
  <si>
    <t>504587121</t>
  </si>
  <si>
    <t>ABDUL AJIJ</t>
  </si>
  <si>
    <t>RAJAK KHAN</t>
  </si>
  <si>
    <t>W. NO 04 KYAMKHANI MOHALLA, RAJGARH</t>
  </si>
  <si>
    <t>0831000100324208</t>
  </si>
  <si>
    <t>964937472509</t>
  </si>
  <si>
    <t>504587123</t>
  </si>
  <si>
    <t>SHABINA BANO</t>
  </si>
  <si>
    <t>YUNUS KHAN</t>
  </si>
  <si>
    <t>W NO 5 KHYAMKHANI MASJID, RAJGARH</t>
  </si>
  <si>
    <t>50100087199499</t>
  </si>
  <si>
    <t>321418248001</t>
  </si>
  <si>
    <t>504587124</t>
  </si>
  <si>
    <t>ATHUNA MOHALA W . NO 8 RAJGARH</t>
  </si>
  <si>
    <t>0831000100336416</t>
  </si>
  <si>
    <t>374011228549</t>
  </si>
  <si>
    <t>504587372</t>
  </si>
  <si>
    <t>BATUL BANO</t>
  </si>
  <si>
    <t>UMMED KHAN</t>
  </si>
  <si>
    <t>W. NO 8 MOHLA KYAMKHANI, RAJGARH</t>
  </si>
  <si>
    <t>WOOL GARMENTS</t>
  </si>
  <si>
    <t>40730100006307</t>
  </si>
  <si>
    <t>831990101981</t>
  </si>
  <si>
    <t>504587396</t>
  </si>
  <si>
    <t>SHABNAM</t>
  </si>
  <si>
    <t>KHAIRADIN</t>
  </si>
  <si>
    <t>MASJID KE PASS VPO- LAKHLAN, RAJGARH</t>
  </si>
  <si>
    <t>08310001260539</t>
  </si>
  <si>
    <t>258533189013</t>
  </si>
  <si>
    <t>504587120</t>
  </si>
  <si>
    <t>RAHISH</t>
  </si>
  <si>
    <t>IKBAL</t>
  </si>
  <si>
    <t>09560100012559</t>
  </si>
  <si>
    <t>945771987822</t>
  </si>
  <si>
    <t>504587397</t>
  </si>
  <si>
    <t>FAZLU REHMAN</t>
  </si>
  <si>
    <t>ABDUL MAJID</t>
  </si>
  <si>
    <t>VYAPARIYAN CHOWK W. NO 17, BIDASAR</t>
  </si>
  <si>
    <t>AUTO ELECTRONICS</t>
  </si>
  <si>
    <t>536442852195</t>
  </si>
  <si>
    <t>506600752</t>
  </si>
  <si>
    <t>SHAYANA QURESHI</t>
  </si>
  <si>
    <t>SABIR KURESHI</t>
  </si>
  <si>
    <t>NAGUNA BAZAR W. NO 9, BIDASAR</t>
  </si>
  <si>
    <t>61191791236</t>
  </si>
  <si>
    <t>814713577671</t>
  </si>
  <si>
    <t>506600753</t>
  </si>
  <si>
    <t>NADDEM KAZI</t>
  </si>
  <si>
    <t>ABBAS KAZI</t>
  </si>
  <si>
    <t>W. NO 13, BIDASAR</t>
  </si>
  <si>
    <t>51110038054</t>
  </si>
  <si>
    <t>886378055514</t>
  </si>
  <si>
    <t>506600754</t>
  </si>
  <si>
    <t>MOHD. KHALID</t>
  </si>
  <si>
    <t>ABDUL SHAKOOR</t>
  </si>
  <si>
    <t>W. NO 12 ISLAMIYA MADRSA, BIDASR</t>
  </si>
  <si>
    <t>40640100010599</t>
  </si>
  <si>
    <t>711016689900</t>
  </si>
  <si>
    <t>506600756</t>
  </si>
  <si>
    <t>YASIN KHAN</t>
  </si>
  <si>
    <t>W. NO 04 VPO.- RAJPURA THE- TARANAGAR</t>
  </si>
  <si>
    <t>46500100003637</t>
  </si>
  <si>
    <t>515288422194</t>
  </si>
  <si>
    <t>504484638</t>
  </si>
  <si>
    <t>MO YUNAS</t>
  </si>
  <si>
    <t>RAMAJYAN</t>
  </si>
  <si>
    <t>W. NO 13 BISAYATI KA MOHALLA, TARANAGAR</t>
  </si>
  <si>
    <t>17932191020515</t>
  </si>
  <si>
    <t>783787082441</t>
  </si>
  <si>
    <t>504587833</t>
  </si>
  <si>
    <t>ABBAS ALI KHAN</t>
  </si>
  <si>
    <t>HAKIM ALI KHAN</t>
  </si>
  <si>
    <t>W. NO 28, BEHIND OLD LIC, CHURU</t>
  </si>
  <si>
    <t>SHOES SHOP</t>
  </si>
  <si>
    <t>61124644248</t>
  </si>
  <si>
    <t>485671528266</t>
  </si>
  <si>
    <t>504483952</t>
  </si>
  <si>
    <t>18.7.16</t>
  </si>
  <si>
    <t>1122010040520</t>
  </si>
  <si>
    <t xml:space="preserve">mainaj bano </t>
  </si>
  <si>
    <t>793293539254</t>
  </si>
  <si>
    <t>673931094596</t>
  </si>
  <si>
    <t>763809067356</t>
  </si>
  <si>
    <t>paravin bano</t>
  </si>
  <si>
    <t>mohammed Imran</t>
  </si>
  <si>
    <t xml:space="preserve">ummed khan </t>
  </si>
  <si>
    <t>BUDDHIST</t>
  </si>
  <si>
    <t>firoj gauri</t>
  </si>
  <si>
    <t>mohd ayub kazi</t>
  </si>
  <si>
    <t xml:space="preserve">Fhiroja </t>
  </si>
  <si>
    <t xml:space="preserve">chirag khan </t>
  </si>
  <si>
    <t xml:space="preserve">mo. rafeeq </t>
  </si>
  <si>
    <t>Shehar bano</t>
  </si>
  <si>
    <t>61290324619</t>
  </si>
  <si>
    <t>sabnam</t>
  </si>
  <si>
    <t>ismaeal khan</t>
  </si>
  <si>
    <t>parvin bano</t>
  </si>
  <si>
    <t>firoja bano</t>
  </si>
  <si>
    <t>mohd ramjan gouri</t>
  </si>
  <si>
    <t xml:space="preserve">farman hussain agwan </t>
  </si>
  <si>
    <t xml:space="preserve">mohd tagala </t>
  </si>
  <si>
    <t xml:space="preserve">salma khatun </t>
  </si>
  <si>
    <t>mehraj banu</t>
  </si>
  <si>
    <t xml:space="preserve">munshi </t>
  </si>
  <si>
    <t>mohd sajid bopari</t>
  </si>
  <si>
    <t xml:space="preserve">rafiq mohammad </t>
  </si>
  <si>
    <t>mohd hanif</t>
  </si>
  <si>
    <t>shoyab damami</t>
  </si>
  <si>
    <t>405601000016423</t>
  </si>
  <si>
    <t>mohd arif</t>
  </si>
  <si>
    <t>nasarin bano</t>
  </si>
  <si>
    <t xml:space="preserve">sugarina begam </t>
  </si>
  <si>
    <t>mobina begam</t>
  </si>
  <si>
    <t xml:space="preserve">mustak ali </t>
  </si>
  <si>
    <t>28.3.16</t>
  </si>
  <si>
    <t>27.7.16</t>
  </si>
  <si>
    <t>29.3.16</t>
  </si>
  <si>
    <t>BASKARO BANO</t>
  </si>
  <si>
    <t>MUSTAK MIRASI</t>
  </si>
  <si>
    <t xml:space="preserve">REYATUNDA THE-TARANGAR CHURU </t>
  </si>
  <si>
    <t>SILAI SHOP</t>
  </si>
  <si>
    <t>8.11.16</t>
  </si>
  <si>
    <t>AYUB LEELGAR</t>
  </si>
  <si>
    <t>YUSUF LEELGAR</t>
  </si>
  <si>
    <t>WARD NO. 36 REGAR BASTI THE SARDAR SAHAR CHURU</t>
  </si>
  <si>
    <t>MUSLIM</t>
  </si>
  <si>
    <t>MALE</t>
  </si>
  <si>
    <t>GLOBAL INSTITUTE OF TECHNOLOGY SITAPURA JAIPUR</t>
  </si>
  <si>
    <t>RAJASTHAN TECHNICAL UNIVERSITY KOTA</t>
  </si>
  <si>
    <t>B.TECH</t>
  </si>
  <si>
    <t>4 YEAR</t>
  </si>
  <si>
    <t>14.3.17</t>
  </si>
  <si>
    <t>23.5.17</t>
  </si>
  <si>
    <t>180300101006632</t>
  </si>
  <si>
    <t>840093194520</t>
  </si>
  <si>
    <t>506610105</t>
  </si>
  <si>
    <t>RUBINA BANO</t>
  </si>
  <si>
    <t>SHAMSHER KHAN</t>
  </si>
  <si>
    <t>WARD NO. 31 AGUNA MOHALLA CHURU RAJ. 331001</t>
  </si>
  <si>
    <t>FEMALE</t>
  </si>
  <si>
    <t>CARRER TEACHERS TRANNING COLLEGE VISAU ROAD CHURU</t>
  </si>
  <si>
    <t>MGSU</t>
  </si>
  <si>
    <t>B.ED</t>
  </si>
  <si>
    <t>2 YEAR</t>
  </si>
  <si>
    <t>28.3.17</t>
  </si>
  <si>
    <t>293756826520</t>
  </si>
  <si>
    <t>503341738</t>
  </si>
  <si>
    <t>ASIF KHAN</t>
  </si>
  <si>
    <t>ISPAK KHAN</t>
  </si>
  <si>
    <t>PITHISARIYA KUUE KE PAAS WARD NO. 3 PANKHA ROAD CHURU RAJ. 331001</t>
  </si>
  <si>
    <t>DR. BHIMRAV AMBEDKAR NIT JALANDHAR PUNJAB</t>
  </si>
  <si>
    <t>22.3.18</t>
  </si>
  <si>
    <t>23.3.18</t>
  </si>
  <si>
    <t>36908193880</t>
  </si>
  <si>
    <t>817529065228</t>
  </si>
  <si>
    <t>506634686</t>
  </si>
  <si>
    <t>RIYA BOTHRA</t>
  </si>
  <si>
    <t>PRAMOD KUMAR BOTHRA</t>
  </si>
  <si>
    <t>C/O. NR. RAJ. WELL. TREE-MURTI PO. SARDAR SAHAR DT. CHURU 331403</t>
  </si>
  <si>
    <t>Jain</t>
  </si>
  <si>
    <t>MAHARAJA GANGA SINGH UNIVERSITY, BIKANER</t>
  </si>
  <si>
    <t>M.TECH.</t>
  </si>
  <si>
    <t>30.3.18</t>
  </si>
  <si>
    <t>35184034406</t>
  </si>
  <si>
    <t>829008666228</t>
  </si>
  <si>
    <t>506615995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</si>
  <si>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</si>
  <si>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</si>
  <si>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</si>
  <si>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</si>
  <si>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>Term Loan 70% of 90%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</si>
  <si>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</si>
  <si>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Voucher No. and Date</t>
  </si>
  <si>
    <t>506600224</t>
  </si>
  <si>
    <t>655638802323</t>
  </si>
  <si>
    <t>01320100020613</t>
  </si>
  <si>
    <t>19.5.17</t>
  </si>
  <si>
    <t xml:space="preserve"> W NO 23, BIDASAR</t>
  </si>
  <si>
    <t>MUNSHI</t>
  </si>
  <si>
    <t>ANWAR</t>
  </si>
  <si>
    <t>506600755</t>
  </si>
  <si>
    <t>445711699896</t>
  </si>
  <si>
    <t>61167484623</t>
  </si>
  <si>
    <t>JAVED QURESHI</t>
  </si>
  <si>
    <t>504587998</t>
  </si>
  <si>
    <t>419394465537</t>
  </si>
  <si>
    <t>3606000100037297</t>
  </si>
  <si>
    <t>VPO- SANKHU FORT, RAJGARH</t>
  </si>
  <si>
    <t>SAHBUDEEN LILGA</t>
  </si>
  <si>
    <t>RAMJAN ALI</t>
  </si>
  <si>
    <t>504587622</t>
  </si>
  <si>
    <t>733796427548</t>
  </si>
  <si>
    <t>61155241300</t>
  </si>
  <si>
    <t>W. NO 3 ATHUNA MOHLLA, RAJGARH</t>
  </si>
  <si>
    <t>MAKSUD</t>
  </si>
  <si>
    <t>NAJAMA</t>
  </si>
  <si>
    <t>504587854</t>
  </si>
  <si>
    <t>985708147866</t>
  </si>
  <si>
    <t>0831001700052050</t>
  </si>
  <si>
    <t>W. NO 9 AKSHA MASJID KE PASS, RAJGARH</t>
  </si>
  <si>
    <t>IMRAN</t>
  </si>
  <si>
    <t>RUKASAR</t>
  </si>
  <si>
    <t>504587645</t>
  </si>
  <si>
    <t>863979390744</t>
  </si>
  <si>
    <t>40730100004310</t>
  </si>
  <si>
    <t>W. NO 5 KYAMKHANI MASJID KE PASS, RAJGARH</t>
  </si>
  <si>
    <t>MO. HUSSAIN</t>
  </si>
  <si>
    <t>ALAMADO</t>
  </si>
  <si>
    <t>504587395</t>
  </si>
  <si>
    <t>981722615943</t>
  </si>
  <si>
    <t>50100058608651</t>
  </si>
  <si>
    <t>W. NO 4 MOHALLA KHAYANKHANI, RAJGARH</t>
  </si>
  <si>
    <t>ARIPH</t>
  </si>
  <si>
    <t>KHATIJA BANO</t>
  </si>
  <si>
    <t>504587634</t>
  </si>
  <si>
    <t>755436879001</t>
  </si>
  <si>
    <t>61328217725</t>
  </si>
  <si>
    <t>163 KYAMKHANIYO KA MOHALLA, RAJGARH</t>
  </si>
  <si>
    <t>NUR MOHAMMAD</t>
  </si>
  <si>
    <t>NADIRA BANO</t>
  </si>
  <si>
    <t>504587853</t>
  </si>
  <si>
    <t>418992021784</t>
  </si>
  <si>
    <t>50100016010561</t>
  </si>
  <si>
    <t>W. NO 5 ISLAMIYA MADARSA RAJGARH</t>
  </si>
  <si>
    <t>BHANWAR KHAN</t>
  </si>
  <si>
    <t>MOHAMMAD AKRAM</t>
  </si>
  <si>
    <t>504587727</t>
  </si>
  <si>
    <t>867228261902</t>
  </si>
  <si>
    <t>19202191039762</t>
  </si>
  <si>
    <t>W. NO 4 ATHUNA MOHLLA, RAJGARH</t>
  </si>
  <si>
    <t>MAKSUD KHATRI</t>
  </si>
  <si>
    <t>FARJANA</t>
  </si>
  <si>
    <t>504587624</t>
  </si>
  <si>
    <t>650487530681</t>
  </si>
  <si>
    <t>0831000100311648</t>
  </si>
  <si>
    <t>MATULI KHAN</t>
  </si>
  <si>
    <t>MADINA</t>
  </si>
  <si>
    <t>504587625</t>
  </si>
  <si>
    <t>298629775799</t>
  </si>
  <si>
    <t>0831000100336522</t>
  </si>
  <si>
    <t>W. NO 8 ATHUNA MOHLLA, RAJGARH</t>
  </si>
  <si>
    <t>ANWAR HUSAIN</t>
  </si>
  <si>
    <t>FARAJANA</t>
  </si>
  <si>
    <t>504587646</t>
  </si>
  <si>
    <t>893615323693</t>
  </si>
  <si>
    <t>002101001014912</t>
  </si>
  <si>
    <t>PHOTO COPIER</t>
  </si>
  <si>
    <t>W. NO 4 ATHUNA MOHALLA, RAJGARH</t>
  </si>
  <si>
    <t>AAMIN KHAN</t>
  </si>
  <si>
    <t>JAVED HUSSAIN</t>
  </si>
  <si>
    <t>504587606</t>
  </si>
  <si>
    <t>546243811063</t>
  </si>
  <si>
    <t>09560100005173</t>
  </si>
  <si>
    <t>W. NO 22 SANSKRIT PATHSHALA KE PASS RAJGARH</t>
  </si>
  <si>
    <t>YUNAS ALI</t>
  </si>
  <si>
    <t>506630896</t>
  </si>
  <si>
    <t>IRON FEBRICATION</t>
  </si>
  <si>
    <t>184, BAKRA MANDI W. NO 35 SARDARSHAHAR</t>
  </si>
  <si>
    <t>AKTHAR HISSAIN</t>
  </si>
  <si>
    <t>DOLAT BANO</t>
  </si>
  <si>
    <t>504484977</t>
  </si>
  <si>
    <t>968869524560</t>
  </si>
  <si>
    <t>50100158629380</t>
  </si>
  <si>
    <t>VPO- BARJANGSAR,  SARDARSHAHAR</t>
  </si>
  <si>
    <t>MOH HUSSAIN</t>
  </si>
  <si>
    <t>MOHAMMAD IRFAN</t>
  </si>
  <si>
    <t>504484445    506631322</t>
  </si>
  <si>
    <t>894875770994</t>
  </si>
  <si>
    <t>61303404916</t>
  </si>
  <si>
    <t>BADSHAH COLONY W. NO 3 CHURU</t>
  </si>
  <si>
    <t>MO HUSSAIN</t>
  </si>
  <si>
    <t>WASIM AKRAM</t>
  </si>
  <si>
    <t>504484442      506631320</t>
  </si>
  <si>
    <t>230397862480</t>
  </si>
  <si>
    <t>61252680540</t>
  </si>
  <si>
    <t>MOH. SALIM BHATI</t>
  </si>
  <si>
    <t>KUSHRIDA</t>
  </si>
  <si>
    <t>504484444     506631321</t>
  </si>
  <si>
    <t>529608661219</t>
  </si>
  <si>
    <t>61252680211</t>
  </si>
  <si>
    <t>W NO 10 VAN VIHAR COLONY, CHURU</t>
  </si>
  <si>
    <t>MO. JAMIL</t>
  </si>
  <si>
    <t>SHAHNAJ BANO</t>
  </si>
  <si>
    <t>506630919</t>
  </si>
  <si>
    <t>975485608452</t>
  </si>
  <si>
    <t>40560100010490</t>
  </si>
  <si>
    <t>PARAKH BALIKA SCHOOL KE PASS W. NO 10 CHURU</t>
  </si>
  <si>
    <t>FAIZU KHAN</t>
  </si>
  <si>
    <t>MAKASUD KHAN</t>
  </si>
  <si>
    <t>504484685</t>
  </si>
  <si>
    <t>499463663394</t>
  </si>
  <si>
    <t>61213801777</t>
  </si>
  <si>
    <t>263,MADINA MASJID KE PASS CHURU</t>
  </si>
  <si>
    <t>ARIF</t>
  </si>
  <si>
    <t>RAZIA</t>
  </si>
  <si>
    <t>506630863</t>
  </si>
  <si>
    <t>774103307868</t>
  </si>
  <si>
    <t>SB 01008029</t>
  </si>
  <si>
    <t>W. NO 9 MADINA MASJID KE PASS CHURU</t>
  </si>
  <si>
    <t>JABBAR</t>
  </si>
  <si>
    <t>506630867</t>
  </si>
  <si>
    <t>683128598683</t>
  </si>
  <si>
    <t>25930110035900</t>
  </si>
  <si>
    <t>MADINA MASJID W NO 2,  511 CHAMAN BASS CHURU</t>
  </si>
  <si>
    <t>HASRAT KHAN</t>
  </si>
  <si>
    <t>BALKESH BANO</t>
  </si>
  <si>
    <t>SALAMAN BANO</t>
  </si>
  <si>
    <t>511 AATHUNA MOHALLA MADINA MASJID KE PASS, CHURU</t>
  </si>
  <si>
    <t>2.6.17</t>
  </si>
  <si>
    <t>23.6.17</t>
  </si>
  <si>
    <t>20011101120003605</t>
  </si>
  <si>
    <t>884065002674</t>
  </si>
  <si>
    <t>506630859</t>
  </si>
  <si>
    <t>SHAMIM</t>
  </si>
  <si>
    <t>JAFAR</t>
  </si>
  <si>
    <t>W. NO 9 ATHUNA MOHLLA, CHURU</t>
  </si>
  <si>
    <t>20011101120003616</t>
  </si>
  <si>
    <t>342042493190</t>
  </si>
  <si>
    <t>506630866</t>
  </si>
  <si>
    <t>RUKSANA BANO</t>
  </si>
  <si>
    <t>MOH. AYUB</t>
  </si>
  <si>
    <t>20011101120003627</t>
  </si>
  <si>
    <t>205752788132</t>
  </si>
  <si>
    <t>504484443    506631323</t>
  </si>
  <si>
    <t>SAHIDA</t>
  </si>
  <si>
    <t>KHURSID SHA KAJI</t>
  </si>
  <si>
    <t>SHIVANI BASS W. NO 2 SARDARSHAHAR</t>
  </si>
  <si>
    <t>917010022688262</t>
  </si>
  <si>
    <t>940634162083</t>
  </si>
  <si>
    <t>504313364</t>
  </si>
  <si>
    <t>REHANA</t>
  </si>
  <si>
    <t>SHER</t>
  </si>
  <si>
    <t>W. NO 5 RAJGARH</t>
  </si>
  <si>
    <t>0831000100336054</t>
  </si>
  <si>
    <t>699633203437</t>
  </si>
  <si>
    <t>504587997</t>
  </si>
  <si>
    <t>JUBEDA</t>
  </si>
  <si>
    <t>ABRISH</t>
  </si>
  <si>
    <t>W. NO 9 ATHUNA MOHALLA, RAJGARH</t>
  </si>
  <si>
    <t>0831000400215929</t>
  </si>
  <si>
    <t>607637806226</t>
  </si>
  <si>
    <t>MOBIN BANO</t>
  </si>
  <si>
    <t>YAKUB KHAN</t>
  </si>
  <si>
    <t>20005118520004932</t>
  </si>
  <si>
    <t>818952701135</t>
  </si>
  <si>
    <t>504587373     504587591</t>
  </si>
  <si>
    <t>NASIRA</t>
  </si>
  <si>
    <t>SHER MOHAMMAD</t>
  </si>
  <si>
    <t>W. NO 9 ATHUNA MOHLLA, RAJGARH</t>
  </si>
  <si>
    <t>0831000100336319</t>
  </si>
  <si>
    <t>931863959669</t>
  </si>
  <si>
    <t>504587996</t>
  </si>
  <si>
    <t>50100073720808</t>
  </si>
  <si>
    <t>892906214040</t>
  </si>
  <si>
    <t>504587995</t>
  </si>
  <si>
    <t>JARINA BANO</t>
  </si>
  <si>
    <t>ABADUL SATAR</t>
  </si>
  <si>
    <t>W. NO 4 MOHALLA ATHUNA RAJGARH</t>
  </si>
  <si>
    <t>0831000100338663</t>
  </si>
  <si>
    <t>614454986444</t>
  </si>
  <si>
    <t>504587656</t>
  </si>
  <si>
    <t>MANJU BEGAM</t>
  </si>
  <si>
    <t>TAJ MOHAMMAD</t>
  </si>
  <si>
    <t>20005118520009941</t>
  </si>
  <si>
    <t>458368918547</t>
  </si>
  <si>
    <t>504587122</t>
  </si>
  <si>
    <t>09560100003819</t>
  </si>
  <si>
    <t>231371919118</t>
  </si>
  <si>
    <t>504587635</t>
  </si>
  <si>
    <t>50100058608408</t>
  </si>
  <si>
    <t>317264908341</t>
  </si>
  <si>
    <t>504587623</t>
  </si>
  <si>
    <t>W. NO 5 SARKARI HOLI TIBBA KE PASS RAJGARH</t>
  </si>
  <si>
    <t>20005101120003359</t>
  </si>
  <si>
    <t>256092869820</t>
  </si>
  <si>
    <t>504587866</t>
  </si>
  <si>
    <t>SAMIM</t>
  </si>
  <si>
    <t>MOHD. JAMIL</t>
  </si>
  <si>
    <t>W. NO 22 BAGDIA COLONI RAJGARH</t>
  </si>
  <si>
    <t>19202121004617</t>
  </si>
  <si>
    <t>641052511626</t>
  </si>
  <si>
    <t>504587726</t>
  </si>
  <si>
    <t>RAHISA BANO</t>
  </si>
  <si>
    <t>MO TARIPH</t>
  </si>
  <si>
    <t>NEAR JAKARIYA MASJID, BIDASAR</t>
  </si>
  <si>
    <t>01320100020646</t>
  </si>
  <si>
    <t>812985532090</t>
  </si>
  <si>
    <t>506600227</t>
  </si>
  <si>
    <t>JAKIR HUSAIN</t>
  </si>
  <si>
    <t>USMAAN GANI</t>
  </si>
  <si>
    <t>W NO 23, BIDASAR</t>
  </si>
  <si>
    <t>01320100020678</t>
  </si>
  <si>
    <t>963494574265</t>
  </si>
  <si>
    <t>506600221</t>
  </si>
  <si>
    <t>YASIN</t>
  </si>
  <si>
    <t>NEAR MADINA MASJID W NO 17, BIDASAR</t>
  </si>
  <si>
    <t>01320100014892</t>
  </si>
  <si>
    <t>778814746657</t>
  </si>
  <si>
    <t>506600228</t>
  </si>
  <si>
    <t>MOHAMMED SARIF</t>
  </si>
  <si>
    <t>JANI</t>
  </si>
  <si>
    <t>01320100011535</t>
  </si>
  <si>
    <t>697545964474</t>
  </si>
  <si>
    <t>506600225</t>
  </si>
  <si>
    <t>HUSAN BANO</t>
  </si>
  <si>
    <t>188, REGARO KA BAS WARD NO. 23 DARIBA BIDASAR CHURU RAJ. 331501</t>
  </si>
  <si>
    <t>BUFFAILO DAIRY</t>
  </si>
  <si>
    <t>20.7.17</t>
  </si>
  <si>
    <t>25.7.17</t>
  </si>
  <si>
    <t>01320100020754</t>
  </si>
  <si>
    <t>256223152537</t>
  </si>
  <si>
    <t>506600236</t>
  </si>
  <si>
    <t>HAKAM ALI KHAN</t>
  </si>
  <si>
    <t>WARD NO. 24 BUKALSAR BAS, SARDARSAHAR CHURU RAJ. 331403</t>
  </si>
  <si>
    <t>180300101005163</t>
  </si>
  <si>
    <t>225258538815</t>
  </si>
  <si>
    <t>506611189</t>
  </si>
  <si>
    <t>ALHAMDO BANO</t>
  </si>
  <si>
    <t>SIKANDAR KHAN</t>
  </si>
  <si>
    <t>WARD NO 5 KAYAM KHANI MASJID K THE-RAJGARH CHURU RAJ. 331023</t>
  </si>
  <si>
    <t>31.7.17</t>
  </si>
  <si>
    <t>1.8.17</t>
  </si>
  <si>
    <t>002101001015453</t>
  </si>
  <si>
    <t>368906933709</t>
  </si>
  <si>
    <t>504587358</t>
  </si>
  <si>
    <t>MOHD. IRFAN</t>
  </si>
  <si>
    <t>MUJIBUR RAHMAN</t>
  </si>
  <si>
    <t xml:space="preserve">MADEENA MASJID WARD NO. 19 SARDARSAHAR CHURU RAJ. 331403 </t>
  </si>
  <si>
    <t>8.8.17</t>
  </si>
  <si>
    <t>9.8.17</t>
  </si>
  <si>
    <t>61088506066</t>
  </si>
  <si>
    <t>809095237184</t>
  </si>
  <si>
    <t>506613104</t>
  </si>
  <si>
    <t>RIJWAN SAIYED KASAI</t>
  </si>
  <si>
    <t>ALISHER SAIYED KASAI</t>
  </si>
  <si>
    <t>W. NO 03, SARDARSHAHAR</t>
  </si>
  <si>
    <t>01122171000838</t>
  </si>
  <si>
    <t>608976630724</t>
  </si>
  <si>
    <t>506615574</t>
  </si>
  <si>
    <t>HANISH KHAN</t>
  </si>
  <si>
    <t xml:space="preserve">MOHEEDHEEN </t>
  </si>
  <si>
    <t>NOOR MASJID KE PASS W NO 13, CHURU</t>
  </si>
  <si>
    <t>0571000100281458</t>
  </si>
  <si>
    <t>222094145127</t>
  </si>
  <si>
    <t>503498572</t>
  </si>
  <si>
    <t>NIJAMUDDIN KHAN</t>
  </si>
  <si>
    <t xml:space="preserve">FAIZ MOHAMMD </t>
  </si>
  <si>
    <t>VPO- CHANDGOTHI, THE.-RAJGARH CHURU</t>
  </si>
  <si>
    <t>ELECTRIC SHOP</t>
  </si>
  <si>
    <t>40600100002709</t>
  </si>
  <si>
    <t>335835351374</t>
  </si>
  <si>
    <t>506634697</t>
  </si>
  <si>
    <t xml:space="preserve">ASLAM </t>
  </si>
  <si>
    <t xml:space="preserve">RAHIM BAKSH </t>
  </si>
  <si>
    <t>MADINA MASJID KE PASS, W. NO 19, SARDARSHAHAR</t>
  </si>
  <si>
    <t>RUBBER PLASTIC</t>
  </si>
  <si>
    <t>33131110782</t>
  </si>
  <si>
    <t>525463262459</t>
  </si>
  <si>
    <t>506615583        506615581</t>
  </si>
  <si>
    <t>JULAPHAKAR</t>
  </si>
  <si>
    <t>LIYAKAT MANJIL KE PASS, W, NO 13, CHURU</t>
  </si>
  <si>
    <t>PHOTOGRAPHI WORK</t>
  </si>
  <si>
    <t>25930110031476</t>
  </si>
  <si>
    <t>946383035485</t>
  </si>
  <si>
    <t>506634626</t>
  </si>
  <si>
    <t>NADEEM GORI</t>
  </si>
  <si>
    <t>ASLAM GORI</t>
  </si>
  <si>
    <t>506615582</t>
  </si>
  <si>
    <t>MAINA</t>
  </si>
  <si>
    <t>HARUN</t>
  </si>
  <si>
    <t>PARAKH BALIKA SCH KE PASS W NO 12, CHURU</t>
  </si>
  <si>
    <t>25933211000617</t>
  </si>
  <si>
    <t>333332679546</t>
  </si>
  <si>
    <t>506634643</t>
  </si>
  <si>
    <t>IDRISH KHAN</t>
  </si>
  <si>
    <t>RUKAN SHAH</t>
  </si>
  <si>
    <t>VPO- BHALERI, MUSLIM MOH. W. NO 9, TARANAGAR</t>
  </si>
  <si>
    <t>40570100000510</t>
  </si>
  <si>
    <t>585617497624</t>
  </si>
  <si>
    <t>506634728</t>
  </si>
  <si>
    <t>MUBARIK</t>
  </si>
  <si>
    <t>SARAJUDIN LUHAR</t>
  </si>
  <si>
    <t>KALERA BAAS W. NO 37, CHURU</t>
  </si>
  <si>
    <t>JUNRAL STORE</t>
  </si>
  <si>
    <t>506634807</t>
  </si>
  <si>
    <t>WALID KHAN</t>
  </si>
  <si>
    <t>BABU KHAN</t>
  </si>
  <si>
    <t>MOHALLA IDAGAH W NO 44, CHURU</t>
  </si>
  <si>
    <t>1711218210603850</t>
  </si>
  <si>
    <t>315917872086</t>
  </si>
  <si>
    <t>506634625</t>
  </si>
  <si>
    <t xml:space="preserve">RUKSANA </t>
  </si>
  <si>
    <t>MOHAMMAD JABBAR</t>
  </si>
  <si>
    <t>NEW MASJID KE PASS W NO 14 TARANAGAR</t>
  </si>
  <si>
    <t>SILAI WORK</t>
  </si>
  <si>
    <t>61248407044</t>
  </si>
  <si>
    <t>452407777835</t>
  </si>
  <si>
    <t>504593570</t>
  </si>
  <si>
    <t>SALUDIN KAJI</t>
  </si>
  <si>
    <t>AMANAT ALI</t>
  </si>
  <si>
    <t>ANJUMAN SCHOOL KE PASS W NO 26, SARDARSHAHAR</t>
  </si>
  <si>
    <t>12160100001392</t>
  </si>
  <si>
    <t>455176405352</t>
  </si>
  <si>
    <t>506634696</t>
  </si>
  <si>
    <t xml:space="preserve">MOZUDEEN </t>
  </si>
  <si>
    <t xml:space="preserve">AMANAT ALI </t>
  </si>
  <si>
    <t>MANIYAR WORK</t>
  </si>
  <si>
    <t>51093874493</t>
  </si>
  <si>
    <t>758175898186</t>
  </si>
  <si>
    <t>501728177</t>
  </si>
  <si>
    <t>YAKUB ALI</t>
  </si>
  <si>
    <t>SHOKAT ALI</t>
  </si>
  <si>
    <t>VPO- ASLU THE- CHURU</t>
  </si>
  <si>
    <t>01300100018602</t>
  </si>
  <si>
    <t>533680212915</t>
  </si>
  <si>
    <t>506634640     503230842</t>
  </si>
  <si>
    <t>IQBAL KHAN</t>
  </si>
  <si>
    <t>IDDGAH MOHALLA, W NO 44 CHURU</t>
  </si>
  <si>
    <t>40560100014192</t>
  </si>
  <si>
    <t>291676285733</t>
  </si>
  <si>
    <t>506634605</t>
  </si>
  <si>
    <t>AKHATAR KHAN</t>
  </si>
  <si>
    <t>GOYAL HOSPITAL KE PASS W NO 28 CHURU</t>
  </si>
  <si>
    <t>01162191012640</t>
  </si>
  <si>
    <t>590827018570</t>
  </si>
  <si>
    <t>Term Loan 30% of 90%</t>
  </si>
  <si>
    <r>
      <t xml:space="preserve">NMDFC Share (30%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</si>
  <si>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504587833 504041082</t>
  </si>
  <si>
    <t>4.10.17</t>
  </si>
  <si>
    <t>5.10.17</t>
  </si>
  <si>
    <t xml:space="preserve"> 01008029</t>
  </si>
  <si>
    <t>504390802</t>
  </si>
  <si>
    <t>40640100010739</t>
  </si>
  <si>
    <t>7.12.17</t>
  </si>
  <si>
    <t>11.12.17</t>
  </si>
  <si>
    <t>9.1.18</t>
  </si>
  <si>
    <t xml:space="preserve">WASIM AKRAM </t>
  </si>
  <si>
    <t xml:space="preserve">MOHD. SALIM 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</si>
  <si>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</si>
  <si>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>IKARAMUDEEN</t>
  </si>
  <si>
    <t>HASAMUDIN</t>
  </si>
  <si>
    <t>W. NO 38 LUHARO KA MOHALLA, CHURU</t>
  </si>
  <si>
    <t>SONA CHANDI WORK</t>
  </si>
  <si>
    <t>18.6.18</t>
  </si>
  <si>
    <t>20.6.18</t>
  </si>
  <si>
    <t>281710100026166</t>
  </si>
  <si>
    <t>694599662510</t>
  </si>
  <si>
    <t>506634641</t>
  </si>
  <si>
    <t>MO SADIK</t>
  </si>
  <si>
    <t>JYAN MOHAMMAD</t>
  </si>
  <si>
    <t>REGAIRO KA MOHALLA W NO 23, BIDASAR</t>
  </si>
  <si>
    <t>BAFFALLO DAIRY</t>
  </si>
  <si>
    <t>01320100006133</t>
  </si>
  <si>
    <t>391485556012</t>
  </si>
  <si>
    <t>506607870</t>
  </si>
  <si>
    <t>ABID</t>
  </si>
  <si>
    <t>LAL MOHAMMED</t>
  </si>
  <si>
    <t>1711217214730402</t>
  </si>
  <si>
    <t>412015943309</t>
  </si>
  <si>
    <t>506607869</t>
  </si>
  <si>
    <t xml:space="preserve">ISLAM </t>
  </si>
  <si>
    <t>NAJIR KHAN</t>
  </si>
  <si>
    <t>IDGAH MOHALLA RISHALDARO KI KOTHI CHURU</t>
  </si>
  <si>
    <t>CLOTH STORE</t>
  </si>
  <si>
    <t>01300100021720</t>
  </si>
  <si>
    <t>775477329754</t>
  </si>
  <si>
    <t>506634880</t>
  </si>
  <si>
    <t>SHAKILA</t>
  </si>
  <si>
    <t>IMAMBARA W. NO 29 CHURU</t>
  </si>
  <si>
    <t>520101197555000</t>
  </si>
  <si>
    <t>377591792297</t>
  </si>
  <si>
    <t>506617479    506617478</t>
  </si>
  <si>
    <t>AKBAR</t>
  </si>
  <si>
    <t xml:space="preserve">RAFIQ </t>
  </si>
  <si>
    <t>SHIWANI BASS W NO 02 SARDARSHAHAR</t>
  </si>
  <si>
    <t>LIGHT FITING</t>
  </si>
  <si>
    <t>520191039274663</t>
  </si>
  <si>
    <t>477812333048</t>
  </si>
  <si>
    <t>506615577</t>
  </si>
  <si>
    <t>KADAR</t>
  </si>
  <si>
    <t>12160100015448</t>
  </si>
  <si>
    <t>322074840045</t>
  </si>
  <si>
    <t>506615575</t>
  </si>
  <si>
    <t>RABIYA</t>
  </si>
  <si>
    <t>MOHD. FARUK</t>
  </si>
  <si>
    <t>IMAM BARA W NO 29 SARDARSHAHAR</t>
  </si>
  <si>
    <t>50420489524</t>
  </si>
  <si>
    <t>570482961388</t>
  </si>
  <si>
    <t>506615580</t>
  </si>
  <si>
    <t>ABBAS KHOKHAR</t>
  </si>
  <si>
    <t xml:space="preserve"> SADIQ KHOKHAR</t>
  </si>
  <si>
    <t>BHADARJI WELL KHOKHAR GALI SARDARSHAHAR</t>
  </si>
  <si>
    <t>12160100012795</t>
  </si>
  <si>
    <t>239104549421</t>
  </si>
  <si>
    <t>506615897</t>
  </si>
  <si>
    <t>SMT. RAJU</t>
  </si>
  <si>
    <t>MUSTAK KHAN</t>
  </si>
  <si>
    <t>FATU KHA KI FACTORI W NO 22 SARDARSHAHAR</t>
  </si>
  <si>
    <t>180300101006529</t>
  </si>
  <si>
    <t>692048846717</t>
  </si>
  <si>
    <t>506615579</t>
  </si>
  <si>
    <t>VASIR SHYA</t>
  </si>
  <si>
    <t>28430110010167</t>
  </si>
  <si>
    <t>548277193206</t>
  </si>
  <si>
    <t>506615603</t>
  </si>
  <si>
    <t>BANDU KHAN</t>
  </si>
  <si>
    <t>W NO23 BHARUDANJI KUA KE PASS SARDARSHAHAR</t>
  </si>
  <si>
    <t>01122122004262</t>
  </si>
  <si>
    <t>527234977940</t>
  </si>
  <si>
    <t>506615585</t>
  </si>
  <si>
    <t>AAMINA</t>
  </si>
  <si>
    <t>SAFI MOHAMMAD</t>
  </si>
  <si>
    <t>50420490277</t>
  </si>
  <si>
    <t>740252449969</t>
  </si>
  <si>
    <t>506615576</t>
  </si>
  <si>
    <t>MOHAMMED FAREJ</t>
  </si>
  <si>
    <t>MOHAMMED FARUK</t>
  </si>
  <si>
    <t>BARI GOGAMEDI KE PASS W NO 44 CHURU</t>
  </si>
  <si>
    <t>FANCY STORE</t>
  </si>
  <si>
    <t>281710100015601</t>
  </si>
  <si>
    <t>982704810520</t>
  </si>
  <si>
    <t>506636261</t>
  </si>
  <si>
    <t>HINA KOSAR</t>
  </si>
  <si>
    <t>MOHAMMAD SAFIK</t>
  </si>
  <si>
    <t>KAJIYAN KA MOHALLA NEW W NO 17 CHURU</t>
  </si>
  <si>
    <t>25930110037065</t>
  </si>
  <si>
    <t>616080294625</t>
  </si>
  <si>
    <t>506633497</t>
  </si>
  <si>
    <t>JAKIR</t>
  </si>
  <si>
    <t>REGRON KA MOHALLA WARD NO-23 BIDASAR CHURU 331501</t>
  </si>
  <si>
    <t>BUFFALO DAIRY</t>
  </si>
  <si>
    <t>12.7.18</t>
  </si>
  <si>
    <t>13.7.18</t>
  </si>
  <si>
    <t>01320100011982</t>
  </si>
  <si>
    <t>266244188110</t>
  </si>
  <si>
    <t>506607868</t>
  </si>
  <si>
    <t>AFJAL KHAN</t>
  </si>
  <si>
    <t>MAHABUB ALI</t>
  </si>
  <si>
    <t>67, VAN VIHAR COLONY WARD NO. 27 CHURU RAJ. 331001</t>
  </si>
  <si>
    <t>61253959407</t>
  </si>
  <si>
    <t>420791678389</t>
  </si>
  <si>
    <t>506637976</t>
  </si>
  <si>
    <t>506634844</t>
  </si>
  <si>
    <t>SALUDIN</t>
  </si>
  <si>
    <t>27.9.18</t>
  </si>
  <si>
    <t>5.10.18</t>
  </si>
  <si>
    <t>MOZUDEEN KAJI</t>
  </si>
  <si>
    <t>AMANAT ALI QAZI</t>
  </si>
  <si>
    <t>RAFIQ SHAH KAJI</t>
  </si>
  <si>
    <t>MOHD SADIQ</t>
  </si>
  <si>
    <t>RAJU</t>
  </si>
  <si>
    <t>VAN VIHAR COLONY W NO 10 CHURU</t>
  </si>
  <si>
    <t>Aadhar No.</t>
  </si>
  <si>
    <t>TABBASSUM KHAN</t>
  </si>
  <si>
    <t>INAYAT KHAN</t>
  </si>
  <si>
    <t>63 NAYA BAS NEAR NOOR MAZID CHURU RAJ. 331001</t>
  </si>
  <si>
    <t>UNIVERSITY OF PERPETUAL HELP SYSTEM DALTA</t>
  </si>
  <si>
    <t>M.B.B.S</t>
  </si>
  <si>
    <t>5 YEAR</t>
  </si>
  <si>
    <t>5.7.18</t>
  </si>
  <si>
    <t>6.7.18</t>
  </si>
  <si>
    <t>61157095376</t>
  </si>
  <si>
    <t>672798921688</t>
  </si>
  <si>
    <t>506638207</t>
  </si>
  <si>
    <t>Tabassum Khan</t>
  </si>
  <si>
    <t xml:space="preserve">Naya Bas, Near Noor Masjid, Ward No. 13 Churu </t>
  </si>
  <si>
    <t>University of Perpetual Help Rizai Jonelta Foundation-School of Medicine</t>
  </si>
  <si>
    <t>MBBS</t>
  </si>
  <si>
    <t xml:space="preserve">4 Years </t>
  </si>
  <si>
    <t>1.3.19</t>
  </si>
  <si>
    <t>Ispak Khan</t>
  </si>
  <si>
    <t>Dr. Bhimrav Ambedakar National Institute of Technology, Jalandar Punjab</t>
  </si>
  <si>
    <t>4 Year</t>
  </si>
  <si>
    <t>Riya Bothara</t>
  </si>
  <si>
    <t>Pramod Kumar Bothara</t>
  </si>
  <si>
    <t>Near Rajwell, Trimurti Bhawan, sardar Shahar, churu</t>
  </si>
  <si>
    <t>Modi University of Science &amp; Technology, Laxmangarh, Dist- Sikar</t>
  </si>
  <si>
    <t>Maharaja Ganga Singh University, Bikaner</t>
  </si>
  <si>
    <t xml:space="preserve">2 Years </t>
  </si>
</sst>
</file>

<file path=xl/styles.xml><?xml version="1.0" encoding="utf-8"?>
<styleSheet xmlns="http://schemas.openxmlformats.org/spreadsheetml/2006/main">
  <fonts count="10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sz val="11"/>
      <name val="Arial"/>
      <family val="2"/>
    </font>
    <font>
      <sz val="11"/>
      <name val="DevLys 010"/>
    </font>
    <font>
      <sz val="11"/>
      <color theme="1"/>
      <name val="Kruti Dev 011"/>
    </font>
    <font>
      <sz val="11"/>
      <name val="Kruti Dev 010"/>
    </font>
    <font>
      <sz val="11"/>
      <color theme="1"/>
      <name val="DevLys 010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FF0000"/>
      <name val="DevLys 010"/>
    </font>
    <font>
      <sz val="11"/>
      <color rgb="FFFF0000"/>
      <name val="Kruti Dev 011"/>
    </font>
    <font>
      <sz val="11"/>
      <color indexed="8"/>
      <name val="DevLys 010"/>
    </font>
    <font>
      <sz val="11"/>
      <color theme="1"/>
      <name val="Kruti Dev 010"/>
    </font>
    <font>
      <b/>
      <sz val="11"/>
      <name val="Kruti Dev 010"/>
    </font>
    <font>
      <sz val="11"/>
      <name val="Times New Roman"/>
      <family val="1"/>
    </font>
    <font>
      <sz val="10"/>
      <name val="Arial"/>
      <family val="2"/>
    </font>
    <font>
      <b/>
      <sz val="13"/>
      <name val="DevLys 010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10"/>
      <color theme="1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sz val="13"/>
      <color theme="1"/>
      <name val="Kruti Dev 010"/>
    </font>
    <font>
      <sz val="16"/>
      <color theme="1"/>
      <name val="DevLys 010"/>
    </font>
    <font>
      <sz val="12"/>
      <color theme="1"/>
      <name val="Calibri"/>
      <family val="2"/>
      <scheme val="minor"/>
    </font>
    <font>
      <sz val="13"/>
      <name val="Kruti Dev 010"/>
    </font>
    <font>
      <sz val="12"/>
      <name val="Calibri"/>
      <family val="2"/>
      <scheme val="minor"/>
    </font>
    <font>
      <sz val="8"/>
      <color indexed="8"/>
      <name val="Kruti Dev 010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DevLys 010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DevLys 010"/>
    </font>
    <font>
      <b/>
      <sz val="12"/>
      <color theme="1"/>
      <name val="DevLys 010"/>
    </font>
    <font>
      <b/>
      <sz val="11"/>
      <color rgb="FF000000"/>
      <name val="Calibri"/>
      <family val="2"/>
      <scheme val="minor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sz val="14"/>
      <name val="DevLys 010"/>
    </font>
    <font>
      <sz val="10"/>
      <name val="Times New Roman"/>
      <family val="1"/>
    </font>
    <font>
      <sz val="8"/>
      <name val="Arial"/>
      <family val="2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sz val="14"/>
      <name val="Arjun"/>
    </font>
    <font>
      <i/>
      <sz val="10"/>
      <name val="Arjun"/>
    </font>
    <font>
      <sz val="8"/>
      <name val="Arjun"/>
    </font>
    <font>
      <b/>
      <sz val="10"/>
      <name val="Arjun"/>
    </font>
    <font>
      <sz val="10"/>
      <name val="Arial"/>
      <family val="2"/>
    </font>
    <font>
      <sz val="8"/>
      <name val="Times New Roman"/>
      <family val="1"/>
    </font>
    <font>
      <sz val="13"/>
      <name val="DevLys 010"/>
    </font>
    <font>
      <sz val="12"/>
      <name val="DevLys 010"/>
    </font>
    <font>
      <sz val="12"/>
      <name val="Times New Roman"/>
      <family val="1"/>
    </font>
    <font>
      <b/>
      <sz val="12"/>
      <name val="Arjun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1" fillId="0" borderId="0"/>
    <xf numFmtId="0" fontId="94" fillId="0" borderId="0" applyNumberFormat="0" applyFill="0" applyBorder="0" applyAlignment="0" applyProtection="0">
      <alignment vertical="top"/>
      <protection locked="0"/>
    </xf>
  </cellStyleXfs>
  <cellXfs count="663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2" fillId="2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0" fillId="0" borderId="1" xfId="0" applyFont="1" applyBorder="1" applyAlignment="1">
      <alignment vertical="top"/>
    </xf>
    <xf numFmtId="0" fontId="15" fillId="2" borderId="1" xfId="0" applyFont="1" applyFill="1" applyBorder="1" applyAlignment="1">
      <alignment vertical="top"/>
    </xf>
    <xf numFmtId="0" fontId="15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0" borderId="9" xfId="0" applyFont="1" applyBorder="1" applyAlignment="1">
      <alignment vertical="top"/>
    </xf>
    <xf numFmtId="0" fontId="15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/>
    </xf>
    <xf numFmtId="0" fontId="19" fillId="2" borderId="1" xfId="0" applyFont="1" applyFill="1" applyBorder="1" applyAlignment="1">
      <alignment vertical="top"/>
    </xf>
    <xf numFmtId="0" fontId="20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2" borderId="1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22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22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23" fillId="2" borderId="11" xfId="0" applyFont="1" applyFill="1" applyBorder="1" applyAlignment="1">
      <alignment vertical="top"/>
    </xf>
    <xf numFmtId="0" fontId="23" fillId="2" borderId="1" xfId="0" applyFont="1" applyFill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vertical="top"/>
    </xf>
    <xf numFmtId="0" fontId="25" fillId="2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24" fillId="2" borderId="11" xfId="0" applyFont="1" applyFill="1" applyBorder="1" applyAlignment="1">
      <alignment vertical="top"/>
    </xf>
    <xf numFmtId="0" fontId="24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/>
    </xf>
    <xf numFmtId="49" fontId="27" fillId="2" borderId="1" xfId="0" applyNumberFormat="1" applyFont="1" applyFill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3" fillId="0" borderId="9" xfId="0" applyFont="1" applyBorder="1" applyAlignment="1">
      <alignment vertical="top" wrapText="1"/>
    </xf>
    <xf numFmtId="0" fontId="23" fillId="2" borderId="11" xfId="0" applyFont="1" applyFill="1" applyBorder="1" applyAlignment="1">
      <alignment horizontal="right" vertical="top"/>
    </xf>
    <xf numFmtId="0" fontId="23" fillId="2" borderId="1" xfId="0" applyFont="1" applyFill="1" applyBorder="1" applyAlignment="1">
      <alignment horizontal="right" vertical="top"/>
    </xf>
    <xf numFmtId="0" fontId="23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2" fillId="0" borderId="0" xfId="0" applyFont="1"/>
    <xf numFmtId="0" fontId="3" fillId="0" borderId="0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6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28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right" vertical="top"/>
    </xf>
    <xf numFmtId="0" fontId="0" fillId="0" borderId="1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9" fillId="0" borderId="0" xfId="0" applyFont="1" applyFill="1" applyBorder="1" applyAlignment="1">
      <alignment horizontal="right" vertical="top" wrapText="1"/>
    </xf>
    <xf numFmtId="0" fontId="39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16" fillId="0" borderId="0" xfId="0" applyFont="1" applyAlignment="1">
      <alignment horizontal="right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41" fillId="2" borderId="1" xfId="0" applyFont="1" applyFill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4" fillId="2" borderId="1" xfId="0" applyFont="1" applyFill="1" applyBorder="1" applyAlignment="1">
      <alignment horizontal="center" vertical="top" wrapText="1"/>
    </xf>
    <xf numFmtId="0" fontId="45" fillId="2" borderId="1" xfId="0" applyFont="1" applyFill="1" applyBorder="1" applyAlignment="1">
      <alignment horizontal="center" vertical="top" wrapText="1"/>
    </xf>
    <xf numFmtId="0" fontId="43" fillId="2" borderId="1" xfId="0" applyFon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vertical="top"/>
    </xf>
    <xf numFmtId="14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4" fillId="2" borderId="1" xfId="0" quotePrefix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7" fillId="0" borderId="0" xfId="0" applyFont="1" applyFill="1" applyBorder="1" applyAlignment="1">
      <alignment horizontal="right" vertical="top" wrapText="1"/>
    </xf>
    <xf numFmtId="0" fontId="48" fillId="0" borderId="0" xfId="0" applyFont="1" applyFill="1" applyBorder="1" applyAlignment="1">
      <alignment horizontal="center" vertical="top" wrapText="1"/>
    </xf>
    <xf numFmtId="0" fontId="49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43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40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40" fillId="0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 vertical="top" wrapText="1"/>
    </xf>
    <xf numFmtId="0" fontId="43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3" fillId="0" borderId="1" xfId="0" applyFont="1" applyBorder="1" applyAlignment="1">
      <alignment vertical="top" wrapText="1"/>
    </xf>
    <xf numFmtId="0" fontId="43" fillId="0" borderId="1" xfId="0" applyFont="1" applyBorder="1" applyAlignment="1">
      <alignment horizontal="right"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5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0" fontId="43" fillId="0" borderId="1" xfId="0" applyFont="1" applyBorder="1" applyAlignment="1">
      <alignment horizontal="left" vertical="top" wrapText="1"/>
    </xf>
    <xf numFmtId="0" fontId="43" fillId="0" borderId="1" xfId="0" applyFont="1" applyFill="1" applyBorder="1" applyAlignment="1">
      <alignment horizontal="left" vertical="top" wrapText="1"/>
    </xf>
    <xf numFmtId="0" fontId="43" fillId="0" borderId="1" xfId="0" applyFont="1" applyFill="1" applyBorder="1" applyAlignment="1">
      <alignment horizontal="right" vertical="top" wrapText="1"/>
    </xf>
    <xf numFmtId="49" fontId="43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43" fillId="2" borderId="1" xfId="0" applyFont="1" applyFill="1" applyBorder="1" applyAlignment="1">
      <alignment vertical="top" wrapText="1"/>
    </xf>
    <xf numFmtId="0" fontId="43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43" fillId="2" borderId="1" xfId="0" applyFont="1" applyFill="1" applyBorder="1" applyAlignment="1">
      <alignment horizontal="right" vertical="top" wrapText="1"/>
    </xf>
    <xf numFmtId="49" fontId="43" fillId="2" borderId="1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43" fillId="0" borderId="1" xfId="0" applyFont="1" applyFill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53" fillId="2" borderId="1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33" fillId="0" borderId="0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right" vertical="top" wrapText="1"/>
    </xf>
    <xf numFmtId="0" fontId="34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49" fontId="43" fillId="0" borderId="1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56" fillId="2" borderId="1" xfId="0" applyFont="1" applyFill="1" applyBorder="1" applyAlignment="1">
      <alignment horizontal="left" vertical="top" wrapText="1"/>
    </xf>
    <xf numFmtId="49" fontId="43" fillId="0" borderId="1" xfId="0" applyNumberFormat="1" applyFont="1" applyBorder="1" applyAlignment="1">
      <alignment vertical="top" wrapText="1"/>
    </xf>
    <xf numFmtId="49" fontId="43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57" fillId="0" borderId="0" xfId="0" applyFont="1" applyAlignment="1">
      <alignment horizontal="center"/>
    </xf>
    <xf numFmtId="2" fontId="57" fillId="0" borderId="0" xfId="0" applyNumberFormat="1" applyFont="1" applyAlignment="1">
      <alignment horizontal="center"/>
    </xf>
    <xf numFmtId="0" fontId="5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9" fillId="0" borderId="0" xfId="0" applyFont="1"/>
    <xf numFmtId="0" fontId="57" fillId="0" borderId="14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2" fontId="59" fillId="0" borderId="15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/>
    <xf numFmtId="0" fontId="61" fillId="0" borderId="0" xfId="0" applyFont="1" applyBorder="1"/>
    <xf numFmtId="0" fontId="17" fillId="0" borderId="17" xfId="0" applyFont="1" applyBorder="1" applyAlignment="1">
      <alignment horizontal="center" vertical="top" wrapText="1"/>
    </xf>
    <xf numFmtId="0" fontId="0" fillId="0" borderId="0" xfId="0" applyBorder="1"/>
    <xf numFmtId="0" fontId="49" fillId="0" borderId="6" xfId="0" applyFont="1" applyBorder="1" applyAlignment="1">
      <alignment vertical="top" wrapText="1"/>
    </xf>
    <xf numFmtId="0" fontId="49" fillId="0" borderId="5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0" fontId="64" fillId="0" borderId="26" xfId="0" applyFont="1" applyBorder="1" applyAlignment="1">
      <alignment vertical="top"/>
    </xf>
    <xf numFmtId="0" fontId="64" fillId="0" borderId="16" xfId="0" applyFont="1" applyBorder="1" applyAlignment="1">
      <alignment vertical="top"/>
    </xf>
    <xf numFmtId="1" fontId="65" fillId="0" borderId="1" xfId="0" applyNumberFormat="1" applyFont="1" applyBorder="1" applyAlignment="1">
      <alignment horizontal="left"/>
    </xf>
    <xf numFmtId="1" fontId="65" fillId="0" borderId="1" xfId="0" applyNumberFormat="1" applyFont="1" applyBorder="1" applyAlignment="1">
      <alignment horizontal="center"/>
    </xf>
    <xf numFmtId="1" fontId="65" fillId="0" borderId="23" xfId="0" applyNumberFormat="1" applyFont="1" applyBorder="1" applyAlignment="1">
      <alignment horizontal="center"/>
    </xf>
    <xf numFmtId="1" fontId="65" fillId="0" borderId="9" xfId="0" applyNumberFormat="1" applyFont="1" applyBorder="1" applyAlignment="1">
      <alignment horizontal="center"/>
    </xf>
    <xf numFmtId="1" fontId="66" fillId="0" borderId="12" xfId="0" applyNumberFormat="1" applyFont="1" applyBorder="1"/>
    <xf numFmtId="1" fontId="65" fillId="0" borderId="11" xfId="0" applyNumberFormat="1" applyFont="1" applyFill="1" applyBorder="1" applyAlignment="1">
      <alignment horizontal="center"/>
    </xf>
    <xf numFmtId="1" fontId="6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7" fillId="0" borderId="1" xfId="0" applyFont="1" applyFill="1" applyBorder="1" applyAlignment="1">
      <alignment vertical="top" wrapText="1"/>
    </xf>
    <xf numFmtId="0" fontId="49" fillId="0" borderId="1" xfId="0" applyFont="1" applyBorder="1"/>
    <xf numFmtId="0" fontId="67" fillId="0" borderId="1" xfId="0" applyFont="1" applyBorder="1" applyAlignment="1"/>
    <xf numFmtId="1" fontId="67" fillId="0" borderId="1" xfId="0" applyNumberFormat="1" applyFont="1" applyBorder="1" applyAlignment="1">
      <alignment vertical="top" wrapText="1"/>
    </xf>
    <xf numFmtId="0" fontId="67" fillId="0" borderId="1" xfId="0" applyFont="1" applyBorder="1" applyAlignment="1">
      <alignment vertical="top" wrapText="1"/>
    </xf>
    <xf numFmtId="0" fontId="68" fillId="0" borderId="1" xfId="0" applyFont="1" applyBorder="1" applyAlignment="1"/>
    <xf numFmtId="0" fontId="68" fillId="0" borderId="23" xfId="0" applyFont="1" applyBorder="1" applyAlignment="1"/>
    <xf numFmtId="0" fontId="67" fillId="0" borderId="0" xfId="0" applyFont="1" applyAlignment="1"/>
    <xf numFmtId="0" fontId="67" fillId="0" borderId="12" xfId="0" applyFont="1" applyBorder="1" applyAlignment="1"/>
    <xf numFmtId="0" fontId="67" fillId="0" borderId="11" xfId="0" applyFont="1" applyBorder="1" applyAlignment="1"/>
    <xf numFmtId="0" fontId="61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vertical="top" wrapText="1"/>
    </xf>
    <xf numFmtId="0" fontId="67" fillId="0" borderId="1" xfId="0" quotePrefix="1" applyFont="1" applyBorder="1" applyAlignment="1">
      <alignment vertical="top" wrapText="1"/>
    </xf>
    <xf numFmtId="14" fontId="67" fillId="0" borderId="1" xfId="0" quotePrefix="1" applyNumberFormat="1" applyFont="1" applyBorder="1" applyAlignment="1">
      <alignment vertical="top" wrapText="1"/>
    </xf>
    <xf numFmtId="0" fontId="69" fillId="0" borderId="1" xfId="0" applyFont="1" applyBorder="1" applyAlignment="1">
      <alignment vertical="top" wrapText="1"/>
    </xf>
    <xf numFmtId="0" fontId="68" fillId="0" borderId="23" xfId="0" applyFont="1" applyBorder="1" applyAlignment="1">
      <alignment vertical="top" wrapText="1"/>
    </xf>
    <xf numFmtId="0" fontId="67" fillId="0" borderId="12" xfId="0" applyFont="1" applyBorder="1" applyAlignment="1">
      <alignment vertical="top" wrapText="1"/>
    </xf>
    <xf numFmtId="0" fontId="67" fillId="0" borderId="11" xfId="0" applyFont="1" applyBorder="1" applyAlignment="1">
      <alignment vertical="top" wrapText="1"/>
    </xf>
    <xf numFmtId="0" fontId="68" fillId="0" borderId="1" xfId="0" applyFont="1" applyBorder="1" applyAlignment="1">
      <alignment vertical="top" wrapText="1"/>
    </xf>
    <xf numFmtId="1" fontId="68" fillId="0" borderId="1" xfId="0" applyNumberFormat="1" applyFont="1" applyBorder="1" applyAlignment="1">
      <alignment vertical="top" wrapText="1"/>
    </xf>
    <xf numFmtId="0" fontId="68" fillId="0" borderId="9" xfId="0" applyFont="1" applyBorder="1" applyAlignment="1">
      <alignment vertical="top" wrapText="1"/>
    </xf>
    <xf numFmtId="0" fontId="68" fillId="0" borderId="12" xfId="0" applyFont="1" applyBorder="1" applyAlignment="1">
      <alignment vertical="top" wrapText="1"/>
    </xf>
    <xf numFmtId="0" fontId="71" fillId="0" borderId="0" xfId="0" applyFont="1" applyAlignment="1">
      <alignment horizontal="center"/>
    </xf>
    <xf numFmtId="2" fontId="71" fillId="0" borderId="0" xfId="0" applyNumberFormat="1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1" fillId="0" borderId="14" xfId="0" applyFont="1" applyBorder="1"/>
    <xf numFmtId="0" fontId="3" fillId="0" borderId="15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9" fillId="0" borderId="14" xfId="0" applyFont="1" applyBorder="1"/>
    <xf numFmtId="0" fontId="49" fillId="0" borderId="0" xfId="0" applyFont="1" applyBorder="1"/>
    <xf numFmtId="0" fontId="74" fillId="0" borderId="0" xfId="0" applyFont="1"/>
    <xf numFmtId="0" fontId="0" fillId="0" borderId="14" xfId="0" applyBorder="1"/>
    <xf numFmtId="0" fontId="61" fillId="0" borderId="0" xfId="0" applyFont="1" applyAlignment="1">
      <alignment vertical="top" wrapText="1"/>
    </xf>
    <xf numFmtId="0" fontId="61" fillId="0" borderId="0" xfId="0" applyFont="1" applyBorder="1" applyAlignment="1">
      <alignment vertical="top" wrapText="1"/>
    </xf>
    <xf numFmtId="0" fontId="61" fillId="0" borderId="31" xfId="0" applyFont="1" applyBorder="1" applyAlignment="1">
      <alignment vertical="top" wrapText="1"/>
    </xf>
    <xf numFmtId="0" fontId="61" fillId="0" borderId="15" xfId="0" applyFont="1" applyBorder="1" applyAlignment="1">
      <alignment vertical="top" wrapText="1"/>
    </xf>
    <xf numFmtId="0" fontId="0" fillId="0" borderId="32" xfId="0" applyBorder="1" applyAlignment="1">
      <alignment vertical="top"/>
    </xf>
    <xf numFmtId="0" fontId="76" fillId="0" borderId="16" xfId="0" applyFont="1" applyBorder="1" applyAlignment="1">
      <alignment vertical="top"/>
    </xf>
    <xf numFmtId="0" fontId="64" fillId="0" borderId="33" xfId="0" applyFont="1" applyBorder="1" applyAlignment="1">
      <alignment vertical="top"/>
    </xf>
    <xf numFmtId="0" fontId="15" fillId="0" borderId="0" xfId="0" applyFont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75" fillId="0" borderId="34" xfId="0" applyFont="1" applyBorder="1" applyAlignment="1">
      <alignment vertical="top" wrapText="1"/>
    </xf>
    <xf numFmtId="0" fontId="75" fillId="0" borderId="35" xfId="0" applyFont="1" applyBorder="1" applyAlignment="1">
      <alignment vertical="top" wrapText="1"/>
    </xf>
    <xf numFmtId="0" fontId="77" fillId="0" borderId="29" xfId="0" applyFont="1" applyBorder="1" applyAlignment="1">
      <alignment horizontal="left"/>
    </xf>
    <xf numFmtId="0" fontId="78" fillId="0" borderId="1" xfId="0" applyFont="1" applyBorder="1" applyAlignment="1">
      <alignment horizontal="center"/>
    </xf>
    <xf numFmtId="0" fontId="77" fillId="0" borderId="1" xfId="0" applyFont="1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77" fillId="0" borderId="11" xfId="0" applyFont="1" applyBorder="1" applyAlignment="1">
      <alignment horizontal="center"/>
    </xf>
    <xf numFmtId="2" fontId="77" fillId="0" borderId="1" xfId="0" applyNumberFormat="1" applyFont="1" applyBorder="1" applyAlignment="1">
      <alignment horizontal="center"/>
    </xf>
    <xf numFmtId="0" fontId="77" fillId="0" borderId="9" xfId="0" applyFont="1" applyBorder="1" applyAlignment="1">
      <alignment horizontal="center"/>
    </xf>
    <xf numFmtId="0" fontId="0" fillId="0" borderId="36" xfId="0" applyBorder="1"/>
    <xf numFmtId="0" fontId="79" fillId="0" borderId="1" xfId="0" applyFont="1" applyFill="1" applyBorder="1" applyAlignment="1">
      <alignment horizontal="center"/>
    </xf>
    <xf numFmtId="0" fontId="79" fillId="0" borderId="37" xfId="0" applyFont="1" applyFill="1" applyBorder="1" applyAlignment="1">
      <alignment horizontal="center"/>
    </xf>
    <xf numFmtId="0" fontId="80" fillId="0" borderId="0" xfId="0" applyFont="1"/>
    <xf numFmtId="0" fontId="61" fillId="0" borderId="14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49" fillId="0" borderId="31" xfId="0" applyFont="1" applyBorder="1" applyAlignment="1">
      <alignment vertical="top" wrapText="1"/>
    </xf>
    <xf numFmtId="0" fontId="79" fillId="0" borderId="1" xfId="0" applyFont="1" applyBorder="1" applyAlignment="1">
      <alignment horizontal="left"/>
    </xf>
    <xf numFmtId="0" fontId="81" fillId="0" borderId="1" xfId="0" applyFont="1" applyBorder="1" applyAlignment="1">
      <alignment horizontal="center"/>
    </xf>
    <xf numFmtId="0" fontId="79" fillId="0" borderId="1" xfId="0" applyFont="1" applyBorder="1" applyAlignment="1">
      <alignment horizontal="center"/>
    </xf>
    <xf numFmtId="2" fontId="79" fillId="0" borderId="1" xfId="0" applyNumberFormat="1" applyFont="1" applyBorder="1" applyAlignment="1">
      <alignment horizontal="center"/>
    </xf>
    <xf numFmtId="0" fontId="79" fillId="0" borderId="23" xfId="0" applyFont="1" applyBorder="1" applyAlignment="1">
      <alignment horizontal="center"/>
    </xf>
    <xf numFmtId="0" fontId="79" fillId="0" borderId="9" xfId="0" applyFont="1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67" fillId="0" borderId="1" xfId="0" applyFont="1" applyBorder="1" applyAlignment="1">
      <alignment vertical="top"/>
    </xf>
    <xf numFmtId="0" fontId="68" fillId="0" borderId="1" xfId="0" applyFont="1" applyBorder="1" applyAlignment="1">
      <alignment vertical="top"/>
    </xf>
    <xf numFmtId="0" fontId="68" fillId="0" borderId="23" xfId="0" applyFont="1" applyBorder="1" applyAlignment="1">
      <alignment vertical="top"/>
    </xf>
    <xf numFmtId="0" fontId="67" fillId="0" borderId="0" xfId="0" applyFont="1" applyAlignment="1">
      <alignment vertical="top"/>
    </xf>
    <xf numFmtId="0" fontId="67" fillId="0" borderId="11" xfId="0" applyFont="1" applyBorder="1" applyAlignment="1">
      <alignment vertical="top"/>
    </xf>
    <xf numFmtId="0" fontId="67" fillId="0" borderId="37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0" xfId="0" applyBorder="1" applyAlignment="1">
      <alignment vertical="top"/>
    </xf>
    <xf numFmtId="14" fontId="67" fillId="0" borderId="1" xfId="0" applyNumberFormat="1" applyFont="1" applyBorder="1" applyAlignment="1">
      <alignment vertical="top" wrapText="1"/>
    </xf>
    <xf numFmtId="0" fontId="67" fillId="0" borderId="0" xfId="0" applyFont="1" applyAlignment="1">
      <alignment vertical="top" wrapText="1"/>
    </xf>
    <xf numFmtId="0" fontId="67" fillId="0" borderId="37" xfId="0" applyFont="1" applyBorder="1" applyAlignment="1">
      <alignment vertical="top" wrapText="1"/>
    </xf>
    <xf numFmtId="0" fontId="68" fillId="0" borderId="0" xfId="0" applyFont="1" applyAlignment="1">
      <alignment vertical="top"/>
    </xf>
    <xf numFmtId="0" fontId="0" fillId="0" borderId="14" xfId="0" applyBorder="1" applyAlignment="1">
      <alignment vertical="top" wrapText="1"/>
    </xf>
    <xf numFmtId="0" fontId="68" fillId="0" borderId="11" xfId="0" applyFont="1" applyBorder="1" applyAlignment="1">
      <alignment vertical="top" wrapText="1"/>
    </xf>
    <xf numFmtId="0" fontId="82" fillId="0" borderId="0" xfId="0" applyFont="1"/>
    <xf numFmtId="0" fontId="61" fillId="0" borderId="0" xfId="0" applyFont="1" applyAlignment="1">
      <alignment wrapText="1"/>
    </xf>
    <xf numFmtId="0" fontId="11" fillId="0" borderId="0" xfId="0" applyFont="1"/>
    <xf numFmtId="0" fontId="49" fillId="0" borderId="0" xfId="0" applyFont="1" applyAlignment="1">
      <alignment wrapText="1"/>
    </xf>
    <xf numFmtId="0" fontId="79" fillId="0" borderId="11" xfId="0" applyFont="1" applyBorder="1" applyAlignment="1">
      <alignment horizontal="center"/>
    </xf>
    <xf numFmtId="1" fontId="79" fillId="0" borderId="1" xfId="0" applyNumberFormat="1" applyFont="1" applyBorder="1" applyAlignment="1">
      <alignment horizontal="center"/>
    </xf>
    <xf numFmtId="0" fontId="83" fillId="0" borderId="5" xfId="0" applyFont="1" applyBorder="1" applyAlignment="1">
      <alignment vertical="top" wrapText="1"/>
    </xf>
    <xf numFmtId="0" fontId="79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74" fillId="0" borderId="0" xfId="0" applyFont="1" applyAlignment="1">
      <alignment horizontal="left"/>
    </xf>
    <xf numFmtId="0" fontId="80" fillId="0" borderId="0" xfId="0" applyFont="1" applyAlignment="1">
      <alignment horizontal="left"/>
    </xf>
    <xf numFmtId="0" fontId="80" fillId="0" borderId="14" xfId="0" applyFont="1" applyBorder="1" applyAlignment="1">
      <alignment horizontal="left"/>
    </xf>
    <xf numFmtId="0" fontId="17" fillId="0" borderId="6" xfId="0" applyFont="1" applyBorder="1" applyAlignment="1">
      <alignment horizontal="center" vertical="top" wrapText="1"/>
    </xf>
    <xf numFmtId="0" fontId="67" fillId="0" borderId="1" xfId="0" applyFont="1" applyBorder="1" applyAlignment="1">
      <alignment horizontal="center" vertical="top" wrapText="1"/>
    </xf>
    <xf numFmtId="1" fontId="75" fillId="0" borderId="10" xfId="0" applyNumberFormat="1" applyFont="1" applyBorder="1" applyAlignment="1">
      <alignment horizontal="right" vertical="top" wrapText="1"/>
    </xf>
    <xf numFmtId="0" fontId="67" fillId="0" borderId="9" xfId="0" applyFont="1" applyBorder="1" applyAlignment="1"/>
    <xf numFmtId="0" fontId="67" fillId="0" borderId="36" xfId="0" applyFont="1" applyBorder="1" applyAlignment="1"/>
    <xf numFmtId="0" fontId="67" fillId="0" borderId="37" xfId="0" applyFont="1" applyBorder="1" applyAlignment="1"/>
    <xf numFmtId="0" fontId="61" fillId="0" borderId="39" xfId="0" applyFont="1" applyBorder="1" applyAlignment="1">
      <alignment vertical="top" wrapText="1"/>
    </xf>
    <xf numFmtId="0" fontId="49" fillId="0" borderId="35" xfId="0" applyFont="1" applyBorder="1" applyAlignment="1">
      <alignment vertical="top" wrapText="1"/>
    </xf>
    <xf numFmtId="0" fontId="49" fillId="0" borderId="39" xfId="0" applyFont="1" applyBorder="1" applyAlignment="1">
      <alignment vertical="top" wrapText="1"/>
    </xf>
    <xf numFmtId="0" fontId="67" fillId="0" borderId="39" xfId="0" applyFont="1" applyBorder="1" applyAlignment="1">
      <alignment horizontal="right" vertical="top" wrapText="1"/>
    </xf>
    <xf numFmtId="0" fontId="67" fillId="0" borderId="11" xfId="0" applyFont="1" applyBorder="1" applyAlignment="1">
      <alignment horizontal="right" vertical="top" wrapText="1"/>
    </xf>
    <xf numFmtId="0" fontId="67" fillId="0" borderId="39" xfId="0" applyFont="1" applyBorder="1" applyAlignment="1">
      <alignment vertical="top" wrapText="1"/>
    </xf>
    <xf numFmtId="0" fontId="67" fillId="0" borderId="9" xfId="0" applyFont="1" applyBorder="1" applyAlignment="1">
      <alignment vertical="top" wrapText="1"/>
    </xf>
    <xf numFmtId="0" fontId="68" fillId="0" borderId="0" xfId="0" applyFont="1" applyAlignment="1">
      <alignment vertical="top" wrapText="1"/>
    </xf>
    <xf numFmtId="0" fontId="67" fillId="0" borderId="36" xfId="0" applyFont="1" applyBorder="1" applyAlignment="1">
      <alignment vertical="top" wrapText="1"/>
    </xf>
    <xf numFmtId="0" fontId="84" fillId="0" borderId="0" xfId="0" applyFont="1" applyAlignment="1">
      <alignment vertical="top" wrapText="1"/>
    </xf>
    <xf numFmtId="0" fontId="61" fillId="0" borderId="40" xfId="0" applyFont="1" applyBorder="1" applyAlignment="1">
      <alignment vertical="top" wrapText="1"/>
    </xf>
    <xf numFmtId="0" fontId="49" fillId="0" borderId="41" xfId="0" applyFont="1" applyBorder="1" applyAlignment="1">
      <alignment vertical="top" wrapText="1"/>
    </xf>
    <xf numFmtId="0" fontId="49" fillId="0" borderId="40" xfId="0" applyFont="1" applyBorder="1" applyAlignment="1">
      <alignment vertical="top" wrapText="1"/>
    </xf>
    <xf numFmtId="0" fontId="67" fillId="0" borderId="40" xfId="0" applyFont="1" applyBorder="1" applyAlignment="1">
      <alignment horizontal="right" vertical="top" wrapText="1"/>
    </xf>
    <xf numFmtId="0" fontId="67" fillId="0" borderId="40" xfId="0" applyFont="1" applyBorder="1" applyAlignment="1">
      <alignment vertical="top" wrapText="1"/>
    </xf>
    <xf numFmtId="14" fontId="67" fillId="0" borderId="0" xfId="0" applyNumberFormat="1" applyFont="1" applyAlignment="1">
      <alignment vertical="top" wrapText="1"/>
    </xf>
    <xf numFmtId="14" fontId="85" fillId="0" borderId="0" xfId="0" applyNumberFormat="1" applyFont="1" applyAlignment="1">
      <alignment vertical="top" wrapText="1"/>
    </xf>
    <xf numFmtId="0" fontId="75" fillId="0" borderId="11" xfId="0" applyFont="1" applyBorder="1" applyAlignment="1">
      <alignment horizontal="right" vertical="top" wrapText="1"/>
    </xf>
    <xf numFmtId="1" fontId="68" fillId="0" borderId="1" xfId="0" applyNumberFormat="1" applyFont="1" applyBorder="1" applyAlignment="1">
      <alignment horizontal="center" vertical="top" wrapText="1"/>
    </xf>
    <xf numFmtId="0" fontId="49" fillId="0" borderId="0" xfId="0" applyFont="1" applyBorder="1" applyAlignment="1">
      <alignment vertical="top"/>
    </xf>
    <xf numFmtId="0" fontId="49" fillId="0" borderId="9" xfId="0" applyFont="1" applyBorder="1" applyAlignment="1">
      <alignment vertical="top"/>
    </xf>
    <xf numFmtId="0" fontId="0" fillId="0" borderId="36" xfId="0" applyBorder="1" applyAlignment="1">
      <alignment vertical="top"/>
    </xf>
    <xf numFmtId="0" fontId="61" fillId="0" borderId="1" xfId="0" applyFont="1" applyBorder="1" applyAlignment="1">
      <alignment vertical="top" wrapText="1"/>
    </xf>
    <xf numFmtId="0" fontId="49" fillId="0" borderId="1" xfId="0" quotePrefix="1" applyFont="1" applyBorder="1" applyAlignment="1">
      <alignment vertical="top" wrapText="1"/>
    </xf>
    <xf numFmtId="0" fontId="49" fillId="0" borderId="0" xfId="0" applyFont="1" applyBorder="1" applyAlignment="1">
      <alignment vertical="top" wrapText="1"/>
    </xf>
    <xf numFmtId="0" fontId="64" fillId="0" borderId="1" xfId="0" applyFont="1" applyBorder="1" applyAlignment="1">
      <alignment vertical="top"/>
    </xf>
    <xf numFmtId="0" fontId="76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 wrapText="1"/>
    </xf>
    <xf numFmtId="0" fontId="79" fillId="0" borderId="1" xfId="0" applyFont="1" applyBorder="1" applyAlignment="1">
      <alignment horizontal="left" vertical="top"/>
    </xf>
    <xf numFmtId="0" fontId="81" fillId="0" borderId="1" xfId="0" applyFont="1" applyBorder="1" applyAlignment="1">
      <alignment horizontal="center" vertical="top"/>
    </xf>
    <xf numFmtId="0" fontId="79" fillId="0" borderId="1" xfId="0" applyFont="1" applyBorder="1" applyAlignment="1">
      <alignment horizontal="center" vertical="top"/>
    </xf>
    <xf numFmtId="2" fontId="79" fillId="0" borderId="1" xfId="0" applyNumberFormat="1" applyFont="1" applyBorder="1" applyAlignment="1">
      <alignment horizontal="center" vertical="top"/>
    </xf>
    <xf numFmtId="0" fontId="79" fillId="0" borderId="9" xfId="0" applyFont="1" applyBorder="1" applyAlignment="1">
      <alignment horizontal="center" vertical="top"/>
    </xf>
    <xf numFmtId="0" fontId="79" fillId="0" borderId="1" xfId="0" applyFont="1" applyFill="1" applyBorder="1" applyAlignment="1">
      <alignment horizontal="center" vertical="top"/>
    </xf>
    <xf numFmtId="1" fontId="75" fillId="0" borderId="0" xfId="0" applyNumberFormat="1" applyFont="1" applyBorder="1" applyAlignment="1">
      <alignment vertical="top" wrapText="1"/>
    </xf>
    <xf numFmtId="0" fontId="67" fillId="0" borderId="9" xfId="0" applyFont="1" applyBorder="1" applyAlignment="1">
      <alignment vertical="top"/>
    </xf>
    <xf numFmtId="0" fontId="67" fillId="0" borderId="36" xfId="0" applyFont="1" applyBorder="1" applyAlignment="1">
      <alignment vertical="top"/>
    </xf>
    <xf numFmtId="0" fontId="75" fillId="0" borderId="1" xfId="0" applyFont="1" applyBorder="1" applyAlignment="1">
      <alignment vertical="top"/>
    </xf>
    <xf numFmtId="0" fontId="19" fillId="0" borderId="39" xfId="0" applyFont="1" applyBorder="1" applyAlignment="1">
      <alignment horizontal="right" vertical="top" wrapText="1"/>
    </xf>
    <xf numFmtId="0" fontId="19" fillId="0" borderId="35" xfId="0" applyFont="1" applyBorder="1" applyAlignment="1">
      <alignment vertical="top" wrapText="1"/>
    </xf>
    <xf numFmtId="0" fontId="19" fillId="0" borderId="39" xfId="0" applyFont="1" applyBorder="1" applyAlignment="1">
      <alignment vertical="top" wrapText="1"/>
    </xf>
    <xf numFmtId="0" fontId="75" fillId="0" borderId="39" xfId="0" applyFont="1" applyBorder="1" applyAlignment="1">
      <alignment horizontal="right" vertical="top" wrapText="1"/>
    </xf>
    <xf numFmtId="0" fontId="75" fillId="0" borderId="1" xfId="0" applyFont="1" applyBorder="1" applyAlignment="1">
      <alignment horizontal="right" vertical="top" wrapText="1"/>
    </xf>
    <xf numFmtId="0" fontId="75" fillId="0" borderId="39" xfId="0" applyFont="1" applyBorder="1" applyAlignment="1">
      <alignment vertical="top" wrapText="1"/>
    </xf>
    <xf numFmtId="0" fontId="75" fillId="0" borderId="1" xfId="0" applyFont="1" applyBorder="1" applyAlignment="1">
      <alignment vertical="top" wrapText="1"/>
    </xf>
    <xf numFmtId="0" fontId="19" fillId="0" borderId="40" xfId="0" applyFont="1" applyBorder="1" applyAlignment="1">
      <alignment horizontal="right" vertical="top" wrapText="1"/>
    </xf>
    <xf numFmtId="0" fontId="19" fillId="0" borderId="41" xfId="0" applyFont="1" applyBorder="1" applyAlignment="1">
      <alignment horizontal="justify" vertical="top" wrapText="1"/>
    </xf>
    <xf numFmtId="0" fontId="19" fillId="0" borderId="41" xfId="0" applyFont="1" applyBorder="1" applyAlignment="1">
      <alignment vertical="top" wrapText="1"/>
    </xf>
    <xf numFmtId="0" fontId="19" fillId="0" borderId="40" xfId="0" applyFont="1" applyBorder="1" applyAlignment="1">
      <alignment vertical="top" wrapText="1"/>
    </xf>
    <xf numFmtId="0" fontId="75" fillId="0" borderId="40" xfId="0" applyFont="1" applyBorder="1" applyAlignment="1">
      <alignment horizontal="right" vertical="top" wrapText="1"/>
    </xf>
    <xf numFmtId="0" fontId="75" fillId="0" borderId="40" xfId="0" applyFont="1" applyBorder="1" applyAlignment="1">
      <alignment vertical="top" wrapText="1"/>
    </xf>
    <xf numFmtId="0" fontId="68" fillId="0" borderId="1" xfId="0" applyFont="1" applyBorder="1" applyAlignment="1">
      <alignment horizontal="center" vertical="top" wrapText="1"/>
    </xf>
    <xf numFmtId="0" fontId="68" fillId="0" borderId="36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 vertical="top"/>
    </xf>
    <xf numFmtId="0" fontId="74" fillId="0" borderId="0" xfId="0" applyFont="1" applyBorder="1" applyAlignment="1">
      <alignment horizontal="left" vertical="top"/>
    </xf>
    <xf numFmtId="0" fontId="80" fillId="0" borderId="0" xfId="0" applyFont="1" applyBorder="1" applyAlignment="1">
      <alignment horizontal="left" vertical="top"/>
    </xf>
    <xf numFmtId="0" fontId="80" fillId="0" borderId="14" xfId="0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center" vertical="top"/>
    </xf>
    <xf numFmtId="0" fontId="39" fillId="0" borderId="0" xfId="0" applyFont="1" applyBorder="1" applyAlignment="1">
      <alignment horizontal="center" vertical="top"/>
    </xf>
    <xf numFmtId="0" fontId="61" fillId="0" borderId="14" xfId="0" applyFont="1" applyBorder="1" applyAlignment="1">
      <alignment vertical="top"/>
    </xf>
    <xf numFmtId="0" fontId="61" fillId="0" borderId="0" xfId="0" applyFont="1" applyBorder="1" applyAlignment="1">
      <alignment vertical="top"/>
    </xf>
    <xf numFmtId="0" fontId="80" fillId="0" borderId="0" xfId="0" applyFont="1" applyBorder="1" applyAlignment="1">
      <alignment vertical="top"/>
    </xf>
    <xf numFmtId="0" fontId="61" fillId="0" borderId="1" xfId="0" quotePrefix="1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83" fillId="0" borderId="1" xfId="0" applyFont="1" applyFill="1" applyBorder="1" applyAlignment="1">
      <alignment vertical="top" wrapText="1"/>
    </xf>
    <xf numFmtId="0" fontId="61" fillId="0" borderId="1" xfId="0" applyFont="1" applyBorder="1" applyAlignment="1">
      <alignment vertical="top"/>
    </xf>
    <xf numFmtId="1" fontId="67" fillId="0" borderId="1" xfId="0" applyNumberFormat="1" applyFont="1" applyBorder="1" applyAlignment="1">
      <alignment vertical="top"/>
    </xf>
    <xf numFmtId="14" fontId="88" fillId="0" borderId="0" xfId="0" quotePrefix="1" applyNumberFormat="1" applyFont="1" applyBorder="1" applyAlignment="1">
      <alignment vertical="top" wrapText="1"/>
    </xf>
    <xf numFmtId="14" fontId="88" fillId="0" borderId="0" xfId="0" applyNumberFormat="1" applyFont="1" applyBorder="1" applyAlignment="1">
      <alignment vertical="top" wrapText="1"/>
    </xf>
    <xf numFmtId="0" fontId="86" fillId="0" borderId="1" xfId="0" applyFont="1" applyBorder="1" applyAlignment="1">
      <alignment vertical="top" wrapText="1"/>
    </xf>
    <xf numFmtId="0" fontId="87" fillId="0" borderId="1" xfId="0" applyFont="1" applyBorder="1" applyAlignment="1">
      <alignment vertical="top" wrapText="1"/>
    </xf>
    <xf numFmtId="0" fontId="88" fillId="0" borderId="1" xfId="0" applyFont="1" applyBorder="1" applyAlignment="1">
      <alignment horizontal="right" vertical="top" wrapText="1"/>
    </xf>
    <xf numFmtId="0" fontId="88" fillId="0" borderId="1" xfId="0" applyFont="1" applyBorder="1" applyAlignment="1">
      <alignment vertical="top" wrapText="1"/>
    </xf>
    <xf numFmtId="0" fontId="87" fillId="0" borderId="1" xfId="0" applyFont="1" applyBorder="1" applyAlignment="1">
      <alignment horizontal="justify" vertical="top" wrapText="1"/>
    </xf>
    <xf numFmtId="0" fontId="59" fillId="0" borderId="0" xfId="0" applyFont="1" applyBorder="1" applyAlignment="1">
      <alignment horizontal="center" vertical="top"/>
    </xf>
    <xf numFmtId="0" fontId="59" fillId="0" borderId="0" xfId="0" applyFont="1" applyBorder="1" applyAlignment="1">
      <alignment horizontal="left" vertical="top"/>
    </xf>
    <xf numFmtId="2" fontId="59" fillId="0" borderId="0" xfId="0" applyNumberFormat="1" applyFont="1" applyBorder="1" applyAlignment="1">
      <alignment horizontal="left" vertical="top"/>
    </xf>
    <xf numFmtId="2" fontId="59" fillId="0" borderId="0" xfId="0" applyNumberFormat="1" applyFont="1" applyBorder="1" applyAlignment="1">
      <alignment horizontal="center" vertical="top"/>
    </xf>
    <xf numFmtId="0" fontId="60" fillId="0" borderId="0" xfId="0" applyFont="1" applyBorder="1" applyAlignment="1">
      <alignment horizontal="center" vertical="top"/>
    </xf>
    <xf numFmtId="0" fontId="0" fillId="0" borderId="9" xfId="0" applyBorder="1" applyAlignment="1">
      <alignment vertical="top"/>
    </xf>
    <xf numFmtId="0" fontId="83" fillId="0" borderId="1" xfId="0" applyFont="1" applyBorder="1" applyAlignment="1">
      <alignment horizontal="center" vertical="top" wrapText="1"/>
    </xf>
    <xf numFmtId="0" fontId="83" fillId="0" borderId="1" xfId="0" applyFont="1" applyBorder="1" applyAlignment="1">
      <alignment horizontal="center" vertical="top"/>
    </xf>
    <xf numFmtId="0" fontId="82" fillId="0" borderId="1" xfId="0" applyFont="1" applyBorder="1" applyAlignment="1">
      <alignment horizontal="center" vertical="top" wrapText="1"/>
    </xf>
    <xf numFmtId="0" fontId="61" fillId="0" borderId="1" xfId="0" applyFont="1" applyBorder="1" applyAlignment="1">
      <alignment horizontal="center" vertical="top" wrapText="1"/>
    </xf>
    <xf numFmtId="0" fontId="83" fillId="0" borderId="9" xfId="0" applyFont="1" applyBorder="1" applyAlignment="1">
      <alignment horizontal="center" vertical="top" wrapText="1"/>
    </xf>
    <xf numFmtId="1" fontId="79" fillId="0" borderId="1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vertical="top" wrapText="1"/>
    </xf>
    <xf numFmtId="0" fontId="90" fillId="0" borderId="0" xfId="0" applyFont="1" applyBorder="1" applyAlignment="1">
      <alignment vertical="top" wrapText="1"/>
    </xf>
    <xf numFmtId="0" fontId="66" fillId="0" borderId="0" xfId="0" applyFont="1" applyBorder="1" applyAlignment="1">
      <alignment vertical="top" wrapText="1"/>
    </xf>
    <xf numFmtId="14" fontId="75" fillId="0" borderId="0" xfId="0" applyNumberFormat="1" applyFont="1" applyBorder="1" applyAlignment="1">
      <alignment vertical="top" wrapText="1"/>
    </xf>
    <xf numFmtId="0" fontId="75" fillId="0" borderId="2" xfId="0" applyFont="1" applyBorder="1" applyAlignment="1">
      <alignment horizontal="right" vertical="top" wrapText="1"/>
    </xf>
    <xf numFmtId="0" fontId="67" fillId="0" borderId="2" xfId="0" applyFont="1" applyBorder="1" applyAlignment="1">
      <alignment vertical="top" wrapText="1"/>
    </xf>
    <xf numFmtId="1" fontId="67" fillId="0" borderId="2" xfId="0" applyNumberFormat="1" applyFont="1" applyBorder="1" applyAlignment="1">
      <alignment vertical="top"/>
    </xf>
    <xf numFmtId="1" fontId="67" fillId="0" borderId="2" xfId="0" applyNumberFormat="1" applyFont="1" applyBorder="1" applyAlignment="1">
      <alignment vertical="top" wrapText="1"/>
    </xf>
    <xf numFmtId="0" fontId="67" fillId="0" borderId="2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43" fillId="0" borderId="1" xfId="0" applyFont="1" applyFill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2" fillId="0" borderId="1" xfId="0" applyFont="1" applyBorder="1" applyAlignment="1">
      <alignment horizontal="center" vertical="top" wrapText="1"/>
    </xf>
    <xf numFmtId="0" fontId="52" fillId="2" borderId="1" xfId="0" applyFont="1" applyFill="1" applyBorder="1" applyAlignment="1">
      <alignment horizontal="center" vertical="top" wrapText="1"/>
    </xf>
    <xf numFmtId="49" fontId="52" fillId="2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49" fontId="52" fillId="0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52" fillId="0" borderId="1" xfId="0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36" fillId="2" borderId="1" xfId="0" applyFont="1" applyFill="1" applyBorder="1" applyAlignment="1">
      <alignment vertical="top" wrapText="1"/>
    </xf>
    <xf numFmtId="0" fontId="91" fillId="2" borderId="1" xfId="0" applyFont="1" applyFill="1" applyBorder="1" applyAlignment="1">
      <alignment vertical="top" wrapText="1"/>
    </xf>
    <xf numFmtId="0" fontId="36" fillId="2" borderId="1" xfId="0" applyFont="1" applyFill="1" applyBorder="1" applyAlignment="1">
      <alignment horizontal="center" vertical="top"/>
    </xf>
    <xf numFmtId="0" fontId="40" fillId="0" borderId="1" xfId="0" applyFont="1" applyBorder="1" applyAlignment="1">
      <alignment vertical="top"/>
    </xf>
    <xf numFmtId="49" fontId="36" fillId="2" borderId="1" xfId="0" applyNumberFormat="1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vertical="top"/>
    </xf>
    <xf numFmtId="0" fontId="92" fillId="2" borderId="1" xfId="0" applyFont="1" applyFill="1" applyBorder="1" applyAlignment="1">
      <alignment vertical="top" wrapText="1"/>
    </xf>
    <xf numFmtId="0" fontId="93" fillId="2" borderId="1" xfId="0" applyFont="1" applyFill="1" applyBorder="1" applyAlignment="1">
      <alignment vertical="top" wrapText="1"/>
    </xf>
    <xf numFmtId="49" fontId="91" fillId="2" borderId="1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>
      <alignment horizontal="center" vertical="top" wrapText="1"/>
    </xf>
    <xf numFmtId="0" fontId="36" fillId="2" borderId="1" xfId="2" applyFont="1" applyFill="1" applyBorder="1" applyAlignment="1" applyProtection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36" fillId="0" borderId="1" xfId="0" applyFont="1" applyBorder="1" applyAlignment="1">
      <alignment horizontal="center" vertical="top"/>
    </xf>
    <xf numFmtId="0" fontId="40" fillId="0" borderId="1" xfId="0" applyFont="1" applyBorder="1" applyAlignment="1">
      <alignment vertical="top" wrapText="1"/>
    </xf>
    <xf numFmtId="1" fontId="0" fillId="0" borderId="1" xfId="0" applyNumberFormat="1" applyFont="1" applyBorder="1" applyAlignment="1">
      <alignment vertical="top" wrapText="1"/>
    </xf>
    <xf numFmtId="49" fontId="36" fillId="2" borderId="1" xfId="0" applyNumberFormat="1" applyFont="1" applyFill="1" applyBorder="1" applyAlignment="1">
      <alignment vertical="top" wrapText="1"/>
    </xf>
    <xf numFmtId="0" fontId="36" fillId="0" borderId="1" xfId="0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top" wrapText="1"/>
    </xf>
    <xf numFmtId="0" fontId="95" fillId="0" borderId="1" xfId="0" applyFont="1" applyBorder="1" applyAlignment="1">
      <alignment horizontal="center" vertical="top" wrapText="1"/>
    </xf>
    <xf numFmtId="0" fontId="57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center" vertical="top" wrapText="1"/>
    </xf>
    <xf numFmtId="0" fontId="49" fillId="0" borderId="1" xfId="0" applyFont="1" applyBorder="1" applyAlignment="1">
      <alignment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1" fontId="17" fillId="0" borderId="17" xfId="0" applyNumberFormat="1" applyFont="1" applyBorder="1" applyAlignment="1">
      <alignment horizontal="center" vertical="top" wrapText="1"/>
    </xf>
    <xf numFmtId="1" fontId="17" fillId="0" borderId="6" xfId="0" applyNumberFormat="1" applyFont="1" applyBorder="1" applyAlignment="1">
      <alignment horizontal="center" vertical="top" wrapText="1"/>
    </xf>
    <xf numFmtId="1" fontId="17" fillId="0" borderId="5" xfId="0" applyNumberFormat="1" applyFont="1" applyBorder="1" applyAlignment="1">
      <alignment horizontal="center" vertical="top" wrapText="1"/>
    </xf>
    <xf numFmtId="0" fontId="63" fillId="0" borderId="16" xfId="0" applyFont="1" applyBorder="1" applyAlignment="1">
      <alignment horizontal="center" vertical="center"/>
    </xf>
    <xf numFmtId="0" fontId="63" fillId="0" borderId="2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2" fontId="17" fillId="0" borderId="17" xfId="0" applyNumberFormat="1" applyFont="1" applyBorder="1" applyAlignment="1">
      <alignment horizontal="center" vertical="top" wrapText="1"/>
    </xf>
    <xf numFmtId="2" fontId="17" fillId="0" borderId="6" xfId="0" applyNumberFormat="1" applyFont="1" applyBorder="1" applyAlignment="1">
      <alignment horizontal="center" vertical="top" wrapText="1"/>
    </xf>
    <xf numFmtId="2" fontId="17" fillId="0" borderId="5" xfId="0" applyNumberFormat="1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/>
    </xf>
    <xf numFmtId="0" fontId="17" fillId="0" borderId="19" xfId="0" applyFont="1" applyBorder="1" applyAlignment="1">
      <alignment horizontal="center" vertical="top"/>
    </xf>
    <xf numFmtId="0" fontId="17" fillId="0" borderId="20" xfId="0" applyFont="1" applyBorder="1" applyAlignment="1">
      <alignment horizontal="center" vertical="top"/>
    </xf>
    <xf numFmtId="0" fontId="17" fillId="0" borderId="22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70" fillId="0" borderId="0" xfId="0" applyFont="1" applyAlignment="1">
      <alignment horizontal="center"/>
    </xf>
    <xf numFmtId="0" fontId="57" fillId="0" borderId="14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9" fillId="0" borderId="27" xfId="0" applyFont="1" applyBorder="1" applyAlignment="1">
      <alignment horizontal="center" vertical="top"/>
    </xf>
    <xf numFmtId="0" fontId="17" fillId="0" borderId="28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49" fillId="0" borderId="16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75" fillId="0" borderId="0" xfId="0" applyFont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6" xfId="0" applyFont="1" applyBorder="1" applyAlignment="1">
      <alignment horizontal="center" vertical="top" wrapText="1"/>
    </xf>
    <xf numFmtId="0" fontId="49" fillId="0" borderId="11" xfId="0" applyFont="1" applyBorder="1" applyAlignment="1">
      <alignment vertical="top" wrapText="1"/>
    </xf>
    <xf numFmtId="1" fontId="39" fillId="0" borderId="17" xfId="0" applyNumberFormat="1" applyFont="1" applyBorder="1" applyAlignment="1">
      <alignment horizontal="center" vertical="top" wrapText="1"/>
    </xf>
    <xf numFmtId="1" fontId="39" fillId="0" borderId="6" xfId="0" applyNumberFormat="1" applyFont="1" applyBorder="1" applyAlignment="1">
      <alignment horizontal="center" vertical="top" wrapText="1"/>
    </xf>
    <xf numFmtId="1" fontId="39" fillId="0" borderId="5" xfId="0" applyNumberFormat="1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6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17" fillId="0" borderId="2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63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59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2" fontId="17" fillId="0" borderId="1" xfId="0" applyNumberFormat="1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6" xfId="0" applyFont="1" applyBorder="1" applyAlignment="1">
      <alignment horizontal="center" vertical="top" wrapText="1"/>
    </xf>
    <xf numFmtId="0" fontId="83" fillId="0" borderId="5" xfId="0" applyFont="1" applyBorder="1" applyAlignment="1">
      <alignment horizontal="center" vertical="top" wrapText="1"/>
    </xf>
    <xf numFmtId="0" fontId="59" fillId="0" borderId="0" xfId="0" applyFont="1" applyBorder="1" applyAlignment="1">
      <alignment horizontal="center" vertical="top"/>
    </xf>
    <xf numFmtId="0" fontId="8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83" fillId="0" borderId="1" xfId="0" applyFont="1" applyBorder="1" applyAlignment="1">
      <alignment horizontal="center" vertical="top" wrapText="1"/>
    </xf>
    <xf numFmtId="0" fontId="6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2" fontId="83" fillId="0" borderId="1" xfId="0" applyNumberFormat="1" applyFont="1" applyBorder="1" applyAlignment="1">
      <alignment horizontal="center" vertical="top" wrapText="1"/>
    </xf>
    <xf numFmtId="0" fontId="83" fillId="0" borderId="1" xfId="0" applyFont="1" applyBorder="1" applyAlignment="1">
      <alignment horizontal="center" vertical="top"/>
    </xf>
    <xf numFmtId="0" fontId="89" fillId="0" borderId="1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 textRotation="88" wrapText="1"/>
    </xf>
    <xf numFmtId="0" fontId="15" fillId="0" borderId="5" xfId="0" applyFont="1" applyBorder="1" applyAlignment="1">
      <alignment horizontal="center" vertical="top" textRotation="88" wrapText="1"/>
    </xf>
    <xf numFmtId="0" fontId="15" fillId="0" borderId="2" xfId="0" applyFont="1" applyFill="1" applyBorder="1" applyAlignment="1">
      <alignment horizontal="center" vertical="top" textRotation="90"/>
    </xf>
    <xf numFmtId="0" fontId="15" fillId="0" borderId="5" xfId="0" applyFont="1" applyFill="1" applyBorder="1" applyAlignment="1">
      <alignment horizontal="center" vertical="top" textRotation="90"/>
    </xf>
    <xf numFmtId="0" fontId="9" fillId="0" borderId="2" xfId="0" applyFont="1" applyFill="1" applyBorder="1" applyAlignment="1">
      <alignment horizontal="center" vertical="top" textRotation="90"/>
    </xf>
    <xf numFmtId="0" fontId="9" fillId="0" borderId="5" xfId="0" applyFont="1" applyFill="1" applyBorder="1" applyAlignment="1">
      <alignment horizontal="center" vertical="top" textRotation="90"/>
    </xf>
    <xf numFmtId="0" fontId="10" fillId="0" borderId="2" xfId="0" applyFont="1" applyBorder="1" applyAlignment="1">
      <alignment horizontal="center" vertical="top" textRotation="90" wrapText="1"/>
    </xf>
    <xf numFmtId="0" fontId="1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 textRotation="90" wrapText="1"/>
    </xf>
    <xf numFmtId="0" fontId="10" fillId="0" borderId="7" xfId="0" applyFont="1" applyBorder="1" applyAlignment="1">
      <alignment horizontal="center" vertical="top" textRotation="90" wrapText="1"/>
    </xf>
    <xf numFmtId="0" fontId="15" fillId="0" borderId="1" xfId="0" applyFont="1" applyBorder="1" applyAlignment="1">
      <alignment horizontal="center" vertical="top" textRotation="90"/>
    </xf>
    <xf numFmtId="0" fontId="15" fillId="2" borderId="4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 textRotation="90" wrapText="1"/>
    </xf>
    <xf numFmtId="0" fontId="15" fillId="0" borderId="5" xfId="0" applyFont="1" applyFill="1" applyBorder="1" applyAlignment="1">
      <alignment horizontal="center" vertical="top" textRotation="90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textRotation="90" wrapText="1"/>
    </xf>
    <xf numFmtId="0" fontId="15" fillId="0" borderId="5" xfId="0" applyFont="1" applyBorder="1" applyAlignment="1">
      <alignment horizontal="center" vertical="top" textRotation="90" wrapText="1"/>
    </xf>
    <xf numFmtId="0" fontId="14" fillId="0" borderId="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/>
    </xf>
    <xf numFmtId="0" fontId="34" fillId="0" borderId="2" xfId="1" applyFont="1" applyFill="1" applyBorder="1" applyAlignment="1">
      <alignment horizontal="center" vertical="top" textRotation="90" wrapText="1"/>
    </xf>
    <xf numFmtId="0" fontId="34" fillId="0" borderId="6" xfId="1" applyFont="1" applyFill="1" applyBorder="1" applyAlignment="1">
      <alignment horizontal="center" vertical="top" textRotation="90" wrapText="1"/>
    </xf>
    <xf numFmtId="0" fontId="34" fillId="0" borderId="5" xfId="1" applyFont="1" applyFill="1" applyBorder="1" applyAlignment="1">
      <alignment horizontal="center" vertical="top" textRotation="90" wrapText="1"/>
    </xf>
    <xf numFmtId="0" fontId="32" fillId="0" borderId="9" xfId="1" applyFont="1" applyFill="1" applyBorder="1" applyAlignment="1">
      <alignment horizontal="center" vertical="top" wrapText="1"/>
    </xf>
    <xf numFmtId="0" fontId="32" fillId="0" borderId="12" xfId="1" applyFont="1" applyFill="1" applyBorder="1" applyAlignment="1">
      <alignment horizontal="center" vertical="top" wrapText="1"/>
    </xf>
    <xf numFmtId="0" fontId="32" fillId="0" borderId="11" xfId="1" applyFont="1" applyFill="1" applyBorder="1" applyAlignment="1">
      <alignment horizontal="center" vertical="top" wrapText="1"/>
    </xf>
    <xf numFmtId="0" fontId="33" fillId="0" borderId="2" xfId="1" applyFont="1" applyBorder="1" applyAlignment="1">
      <alignment horizontal="center" vertical="top" wrapText="1"/>
    </xf>
    <xf numFmtId="0" fontId="33" fillId="0" borderId="6" xfId="1" applyFont="1" applyBorder="1" applyAlignment="1">
      <alignment horizontal="center" vertical="top" wrapText="1"/>
    </xf>
    <xf numFmtId="0" fontId="33" fillId="0" borderId="5" xfId="1" applyFont="1" applyBorder="1" applyAlignment="1">
      <alignment horizontal="center" vertical="top" wrapText="1"/>
    </xf>
    <xf numFmtId="0" fontId="33" fillId="0" borderId="2" xfId="1" applyFont="1" applyBorder="1" applyAlignment="1">
      <alignment horizontal="left" vertical="top" wrapText="1"/>
    </xf>
    <xf numFmtId="0" fontId="33" fillId="0" borderId="6" xfId="1" applyFont="1" applyBorder="1" applyAlignment="1">
      <alignment horizontal="left" vertical="top" wrapText="1"/>
    </xf>
    <xf numFmtId="0" fontId="33" fillId="0" borderId="5" xfId="1" applyFont="1" applyBorder="1" applyAlignment="1">
      <alignment horizontal="left" vertical="top" wrapText="1"/>
    </xf>
    <xf numFmtId="0" fontId="33" fillId="0" borderId="2" xfId="1" applyFont="1" applyBorder="1" applyAlignment="1">
      <alignment horizontal="center" vertical="top" textRotation="90" wrapText="1"/>
    </xf>
    <xf numFmtId="0" fontId="33" fillId="0" borderId="6" xfId="1" applyFont="1" applyBorder="1" applyAlignment="1">
      <alignment horizontal="center" vertical="top" textRotation="90" wrapText="1"/>
    </xf>
    <xf numFmtId="0" fontId="33" fillId="0" borderId="5" xfId="1" applyFont="1" applyBorder="1" applyAlignment="1">
      <alignment horizontal="center" vertical="top" textRotation="90" wrapText="1"/>
    </xf>
    <xf numFmtId="0" fontId="34" fillId="0" borderId="2" xfId="1" applyFont="1" applyBorder="1" applyAlignment="1">
      <alignment vertical="top" wrapText="1"/>
    </xf>
    <xf numFmtId="0" fontId="34" fillId="0" borderId="6" xfId="1" applyFont="1" applyBorder="1" applyAlignment="1">
      <alignment vertical="top" wrapText="1"/>
    </xf>
    <xf numFmtId="0" fontId="34" fillId="0" borderId="5" xfId="1" applyFont="1" applyBorder="1" applyAlignment="1">
      <alignment vertical="top" wrapText="1"/>
    </xf>
    <xf numFmtId="0" fontId="34" fillId="0" borderId="2" xfId="1" applyFont="1" applyFill="1" applyBorder="1" applyAlignment="1">
      <alignment horizontal="center" vertical="top" wrapText="1"/>
    </xf>
    <xf numFmtId="0" fontId="34" fillId="0" borderId="6" xfId="1" applyFont="1" applyFill="1" applyBorder="1" applyAlignment="1">
      <alignment horizontal="center" vertical="top" wrapText="1"/>
    </xf>
    <xf numFmtId="0" fontId="34" fillId="0" borderId="5" xfId="1" applyFont="1" applyFill="1" applyBorder="1" applyAlignment="1">
      <alignment horizontal="center" vertical="top" wrapText="1"/>
    </xf>
    <xf numFmtId="0" fontId="34" fillId="0" borderId="2" xfId="1" applyFont="1" applyBorder="1" applyAlignment="1">
      <alignment horizontal="center" vertical="top" textRotation="88" wrapText="1"/>
    </xf>
    <xf numFmtId="0" fontId="34" fillId="0" borderId="6" xfId="1" applyFont="1" applyBorder="1" applyAlignment="1">
      <alignment horizontal="center" vertical="top" textRotation="88" wrapText="1"/>
    </xf>
    <xf numFmtId="0" fontId="34" fillId="0" borderId="5" xfId="1" applyFont="1" applyBorder="1" applyAlignment="1">
      <alignment horizontal="center" vertical="top" textRotation="88" wrapText="1"/>
    </xf>
    <xf numFmtId="0" fontId="34" fillId="0" borderId="2" xfId="1" applyFont="1" applyBorder="1" applyAlignment="1">
      <alignment horizontal="center" vertical="top" textRotation="90" wrapText="1"/>
    </xf>
    <xf numFmtId="0" fontId="34" fillId="0" borderId="6" xfId="1" applyFont="1" applyBorder="1" applyAlignment="1">
      <alignment horizontal="center" vertical="top" textRotation="90" wrapText="1"/>
    </xf>
    <xf numFmtId="0" fontId="34" fillId="0" borderId="5" xfId="1" applyFont="1" applyBorder="1" applyAlignment="1">
      <alignment horizontal="center" vertical="top" textRotation="90" wrapText="1"/>
    </xf>
    <xf numFmtId="0" fontId="34" fillId="2" borderId="2" xfId="1" applyFont="1" applyFill="1" applyBorder="1" applyAlignment="1">
      <alignment horizontal="right" vertical="top" wrapText="1"/>
    </xf>
    <xf numFmtId="0" fontId="34" fillId="2" borderId="6" xfId="1" applyFont="1" applyFill="1" applyBorder="1" applyAlignment="1">
      <alignment horizontal="right" vertical="top" wrapText="1"/>
    </xf>
    <xf numFmtId="0" fontId="34" fillId="2" borderId="5" xfId="1" applyFont="1" applyFill="1" applyBorder="1" applyAlignment="1">
      <alignment horizontal="right" vertical="top" wrapText="1"/>
    </xf>
    <xf numFmtId="0" fontId="34" fillId="2" borderId="2" xfId="1" applyFont="1" applyFill="1" applyBorder="1" applyAlignment="1">
      <alignment horizontal="center" vertical="top" wrapText="1"/>
    </xf>
    <xf numFmtId="0" fontId="34" fillId="2" borderId="6" xfId="1" applyFont="1" applyFill="1" applyBorder="1" applyAlignment="1">
      <alignment horizontal="center" vertical="top" wrapText="1"/>
    </xf>
    <xf numFmtId="0" fontId="34" fillId="2" borderId="5" xfId="1" applyFont="1" applyFill="1" applyBorder="1" applyAlignment="1">
      <alignment horizontal="center" vertical="top" wrapText="1"/>
    </xf>
    <xf numFmtId="0" fontId="34" fillId="0" borderId="2" xfId="1" applyFont="1" applyBorder="1" applyAlignment="1">
      <alignment horizontal="center" vertical="top" wrapText="1"/>
    </xf>
    <xf numFmtId="0" fontId="34" fillId="0" borderId="6" xfId="1" applyFont="1" applyBorder="1" applyAlignment="1">
      <alignment horizontal="center" vertical="top" wrapText="1"/>
    </xf>
    <xf numFmtId="0" fontId="34" fillId="0" borderId="5" xfId="1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/>
    </xf>
    <xf numFmtId="0" fontId="36" fillId="0" borderId="1" xfId="0" applyFont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49" fontId="3" fillId="0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 vertical="top" wrapText="1"/>
    </xf>
    <xf numFmtId="0" fontId="47" fillId="2" borderId="0" xfId="0" applyFont="1" applyFill="1" applyBorder="1" applyAlignment="1">
      <alignment horizontal="center" vertical="top" wrapText="1"/>
    </xf>
    <xf numFmtId="0" fontId="48" fillId="2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right" vertical="top" wrapText="1"/>
    </xf>
    <xf numFmtId="0" fontId="43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40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97" fillId="2" borderId="1" xfId="0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vertical="top"/>
    </xf>
    <xf numFmtId="49" fontId="0" fillId="2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0" fontId="91" fillId="2" borderId="1" xfId="0" applyFont="1" applyFill="1" applyBorder="1" applyAlignment="1">
      <alignment horizontal="center" vertical="top" wrapText="1"/>
    </xf>
    <xf numFmtId="0" fontId="93" fillId="2" borderId="1" xfId="0" applyFont="1" applyFill="1" applyBorder="1" applyAlignment="1">
      <alignment horizontal="center" vertical="top" wrapText="1"/>
    </xf>
    <xf numFmtId="0" fontId="95" fillId="2" borderId="1" xfId="0" applyFont="1" applyFill="1" applyBorder="1" applyAlignment="1">
      <alignment horizontal="center" vertical="top" wrapText="1"/>
    </xf>
    <xf numFmtId="49" fontId="91" fillId="2" borderId="1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1" fontId="0" fillId="2" borderId="1" xfId="0" applyNumberFormat="1" applyFont="1" applyFill="1" applyBorder="1" applyAlignment="1">
      <alignment vertical="top"/>
    </xf>
    <xf numFmtId="0" fontId="0" fillId="2" borderId="1" xfId="0" applyFill="1" applyBorder="1" applyAlignment="1">
      <alignment horizontal="center" vertical="top" wrapText="1"/>
    </xf>
    <xf numFmtId="49" fontId="36" fillId="2" borderId="1" xfId="0" applyNumberFormat="1" applyFont="1" applyFill="1" applyBorder="1" applyAlignment="1">
      <alignment horizontal="center" vertical="top"/>
    </xf>
    <xf numFmtId="49" fontId="36" fillId="2" borderId="1" xfId="0" applyNumberFormat="1" applyFont="1" applyFill="1" applyBorder="1" applyAlignment="1">
      <alignment vertical="top"/>
    </xf>
    <xf numFmtId="49" fontId="12" fillId="0" borderId="0" xfId="0" applyNumberFormat="1" applyFont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92" fillId="2" borderId="1" xfId="0" applyFont="1" applyFill="1" applyBorder="1" applyAlignment="1">
      <alignment horizontal="center" vertical="top" wrapText="1"/>
    </xf>
    <xf numFmtId="49" fontId="40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49" fontId="93" fillId="2" borderId="1" xfId="0" applyNumberFormat="1" applyFont="1" applyFill="1" applyBorder="1" applyAlignment="1">
      <alignment horizontal="center" vertical="top" wrapText="1"/>
    </xf>
    <xf numFmtId="0" fontId="98" fillId="0" borderId="0" xfId="0" applyFont="1" applyFill="1" applyBorder="1" applyAlignment="1">
      <alignment horizontal="center" vertical="top" wrapText="1"/>
    </xf>
    <xf numFmtId="49" fontId="39" fillId="0" borderId="0" xfId="0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center" vertical="top" wrapText="1"/>
    </xf>
    <xf numFmtId="49" fontId="16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0" fillId="2" borderId="0" xfId="0" applyFont="1" applyFill="1" applyAlignment="1">
      <alignment vertical="top" wrapText="1"/>
    </xf>
    <xf numFmtId="49" fontId="56" fillId="2" borderId="1" xfId="0" applyNumberFormat="1" applyFont="1" applyFill="1" applyBorder="1" applyAlignment="1">
      <alignment horizontal="left" vertical="top" wrapText="1"/>
    </xf>
    <xf numFmtId="0" fontId="52" fillId="3" borderId="1" xfId="0" applyFont="1" applyFill="1" applyBorder="1" applyAlignment="1">
      <alignment horizontal="center" vertical="top" wrapText="1"/>
    </xf>
    <xf numFmtId="0" fontId="99" fillId="3" borderId="1" xfId="0" applyFont="1" applyFill="1" applyBorder="1" applyAlignment="1">
      <alignment horizontal="center" vertical="top" wrapText="1"/>
    </xf>
    <xf numFmtId="49" fontId="52" fillId="0" borderId="1" xfId="0" applyNumberFormat="1" applyFont="1" applyBorder="1" applyAlignment="1">
      <alignment horizontal="center" vertical="top" wrapText="1"/>
    </xf>
    <xf numFmtId="0" fontId="100" fillId="2" borderId="1" xfId="0" applyFont="1" applyFill="1" applyBorder="1" applyAlignment="1">
      <alignment horizontal="center" vertical="top" wrapText="1"/>
    </xf>
    <xf numFmtId="49" fontId="99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92" fillId="0" borderId="1" xfId="0" applyFont="1" applyBorder="1" applyAlignment="1">
      <alignment horizontal="center" vertical="top" wrapText="1"/>
    </xf>
    <xf numFmtId="0" fontId="36" fillId="0" borderId="1" xfId="0" applyNumberFormat="1" applyFont="1" applyBorder="1" applyAlignment="1">
      <alignment horizontal="center" vertical="top"/>
    </xf>
    <xf numFmtId="49" fontId="36" fillId="0" borderId="1" xfId="0" applyNumberFormat="1" applyFont="1" applyBorder="1" applyAlignment="1">
      <alignment horizontal="center" vertical="top" wrapText="1"/>
    </xf>
    <xf numFmtId="49" fontId="91" fillId="0" borderId="1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W14"/>
  <sheetViews>
    <sheetView workbookViewId="0">
      <selection activeCell="E13" sqref="E13:E14"/>
    </sheetView>
  </sheetViews>
  <sheetFormatPr defaultRowHeight="15"/>
  <sheetData>
    <row r="1" spans="1:101" ht="26.25">
      <c r="A1" s="448" t="s">
        <v>1473</v>
      </c>
      <c r="B1" s="448"/>
      <c r="C1" s="448"/>
      <c r="D1" s="448"/>
      <c r="E1" s="448"/>
      <c r="F1" s="448"/>
      <c r="G1" s="448"/>
      <c r="H1" s="448"/>
      <c r="I1" s="448"/>
      <c r="J1" s="172"/>
      <c r="K1" s="172"/>
      <c r="L1" s="173"/>
      <c r="M1" s="172"/>
      <c r="N1" s="172"/>
      <c r="O1" s="172"/>
      <c r="P1" s="172"/>
      <c r="Q1" s="174"/>
      <c r="R1" s="174"/>
      <c r="S1" s="174"/>
      <c r="T1" s="174"/>
      <c r="U1" s="174"/>
      <c r="V1" s="174"/>
      <c r="W1" s="174"/>
      <c r="X1" s="174"/>
      <c r="Y1" s="174"/>
      <c r="Z1" s="175"/>
      <c r="AA1" s="174"/>
      <c r="AB1" s="174"/>
      <c r="AC1" s="174"/>
      <c r="AD1" s="174"/>
      <c r="AE1" s="174"/>
      <c r="AF1" s="174"/>
      <c r="AG1" s="174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7" t="s">
        <v>1474</v>
      </c>
      <c r="CU1" s="178"/>
      <c r="CV1" s="172"/>
      <c r="CW1" s="172"/>
    </row>
    <row r="2" spans="1:101" ht="19.5" thickBot="1">
      <c r="A2" s="449" t="s">
        <v>1475</v>
      </c>
      <c r="B2" s="449"/>
      <c r="C2" s="449"/>
      <c r="D2" s="449"/>
      <c r="E2" s="449"/>
      <c r="F2" s="449"/>
      <c r="G2" s="449"/>
      <c r="H2" s="449"/>
      <c r="I2" s="449"/>
      <c r="J2" s="179"/>
      <c r="K2" s="179"/>
      <c r="L2" s="180"/>
      <c r="M2" s="179"/>
      <c r="N2" s="179"/>
      <c r="O2" s="179"/>
      <c r="P2" s="179"/>
      <c r="Q2" s="181"/>
      <c r="R2" s="181"/>
      <c r="S2" s="181"/>
      <c r="T2" s="181"/>
      <c r="U2" s="181"/>
      <c r="V2" s="181"/>
      <c r="W2" s="181"/>
      <c r="X2" s="181"/>
      <c r="Y2" s="181"/>
      <c r="Z2" s="182"/>
      <c r="AA2" s="181"/>
      <c r="AB2" s="181"/>
      <c r="AC2" s="181"/>
      <c r="AD2" s="181"/>
      <c r="AE2" s="181"/>
      <c r="AF2" s="181"/>
      <c r="AG2" s="181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4"/>
      <c r="CU2" s="184"/>
      <c r="CV2" s="183"/>
      <c r="CW2" s="183"/>
    </row>
    <row r="3" spans="1:101" ht="16.5" thickBot="1">
      <c r="A3" s="450" t="s">
        <v>1476</v>
      </c>
      <c r="B3" s="452">
        <v>10</v>
      </c>
      <c r="C3" s="454" t="s">
        <v>1477</v>
      </c>
      <c r="D3" s="452" t="s">
        <v>1478</v>
      </c>
      <c r="E3" s="452" t="s">
        <v>1479</v>
      </c>
      <c r="F3" s="452" t="s">
        <v>1480</v>
      </c>
      <c r="G3" s="185"/>
      <c r="H3" s="457" t="s">
        <v>1481</v>
      </c>
      <c r="I3" s="452" t="s">
        <v>1482</v>
      </c>
      <c r="J3" s="454" t="s">
        <v>1483</v>
      </c>
      <c r="K3" s="454" t="s">
        <v>1484</v>
      </c>
      <c r="L3" s="464" t="s">
        <v>1485</v>
      </c>
      <c r="M3" s="467" t="s">
        <v>1486</v>
      </c>
      <c r="N3" s="468"/>
      <c r="O3" s="469"/>
      <c r="P3" s="454" t="s">
        <v>1487</v>
      </c>
      <c r="Q3" s="460" t="s">
        <v>1488</v>
      </c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1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86"/>
      <c r="CU3" s="186"/>
    </row>
    <row r="4" spans="1:101" ht="15.75" thickBot="1">
      <c r="A4" s="451"/>
      <c r="B4" s="453"/>
      <c r="C4" s="455"/>
      <c r="D4" s="453"/>
      <c r="E4" s="453"/>
      <c r="F4" s="453"/>
      <c r="G4" s="187"/>
      <c r="H4" s="458"/>
      <c r="I4" s="453"/>
      <c r="J4" s="455"/>
      <c r="K4" s="455"/>
      <c r="L4" s="465"/>
      <c r="M4" s="470"/>
      <c r="N4" s="471"/>
      <c r="O4" s="472"/>
      <c r="P4" s="455"/>
      <c r="Q4" s="462" t="s">
        <v>1489</v>
      </c>
      <c r="R4" s="462"/>
      <c r="S4" s="462"/>
      <c r="T4" s="462"/>
      <c r="U4" s="462"/>
      <c r="V4" s="462" t="s">
        <v>1490</v>
      </c>
      <c r="W4" s="462"/>
      <c r="X4" s="462"/>
      <c r="Y4" s="462"/>
      <c r="Z4" s="462" t="s">
        <v>1491</v>
      </c>
      <c r="AA4" s="462"/>
      <c r="AB4" s="462"/>
      <c r="AC4" s="462"/>
      <c r="AD4" s="462" t="s">
        <v>1492</v>
      </c>
      <c r="AE4" s="462"/>
      <c r="AF4" s="462"/>
      <c r="AG4" s="463"/>
      <c r="AH4" s="462" t="s">
        <v>1493</v>
      </c>
      <c r="AI4" s="462"/>
      <c r="AJ4" s="462"/>
      <c r="AK4" s="463"/>
      <c r="AL4" s="462" t="s">
        <v>1494</v>
      </c>
      <c r="AM4" s="462"/>
      <c r="AN4" s="462"/>
      <c r="AO4" s="463"/>
      <c r="AP4" s="462" t="s">
        <v>1495</v>
      </c>
      <c r="AQ4" s="462"/>
      <c r="AR4" s="462"/>
      <c r="AS4" s="463"/>
      <c r="AT4" s="462" t="s">
        <v>1496</v>
      </c>
      <c r="AU4" s="462"/>
      <c r="AV4" s="462"/>
      <c r="AW4" s="463"/>
      <c r="AX4" s="462" t="s">
        <v>1497</v>
      </c>
      <c r="AY4" s="462"/>
      <c r="AZ4" s="462"/>
      <c r="BA4" s="463"/>
      <c r="BB4" s="462" t="s">
        <v>1498</v>
      </c>
      <c r="BC4" s="462"/>
      <c r="BD4" s="462"/>
      <c r="BE4" s="463"/>
      <c r="BF4" s="462" t="s">
        <v>1499</v>
      </c>
      <c r="BG4" s="462"/>
      <c r="BH4" s="462"/>
      <c r="BI4" s="463"/>
      <c r="BJ4" s="462" t="s">
        <v>1500</v>
      </c>
      <c r="BK4" s="462"/>
      <c r="BL4" s="462"/>
      <c r="BM4" s="463"/>
      <c r="BN4" s="462" t="s">
        <v>1501</v>
      </c>
      <c r="BO4" s="462"/>
      <c r="BP4" s="462"/>
      <c r="BQ4" s="463"/>
      <c r="BR4" s="462" t="s">
        <v>1502</v>
      </c>
      <c r="BS4" s="462"/>
      <c r="BT4" s="462"/>
      <c r="BU4" s="463"/>
      <c r="BV4" s="462" t="s">
        <v>1503</v>
      </c>
      <c r="BW4" s="462"/>
      <c r="BX4" s="462"/>
      <c r="BY4" s="463"/>
      <c r="BZ4" s="462" t="s">
        <v>1504</v>
      </c>
      <c r="CA4" s="462"/>
      <c r="CB4" s="462"/>
      <c r="CC4" s="463"/>
      <c r="CD4" s="462" t="s">
        <v>1505</v>
      </c>
      <c r="CE4" s="462"/>
      <c r="CF4" s="462"/>
      <c r="CG4" s="463"/>
      <c r="CH4" s="462" t="s">
        <v>1506</v>
      </c>
      <c r="CI4" s="462"/>
      <c r="CJ4" s="462"/>
      <c r="CK4" s="463"/>
      <c r="CL4" s="462" t="s">
        <v>1507</v>
      </c>
      <c r="CM4" s="462"/>
      <c r="CN4" s="462"/>
      <c r="CO4" s="463"/>
      <c r="CP4" s="462" t="s">
        <v>1508</v>
      </c>
      <c r="CQ4" s="462"/>
      <c r="CR4" s="462"/>
      <c r="CS4" s="463"/>
      <c r="CT4" s="473" t="s">
        <v>1509</v>
      </c>
      <c r="CU4" s="474"/>
      <c r="CV4" s="474"/>
      <c r="CW4" s="475"/>
    </row>
    <row r="5" spans="1:101">
      <c r="A5" s="451"/>
      <c r="B5" s="453"/>
      <c r="C5" s="456"/>
      <c r="D5" s="453"/>
      <c r="E5" s="453"/>
      <c r="F5" s="453"/>
      <c r="G5" s="188"/>
      <c r="H5" s="459"/>
      <c r="I5" s="453"/>
      <c r="J5" s="456"/>
      <c r="K5" s="456"/>
      <c r="L5" s="466"/>
      <c r="M5" s="189" t="s">
        <v>1510</v>
      </c>
      <c r="N5" s="190" t="s">
        <v>1511</v>
      </c>
      <c r="O5" s="190" t="s">
        <v>1512</v>
      </c>
      <c r="P5" s="456"/>
      <c r="Q5" s="191" t="s">
        <v>1513</v>
      </c>
      <c r="R5" s="191" t="s">
        <v>1514</v>
      </c>
      <c r="S5" s="192" t="s">
        <v>1511</v>
      </c>
      <c r="T5" s="192" t="s">
        <v>1512</v>
      </c>
      <c r="U5" s="190" t="s">
        <v>1510</v>
      </c>
      <c r="V5" s="191" t="s">
        <v>1514</v>
      </c>
      <c r="W5" s="192" t="s">
        <v>1515</v>
      </c>
      <c r="X5" s="192" t="s">
        <v>1512</v>
      </c>
      <c r="Y5" s="190" t="s">
        <v>1510</v>
      </c>
      <c r="Z5" s="191" t="s">
        <v>1514</v>
      </c>
      <c r="AA5" s="192" t="s">
        <v>1515</v>
      </c>
      <c r="AB5" s="192" t="s">
        <v>1512</v>
      </c>
      <c r="AC5" s="190" t="s">
        <v>1510</v>
      </c>
      <c r="AD5" s="191" t="s">
        <v>1514</v>
      </c>
      <c r="AE5" s="192" t="s">
        <v>1515</v>
      </c>
      <c r="AF5" s="192" t="s">
        <v>1512</v>
      </c>
      <c r="AG5" s="193" t="s">
        <v>1510</v>
      </c>
      <c r="AH5" s="191" t="s">
        <v>1514</v>
      </c>
      <c r="AI5" s="192" t="s">
        <v>1515</v>
      </c>
      <c r="AJ5" s="192" t="s">
        <v>1512</v>
      </c>
      <c r="AK5" s="193" t="s">
        <v>1510</v>
      </c>
      <c r="AL5" s="191" t="s">
        <v>1514</v>
      </c>
      <c r="AM5" s="192" t="s">
        <v>1515</v>
      </c>
      <c r="AN5" s="192" t="s">
        <v>1512</v>
      </c>
      <c r="AO5" s="193" t="s">
        <v>1510</v>
      </c>
      <c r="AP5" s="191" t="s">
        <v>1514</v>
      </c>
      <c r="AQ5" s="192" t="s">
        <v>1515</v>
      </c>
      <c r="AR5" s="192" t="s">
        <v>1512</v>
      </c>
      <c r="AS5" s="193" t="s">
        <v>1510</v>
      </c>
      <c r="AT5" s="191" t="s">
        <v>1514</v>
      </c>
      <c r="AU5" s="192" t="s">
        <v>1515</v>
      </c>
      <c r="AV5" s="192" t="s">
        <v>1512</v>
      </c>
      <c r="AW5" s="193" t="s">
        <v>1510</v>
      </c>
      <c r="AX5" s="191" t="s">
        <v>1514</v>
      </c>
      <c r="AY5" s="192" t="s">
        <v>1515</v>
      </c>
      <c r="AZ5" s="192" t="s">
        <v>1512</v>
      </c>
      <c r="BA5" s="193" t="s">
        <v>1510</v>
      </c>
      <c r="BB5" s="191" t="s">
        <v>1514</v>
      </c>
      <c r="BC5" s="192" t="s">
        <v>1515</v>
      </c>
      <c r="BD5" s="192" t="s">
        <v>1512</v>
      </c>
      <c r="BE5" s="193" t="s">
        <v>1510</v>
      </c>
      <c r="BF5" s="191" t="s">
        <v>1514</v>
      </c>
      <c r="BG5" s="192" t="s">
        <v>1515</v>
      </c>
      <c r="BH5" s="192" t="s">
        <v>1512</v>
      </c>
      <c r="BI5" s="193" t="s">
        <v>1510</v>
      </c>
      <c r="BJ5" s="191" t="s">
        <v>1514</v>
      </c>
      <c r="BK5" s="192" t="s">
        <v>1515</v>
      </c>
      <c r="BL5" s="192" t="s">
        <v>1512</v>
      </c>
      <c r="BM5" s="193" t="s">
        <v>1510</v>
      </c>
      <c r="BN5" s="191" t="s">
        <v>1514</v>
      </c>
      <c r="BO5" s="192" t="s">
        <v>1515</v>
      </c>
      <c r="BP5" s="192" t="s">
        <v>1512</v>
      </c>
      <c r="BQ5" s="193" t="s">
        <v>1510</v>
      </c>
      <c r="BR5" s="191" t="s">
        <v>1514</v>
      </c>
      <c r="BS5" s="192" t="s">
        <v>1515</v>
      </c>
      <c r="BT5" s="192" t="s">
        <v>1512</v>
      </c>
      <c r="BU5" s="193" t="s">
        <v>1510</v>
      </c>
      <c r="BV5" s="191" t="s">
        <v>1514</v>
      </c>
      <c r="BW5" s="192" t="s">
        <v>1515</v>
      </c>
      <c r="BX5" s="192" t="s">
        <v>1512</v>
      </c>
      <c r="BY5" s="193" t="s">
        <v>1510</v>
      </c>
      <c r="BZ5" s="191" t="s">
        <v>1514</v>
      </c>
      <c r="CA5" s="192" t="s">
        <v>1515</v>
      </c>
      <c r="CB5" s="192" t="s">
        <v>1512</v>
      </c>
      <c r="CC5" s="193" t="s">
        <v>1510</v>
      </c>
      <c r="CD5" s="191" t="s">
        <v>1514</v>
      </c>
      <c r="CE5" s="192" t="s">
        <v>1515</v>
      </c>
      <c r="CF5" s="192" t="s">
        <v>1512</v>
      </c>
      <c r="CG5" s="193" t="s">
        <v>1510</v>
      </c>
      <c r="CH5" s="191" t="s">
        <v>1514</v>
      </c>
      <c r="CI5" s="192" t="s">
        <v>1515</v>
      </c>
      <c r="CJ5" s="192" t="s">
        <v>1512</v>
      </c>
      <c r="CK5" s="193" t="s">
        <v>1510</v>
      </c>
      <c r="CL5" s="191" t="s">
        <v>1514</v>
      </c>
      <c r="CM5" s="192" t="s">
        <v>1515</v>
      </c>
      <c r="CN5" s="192" t="s">
        <v>1512</v>
      </c>
      <c r="CO5" s="193" t="s">
        <v>1510</v>
      </c>
      <c r="CP5" s="191" t="s">
        <v>1514</v>
      </c>
      <c r="CQ5" s="192" t="s">
        <v>1515</v>
      </c>
      <c r="CR5" s="192" t="s">
        <v>1512</v>
      </c>
      <c r="CS5" s="194" t="s">
        <v>1510</v>
      </c>
      <c r="CT5" s="195" t="s">
        <v>45</v>
      </c>
      <c r="CU5" s="196" t="s">
        <v>1516</v>
      </c>
      <c r="CV5" s="197" t="s">
        <v>68</v>
      </c>
      <c r="CW5" s="197" t="s">
        <v>1516</v>
      </c>
    </row>
    <row r="6" spans="1:101">
      <c r="A6" s="198">
        <v>1</v>
      </c>
      <c r="B6" s="199">
        <v>2</v>
      </c>
      <c r="C6" s="199"/>
      <c r="D6" s="199">
        <v>3</v>
      </c>
      <c r="E6" s="199">
        <v>4</v>
      </c>
      <c r="F6" s="199">
        <v>5</v>
      </c>
      <c r="G6" s="199"/>
      <c r="H6" s="199">
        <v>6</v>
      </c>
      <c r="I6" s="199">
        <v>7</v>
      </c>
      <c r="J6" s="199">
        <v>8</v>
      </c>
      <c r="K6" s="199"/>
      <c r="L6" s="199">
        <v>9</v>
      </c>
      <c r="M6" s="199">
        <v>10</v>
      </c>
      <c r="N6" s="199"/>
      <c r="O6" s="199"/>
      <c r="P6" s="199">
        <v>11</v>
      </c>
      <c r="Q6" s="199">
        <v>6</v>
      </c>
      <c r="R6" s="199">
        <v>7</v>
      </c>
      <c r="S6" s="199">
        <v>8</v>
      </c>
      <c r="T6" s="199">
        <v>9</v>
      </c>
      <c r="U6" s="199">
        <v>10</v>
      </c>
      <c r="V6" s="199">
        <v>11</v>
      </c>
      <c r="W6" s="199">
        <v>12</v>
      </c>
      <c r="X6" s="199">
        <v>13</v>
      </c>
      <c r="Y6" s="199">
        <v>14</v>
      </c>
      <c r="Z6" s="199">
        <v>15</v>
      </c>
      <c r="AA6" s="199">
        <v>16</v>
      </c>
      <c r="AB6" s="199">
        <v>17</v>
      </c>
      <c r="AC6" s="199">
        <v>18</v>
      </c>
      <c r="AD6" s="199">
        <v>19</v>
      </c>
      <c r="AE6" s="199">
        <v>20</v>
      </c>
      <c r="AF6" s="199">
        <v>21</v>
      </c>
      <c r="AG6" s="200">
        <v>22</v>
      </c>
      <c r="AH6" s="199">
        <v>19</v>
      </c>
      <c r="AI6" s="199">
        <v>20</v>
      </c>
      <c r="AJ6" s="199">
        <v>21</v>
      </c>
      <c r="AK6" s="200">
        <v>22</v>
      </c>
      <c r="AL6" s="199">
        <v>19</v>
      </c>
      <c r="AM6" s="199">
        <v>20</v>
      </c>
      <c r="AN6" s="199">
        <v>21</v>
      </c>
      <c r="AO6" s="200">
        <v>22</v>
      </c>
      <c r="AP6" s="199">
        <v>19</v>
      </c>
      <c r="AQ6" s="199">
        <v>20</v>
      </c>
      <c r="AR6" s="199">
        <v>21</v>
      </c>
      <c r="AS6" s="200">
        <v>22</v>
      </c>
      <c r="AT6" s="199">
        <v>19</v>
      </c>
      <c r="AU6" s="199">
        <v>20</v>
      </c>
      <c r="AV6" s="199">
        <v>21</v>
      </c>
      <c r="AW6" s="200">
        <v>22</v>
      </c>
      <c r="AX6" s="199">
        <v>19</v>
      </c>
      <c r="AY6" s="199">
        <v>20</v>
      </c>
      <c r="AZ6" s="199">
        <v>21</v>
      </c>
      <c r="BA6" s="200">
        <v>22</v>
      </c>
      <c r="BB6" s="199">
        <v>19</v>
      </c>
      <c r="BC6" s="199">
        <v>20</v>
      </c>
      <c r="BD6" s="199">
        <v>21</v>
      </c>
      <c r="BE6" s="200">
        <v>22</v>
      </c>
      <c r="BF6" s="199">
        <v>19</v>
      </c>
      <c r="BG6" s="199">
        <v>20</v>
      </c>
      <c r="BH6" s="199">
        <v>21</v>
      </c>
      <c r="BI6" s="200">
        <v>22</v>
      </c>
      <c r="BJ6" s="199">
        <v>19</v>
      </c>
      <c r="BK6" s="199">
        <v>20</v>
      </c>
      <c r="BL6" s="199">
        <v>21</v>
      </c>
      <c r="BM6" s="200">
        <v>22</v>
      </c>
      <c r="BN6" s="199">
        <v>19</v>
      </c>
      <c r="BO6" s="199">
        <v>20</v>
      </c>
      <c r="BP6" s="199">
        <v>21</v>
      </c>
      <c r="BQ6" s="200">
        <v>22</v>
      </c>
      <c r="BR6" s="199">
        <v>19</v>
      </c>
      <c r="BS6" s="199">
        <v>20</v>
      </c>
      <c r="BT6" s="199">
        <v>21</v>
      </c>
      <c r="BU6" s="200">
        <v>22</v>
      </c>
      <c r="BV6" s="199">
        <v>19</v>
      </c>
      <c r="BW6" s="199">
        <v>20</v>
      </c>
      <c r="BX6" s="199">
        <v>21</v>
      </c>
      <c r="BY6" s="200">
        <v>22</v>
      </c>
      <c r="BZ6" s="199">
        <v>19</v>
      </c>
      <c r="CA6" s="199">
        <v>20</v>
      </c>
      <c r="CB6" s="199">
        <v>21</v>
      </c>
      <c r="CC6" s="200">
        <v>22</v>
      </c>
      <c r="CD6" s="199">
        <v>19</v>
      </c>
      <c r="CE6" s="199">
        <v>20</v>
      </c>
      <c r="CF6" s="199">
        <v>21</v>
      </c>
      <c r="CG6" s="200">
        <v>22</v>
      </c>
      <c r="CH6" s="199">
        <v>19</v>
      </c>
      <c r="CI6" s="199">
        <v>20</v>
      </c>
      <c r="CJ6" s="199">
        <v>21</v>
      </c>
      <c r="CK6" s="200">
        <v>22</v>
      </c>
      <c r="CL6" s="199">
        <v>19</v>
      </c>
      <c r="CM6" s="199">
        <v>20</v>
      </c>
      <c r="CN6" s="199">
        <v>21</v>
      </c>
      <c r="CO6" s="200">
        <v>22</v>
      </c>
      <c r="CP6" s="199">
        <v>19</v>
      </c>
      <c r="CQ6" s="199">
        <v>20</v>
      </c>
      <c r="CR6" s="199">
        <v>21</v>
      </c>
      <c r="CS6" s="201">
        <v>22</v>
      </c>
      <c r="CT6" s="202">
        <v>8</v>
      </c>
      <c r="CU6" s="203">
        <v>9</v>
      </c>
      <c r="CV6" s="204">
        <v>10</v>
      </c>
      <c r="CW6" s="204">
        <v>11</v>
      </c>
    </row>
    <row r="7" spans="1:101" ht="25.5">
      <c r="A7" s="205"/>
      <c r="B7" s="206" t="s">
        <v>1517</v>
      </c>
      <c r="C7" s="206"/>
      <c r="D7" s="207"/>
      <c r="E7" s="208"/>
      <c r="F7" s="208"/>
      <c r="G7" s="209" t="e">
        <f t="shared" ref="G7:G10" si="0">SUM((H7-E7/20))</f>
        <v>#VALUE!</v>
      </c>
      <c r="H7" s="209" t="s">
        <v>1518</v>
      </c>
      <c r="I7" s="208"/>
      <c r="J7" s="208"/>
      <c r="K7" s="209"/>
      <c r="L7" s="209" t="s">
        <v>1518</v>
      </c>
      <c r="M7" s="210"/>
      <c r="N7" s="210"/>
      <c r="O7" s="210"/>
      <c r="P7" s="209" t="s">
        <v>1518</v>
      </c>
      <c r="Q7" s="208"/>
      <c r="R7" s="208"/>
      <c r="S7" s="208"/>
      <c r="T7" s="208"/>
      <c r="U7" s="211"/>
      <c r="V7" s="208"/>
      <c r="W7" s="208"/>
      <c r="X7" s="208"/>
      <c r="Y7" s="211"/>
      <c r="Z7" s="208"/>
      <c r="AA7" s="208"/>
      <c r="AB7" s="208"/>
      <c r="AC7" s="211"/>
      <c r="AD7" s="208"/>
      <c r="AE7" s="208"/>
      <c r="AF7" s="208"/>
      <c r="AG7" s="212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3"/>
      <c r="CR7" s="213"/>
      <c r="CS7" s="213"/>
      <c r="CT7" s="214"/>
      <c r="CU7" s="215"/>
      <c r="CV7" s="208"/>
      <c r="CW7" s="208"/>
    </row>
    <row r="8" spans="1:101" ht="51">
      <c r="A8" s="216">
        <v>1</v>
      </c>
      <c r="B8" s="217" t="s">
        <v>1519</v>
      </c>
      <c r="C8" s="217" t="s">
        <v>82</v>
      </c>
      <c r="D8" s="217" t="s">
        <v>1520</v>
      </c>
      <c r="E8" s="210">
        <v>42500</v>
      </c>
      <c r="F8" s="210">
        <v>20</v>
      </c>
      <c r="G8" s="209">
        <f t="shared" si="0"/>
        <v>371.875</v>
      </c>
      <c r="H8" s="209">
        <f>SUM((E8*7*20)/(8*20*100))+(E8/20)</f>
        <v>2496.875</v>
      </c>
      <c r="I8" s="210" t="s">
        <v>1521</v>
      </c>
      <c r="J8" s="210">
        <v>20</v>
      </c>
      <c r="K8" s="209">
        <f>SUM(J8*G8)</f>
        <v>7437.5</v>
      </c>
      <c r="L8" s="209">
        <f>SUM(J8*H8)</f>
        <v>49937.5</v>
      </c>
      <c r="M8" s="210">
        <f>SUM(N8:O8)</f>
        <v>5032</v>
      </c>
      <c r="N8" s="210">
        <f>SUM(S8,W8,AA8,AE8,AI8,AM8,AQ8,AU8,AY8,BC8,BG8,BK8,BO8,BS8,BW8,CA8,CE8,CI8,CM8,CQ8)</f>
        <v>4250</v>
      </c>
      <c r="O8" s="210">
        <f>SUM(T8,X8,AB8,AF8,AJ8,AN8,AR8,AV8,AZ8,BD8,BH8,BL8,BP8,BT8,BX8,CB8,CF8,CJ8,CN8,CR8)</f>
        <v>782</v>
      </c>
      <c r="P8" s="209">
        <f>SUM(L8-M8)</f>
        <v>44905.5</v>
      </c>
      <c r="Q8" s="218" t="s">
        <v>1522</v>
      </c>
      <c r="R8" s="219" t="s">
        <v>1523</v>
      </c>
      <c r="S8" s="210">
        <v>4250</v>
      </c>
      <c r="T8" s="210">
        <v>782</v>
      </c>
      <c r="U8" s="220">
        <f>SUM(S8:T8)</f>
        <v>5032</v>
      </c>
      <c r="V8" s="219"/>
      <c r="W8" s="210"/>
      <c r="X8" s="210"/>
      <c r="Y8" s="220">
        <f>SUM(W8:X8)</f>
        <v>0</v>
      </c>
      <c r="Z8" s="219"/>
      <c r="AA8" s="210"/>
      <c r="AB8" s="210" t="s">
        <v>1518</v>
      </c>
      <c r="AC8" s="220"/>
      <c r="AD8" s="219"/>
      <c r="AE8" s="210"/>
      <c r="AF8" s="210" t="s">
        <v>1518</v>
      </c>
      <c r="AG8" s="221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  <c r="CR8" s="213"/>
      <c r="CS8" s="213"/>
      <c r="CT8" s="222">
        <v>1</v>
      </c>
      <c r="CU8" s="223">
        <v>42500</v>
      </c>
      <c r="CV8" s="208"/>
      <c r="CW8" s="208"/>
    </row>
    <row r="9" spans="1:101" ht="51">
      <c r="A9" s="216">
        <v>2</v>
      </c>
      <c r="B9" s="217" t="s">
        <v>1524</v>
      </c>
      <c r="C9" s="217" t="s">
        <v>1525</v>
      </c>
      <c r="D9" s="217" t="s">
        <v>1526</v>
      </c>
      <c r="E9" s="210">
        <v>42500</v>
      </c>
      <c r="F9" s="210">
        <v>20</v>
      </c>
      <c r="G9" s="209">
        <f t="shared" si="0"/>
        <v>371.875</v>
      </c>
      <c r="H9" s="209">
        <f>SUM((E9*7*20)/(8*20*100))+(E9/20)</f>
        <v>2496.875</v>
      </c>
      <c r="I9" s="210" t="s">
        <v>1527</v>
      </c>
      <c r="J9" s="210">
        <v>20</v>
      </c>
      <c r="K9" s="209">
        <f>SUM(J9*G9)</f>
        <v>7437.5</v>
      </c>
      <c r="L9" s="209">
        <f>SUM(J9*H9)</f>
        <v>49937.5</v>
      </c>
      <c r="M9" s="210">
        <f>SUM(N9:O9)</f>
        <v>4136</v>
      </c>
      <c r="N9" s="210">
        <f>SUM(S9,W9,AA9,AE9,AI9,AM9,AQ9,AU9,AY9,BC9,BG9,BK9,BO9,BS9,BW9,CA9,CE9,CI9,CM9,CQ9)</f>
        <v>3745</v>
      </c>
      <c r="O9" s="210">
        <f>SUM(T9,X9,AB9,AF9,AJ9,AN9,AR9,AV9,AZ9,BD9,BH9,BL9,BP9,BT9,BX9,CB9,CF9,CJ9,CN9,CR9)</f>
        <v>391</v>
      </c>
      <c r="P9" s="209">
        <f>SUM(L9-M9)</f>
        <v>45801.5</v>
      </c>
      <c r="Q9" s="218" t="s">
        <v>1528</v>
      </c>
      <c r="R9" s="219" t="s">
        <v>1529</v>
      </c>
      <c r="S9" s="210">
        <v>3745</v>
      </c>
      <c r="T9" s="210">
        <v>391</v>
      </c>
      <c r="U9" s="220">
        <f>SUM(S9:T9)</f>
        <v>4136</v>
      </c>
      <c r="V9" s="219"/>
      <c r="W9" s="210"/>
      <c r="X9" s="210"/>
      <c r="Y9" s="220">
        <f>SUM(W9:X9)</f>
        <v>0</v>
      </c>
      <c r="Z9" s="219"/>
      <c r="AA9" s="210"/>
      <c r="AB9" s="210"/>
      <c r="AC9" s="220"/>
      <c r="AD9" s="219"/>
      <c r="AE9" s="210"/>
      <c r="AF9" s="210"/>
      <c r="AG9" s="221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3"/>
      <c r="BY9" s="213"/>
      <c r="BZ9" s="213"/>
      <c r="CA9" s="213"/>
      <c r="CB9" s="213"/>
      <c r="CC9" s="213"/>
      <c r="CD9" s="213"/>
      <c r="CE9" s="213"/>
      <c r="CF9" s="213"/>
      <c r="CG9" s="213"/>
      <c r="CH9" s="213"/>
      <c r="CI9" s="213"/>
      <c r="CJ9" s="213"/>
      <c r="CK9" s="213"/>
      <c r="CL9" s="213"/>
      <c r="CM9" s="213"/>
      <c r="CN9" s="213"/>
      <c r="CO9" s="213"/>
      <c r="CP9" s="213"/>
      <c r="CQ9" s="213"/>
      <c r="CR9" s="213"/>
      <c r="CS9" s="213"/>
      <c r="CT9" s="222">
        <v>1</v>
      </c>
      <c r="CU9" s="223">
        <v>42500</v>
      </c>
      <c r="CV9" s="208"/>
      <c r="CW9" s="208"/>
    </row>
    <row r="10" spans="1:101">
      <c r="A10" s="216"/>
      <c r="B10" s="217" t="s">
        <v>1510</v>
      </c>
      <c r="C10" s="217"/>
      <c r="D10" s="217"/>
      <c r="E10" s="224">
        <f>SUM(E8:E9)</f>
        <v>85000</v>
      </c>
      <c r="F10" s="210"/>
      <c r="G10" s="209">
        <f t="shared" si="0"/>
        <v>743.75</v>
      </c>
      <c r="H10" s="225">
        <f>SUM(H8:H9)</f>
        <v>4993.75</v>
      </c>
      <c r="I10" s="210"/>
      <c r="J10" s="225">
        <f t="shared" ref="J10:BW10" si="1">SUM(J8:J9)</f>
        <v>40</v>
      </c>
      <c r="K10" s="225">
        <f t="shared" si="1"/>
        <v>14875</v>
      </c>
      <c r="L10" s="225">
        <f t="shared" si="1"/>
        <v>99875</v>
      </c>
      <c r="M10" s="224">
        <f t="shared" si="1"/>
        <v>9168</v>
      </c>
      <c r="N10" s="224">
        <f t="shared" si="1"/>
        <v>7995</v>
      </c>
      <c r="O10" s="224">
        <f t="shared" si="1"/>
        <v>1173</v>
      </c>
      <c r="P10" s="224">
        <f t="shared" si="1"/>
        <v>90707</v>
      </c>
      <c r="Q10" s="224">
        <f t="shared" si="1"/>
        <v>0</v>
      </c>
      <c r="R10" s="224">
        <f t="shared" si="1"/>
        <v>0</v>
      </c>
      <c r="S10" s="224">
        <f t="shared" si="1"/>
        <v>7995</v>
      </c>
      <c r="T10" s="224">
        <f t="shared" si="1"/>
        <v>1173</v>
      </c>
      <c r="U10" s="224">
        <f t="shared" si="1"/>
        <v>9168</v>
      </c>
      <c r="V10" s="224">
        <f t="shared" si="1"/>
        <v>0</v>
      </c>
      <c r="W10" s="224">
        <f t="shared" si="1"/>
        <v>0</v>
      </c>
      <c r="X10" s="224">
        <f t="shared" si="1"/>
        <v>0</v>
      </c>
      <c r="Y10" s="224">
        <f t="shared" si="1"/>
        <v>0</v>
      </c>
      <c r="Z10" s="224">
        <f t="shared" si="1"/>
        <v>0</v>
      </c>
      <c r="AA10" s="224">
        <f t="shared" si="1"/>
        <v>0</v>
      </c>
      <c r="AB10" s="224">
        <f t="shared" si="1"/>
        <v>0</v>
      </c>
      <c r="AC10" s="224">
        <f t="shared" si="1"/>
        <v>0</v>
      </c>
      <c r="AD10" s="224">
        <f t="shared" si="1"/>
        <v>0</v>
      </c>
      <c r="AE10" s="224">
        <f t="shared" si="1"/>
        <v>0</v>
      </c>
      <c r="AF10" s="224">
        <f t="shared" si="1"/>
        <v>0</v>
      </c>
      <c r="AG10" s="224">
        <f t="shared" si="1"/>
        <v>0</v>
      </c>
      <c r="AH10" s="224">
        <f t="shared" si="1"/>
        <v>0</v>
      </c>
      <c r="AI10" s="224">
        <f t="shared" si="1"/>
        <v>0</v>
      </c>
      <c r="AJ10" s="224">
        <f t="shared" si="1"/>
        <v>0</v>
      </c>
      <c r="AK10" s="224">
        <f t="shared" si="1"/>
        <v>0</v>
      </c>
      <c r="AL10" s="224">
        <f t="shared" si="1"/>
        <v>0</v>
      </c>
      <c r="AM10" s="224">
        <f t="shared" si="1"/>
        <v>0</v>
      </c>
      <c r="AN10" s="224">
        <f t="shared" si="1"/>
        <v>0</v>
      </c>
      <c r="AO10" s="224">
        <f t="shared" si="1"/>
        <v>0</v>
      </c>
      <c r="AP10" s="224">
        <f t="shared" si="1"/>
        <v>0</v>
      </c>
      <c r="AQ10" s="224">
        <f t="shared" si="1"/>
        <v>0</v>
      </c>
      <c r="AR10" s="224">
        <f t="shared" si="1"/>
        <v>0</v>
      </c>
      <c r="AS10" s="224">
        <f t="shared" si="1"/>
        <v>0</v>
      </c>
      <c r="AT10" s="224">
        <f t="shared" si="1"/>
        <v>0</v>
      </c>
      <c r="AU10" s="224">
        <f t="shared" si="1"/>
        <v>0</v>
      </c>
      <c r="AV10" s="224">
        <f t="shared" si="1"/>
        <v>0</v>
      </c>
      <c r="AW10" s="224">
        <f t="shared" si="1"/>
        <v>0</v>
      </c>
      <c r="AX10" s="224">
        <f t="shared" si="1"/>
        <v>0</v>
      </c>
      <c r="AY10" s="224">
        <f t="shared" si="1"/>
        <v>0</v>
      </c>
      <c r="AZ10" s="224">
        <f t="shared" si="1"/>
        <v>0</v>
      </c>
      <c r="BA10" s="224">
        <f t="shared" si="1"/>
        <v>0</v>
      </c>
      <c r="BB10" s="224">
        <f t="shared" si="1"/>
        <v>0</v>
      </c>
      <c r="BC10" s="224">
        <f t="shared" si="1"/>
        <v>0</v>
      </c>
      <c r="BD10" s="224">
        <f t="shared" si="1"/>
        <v>0</v>
      </c>
      <c r="BE10" s="224">
        <f t="shared" si="1"/>
        <v>0</v>
      </c>
      <c r="BF10" s="224">
        <f t="shared" si="1"/>
        <v>0</v>
      </c>
      <c r="BG10" s="224">
        <f t="shared" si="1"/>
        <v>0</v>
      </c>
      <c r="BH10" s="224">
        <f t="shared" si="1"/>
        <v>0</v>
      </c>
      <c r="BI10" s="224">
        <f t="shared" si="1"/>
        <v>0</v>
      </c>
      <c r="BJ10" s="224">
        <f t="shared" si="1"/>
        <v>0</v>
      </c>
      <c r="BK10" s="224">
        <f t="shared" si="1"/>
        <v>0</v>
      </c>
      <c r="BL10" s="224">
        <f t="shared" si="1"/>
        <v>0</v>
      </c>
      <c r="BM10" s="224">
        <f t="shared" si="1"/>
        <v>0</v>
      </c>
      <c r="BN10" s="224">
        <f t="shared" si="1"/>
        <v>0</v>
      </c>
      <c r="BO10" s="224">
        <f t="shared" si="1"/>
        <v>0</v>
      </c>
      <c r="BP10" s="224">
        <f t="shared" si="1"/>
        <v>0</v>
      </c>
      <c r="BQ10" s="224">
        <f t="shared" si="1"/>
        <v>0</v>
      </c>
      <c r="BR10" s="224">
        <f t="shared" si="1"/>
        <v>0</v>
      </c>
      <c r="BS10" s="224">
        <f t="shared" si="1"/>
        <v>0</v>
      </c>
      <c r="BT10" s="224">
        <f t="shared" si="1"/>
        <v>0</v>
      </c>
      <c r="BU10" s="224">
        <f t="shared" si="1"/>
        <v>0</v>
      </c>
      <c r="BV10" s="224">
        <f t="shared" si="1"/>
        <v>0</v>
      </c>
      <c r="BW10" s="224">
        <f t="shared" si="1"/>
        <v>0</v>
      </c>
      <c r="BX10" s="224">
        <f t="shared" ref="BX10:CW10" si="2">SUM(BX8:BX9)</f>
        <v>0</v>
      </c>
      <c r="BY10" s="224">
        <f t="shared" si="2"/>
        <v>0</v>
      </c>
      <c r="BZ10" s="224">
        <f t="shared" si="2"/>
        <v>0</v>
      </c>
      <c r="CA10" s="224">
        <f t="shared" si="2"/>
        <v>0</v>
      </c>
      <c r="CB10" s="224">
        <f t="shared" si="2"/>
        <v>0</v>
      </c>
      <c r="CC10" s="224">
        <f t="shared" si="2"/>
        <v>0</v>
      </c>
      <c r="CD10" s="224">
        <f t="shared" si="2"/>
        <v>0</v>
      </c>
      <c r="CE10" s="224">
        <f t="shared" si="2"/>
        <v>0</v>
      </c>
      <c r="CF10" s="224">
        <f t="shared" si="2"/>
        <v>0</v>
      </c>
      <c r="CG10" s="224">
        <f t="shared" si="2"/>
        <v>0</v>
      </c>
      <c r="CH10" s="224">
        <f t="shared" si="2"/>
        <v>0</v>
      </c>
      <c r="CI10" s="224">
        <f t="shared" si="2"/>
        <v>0</v>
      </c>
      <c r="CJ10" s="224">
        <f t="shared" si="2"/>
        <v>0</v>
      </c>
      <c r="CK10" s="224">
        <f t="shared" si="2"/>
        <v>0</v>
      </c>
      <c r="CL10" s="224">
        <f t="shared" si="2"/>
        <v>0</v>
      </c>
      <c r="CM10" s="224">
        <f t="shared" si="2"/>
        <v>0</v>
      </c>
      <c r="CN10" s="224">
        <f t="shared" si="2"/>
        <v>0</v>
      </c>
      <c r="CO10" s="224">
        <f t="shared" si="2"/>
        <v>0</v>
      </c>
      <c r="CP10" s="224">
        <f t="shared" si="2"/>
        <v>0</v>
      </c>
      <c r="CQ10" s="224">
        <f t="shared" si="2"/>
        <v>0</v>
      </c>
      <c r="CR10" s="224">
        <f t="shared" si="2"/>
        <v>0</v>
      </c>
      <c r="CS10" s="226">
        <f t="shared" si="2"/>
        <v>0</v>
      </c>
      <c r="CT10" s="227">
        <f t="shared" si="2"/>
        <v>2</v>
      </c>
      <c r="CU10" s="227">
        <f t="shared" si="2"/>
        <v>85000</v>
      </c>
      <c r="CV10" s="227">
        <f t="shared" si="2"/>
        <v>0</v>
      </c>
      <c r="CW10" s="227">
        <f t="shared" si="2"/>
        <v>0</v>
      </c>
    </row>
    <row r="12" spans="1:101">
      <c r="E12">
        <f>E10/85*100</f>
        <v>100000</v>
      </c>
    </row>
    <row r="13" spans="1:101">
      <c r="E13">
        <f>E12*0.85</f>
        <v>85000</v>
      </c>
    </row>
    <row r="14" spans="1:101">
      <c r="E14">
        <f>E12*0.1</f>
        <v>10000</v>
      </c>
    </row>
  </sheetData>
  <mergeCells count="37">
    <mergeCell ref="CD4:CG4"/>
    <mergeCell ref="CH4:CK4"/>
    <mergeCell ref="CL4:CO4"/>
    <mergeCell ref="CP4:CS4"/>
    <mergeCell ref="CT4:CW4"/>
    <mergeCell ref="BZ4:CC4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A1:I1"/>
    <mergeCell ref="A2:I2"/>
    <mergeCell ref="A3:A5"/>
    <mergeCell ref="B3:B5"/>
    <mergeCell ref="C3:C5"/>
    <mergeCell ref="D3:D5"/>
    <mergeCell ref="E3:E5"/>
    <mergeCell ref="F3:F5"/>
    <mergeCell ref="H3:H5"/>
    <mergeCell ref="I3:I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Y71"/>
  <sheetViews>
    <sheetView topLeftCell="F5" workbookViewId="0">
      <selection activeCell="T32" sqref="T32:U70"/>
    </sheetView>
  </sheetViews>
  <sheetFormatPr defaultRowHeight="15"/>
  <sheetData>
    <row r="1" spans="1:25" ht="18.7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</row>
    <row r="2" spans="1:25" ht="18.75">
      <c r="A2" s="552" t="s">
        <v>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</row>
    <row r="3" spans="1:25" ht="18.75">
      <c r="A3" s="552" t="s">
        <v>2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</row>
    <row r="4" spans="1:25" ht="18.75">
      <c r="A4" s="1"/>
      <c r="B4" s="2"/>
      <c r="C4" s="3"/>
      <c r="D4" s="3"/>
      <c r="E4" s="4"/>
      <c r="F4" s="5"/>
      <c r="G4" s="6"/>
      <c r="H4" s="7"/>
      <c r="I4" s="7"/>
      <c r="J4" s="7"/>
      <c r="K4" s="6"/>
      <c r="L4" s="7"/>
      <c r="M4" s="7"/>
      <c r="N4" s="6"/>
      <c r="O4" s="8"/>
      <c r="P4" s="9"/>
      <c r="Q4" s="10"/>
      <c r="R4" s="11"/>
      <c r="S4" s="12"/>
      <c r="T4" s="12"/>
      <c r="U4" s="12"/>
      <c r="V4" s="12"/>
      <c r="W4" s="13"/>
      <c r="X4" s="14"/>
      <c r="Y4" s="13"/>
    </row>
    <row r="5" spans="1:25">
      <c r="A5" s="553" t="s">
        <v>3</v>
      </c>
      <c r="B5" s="555" t="s">
        <v>4</v>
      </c>
      <c r="C5" s="557" t="s">
        <v>5</v>
      </c>
      <c r="D5" s="557" t="s">
        <v>6</v>
      </c>
      <c r="E5" s="559" t="s">
        <v>7</v>
      </c>
      <c r="F5" s="546" t="s">
        <v>8</v>
      </c>
      <c r="G5" s="562" t="s">
        <v>9</v>
      </c>
      <c r="H5" s="562" t="s">
        <v>10</v>
      </c>
      <c r="I5" s="562" t="s">
        <v>11</v>
      </c>
      <c r="J5" s="562" t="s">
        <v>12</v>
      </c>
      <c r="K5" s="550" t="s">
        <v>13</v>
      </c>
      <c r="L5" s="532" t="s">
        <v>14</v>
      </c>
      <c r="M5" s="550" t="s">
        <v>15</v>
      </c>
      <c r="N5" s="532" t="s">
        <v>16</v>
      </c>
      <c r="O5" s="534" t="s">
        <v>17</v>
      </c>
      <c r="P5" s="536" t="s">
        <v>18</v>
      </c>
      <c r="Q5" s="538" t="s">
        <v>19</v>
      </c>
      <c r="R5" s="540" t="s">
        <v>20</v>
      </c>
      <c r="S5" s="541" t="s">
        <v>21</v>
      </c>
      <c r="T5" s="544" t="s">
        <v>22</v>
      </c>
      <c r="U5" s="544" t="s">
        <v>23</v>
      </c>
      <c r="V5" s="544" t="s">
        <v>24</v>
      </c>
      <c r="W5" s="546" t="s">
        <v>25</v>
      </c>
      <c r="X5" s="548" t="s">
        <v>26</v>
      </c>
      <c r="Y5" s="530" t="s">
        <v>27</v>
      </c>
    </row>
    <row r="6" spans="1:25" hidden="1">
      <c r="A6" s="554"/>
      <c r="B6" s="556"/>
      <c r="C6" s="558"/>
      <c r="D6" s="558"/>
      <c r="E6" s="560"/>
      <c r="F6" s="561"/>
      <c r="G6" s="563"/>
      <c r="H6" s="563"/>
      <c r="I6" s="563"/>
      <c r="J6" s="563"/>
      <c r="K6" s="551"/>
      <c r="L6" s="533"/>
      <c r="M6" s="551"/>
      <c r="N6" s="533"/>
      <c r="O6" s="535"/>
      <c r="P6" s="537"/>
      <c r="Q6" s="539"/>
      <c r="R6" s="540"/>
      <c r="S6" s="542"/>
      <c r="T6" s="545"/>
      <c r="U6" s="545"/>
      <c r="V6" s="545"/>
      <c r="W6" s="547"/>
      <c r="X6" s="549"/>
      <c r="Y6" s="531"/>
    </row>
    <row r="7" spans="1:25" hidden="1">
      <c r="A7" s="15"/>
      <c r="B7" s="16"/>
      <c r="C7" s="17"/>
      <c r="D7" s="17"/>
      <c r="E7" s="18"/>
      <c r="F7" s="547"/>
      <c r="G7" s="19"/>
      <c r="H7" s="19"/>
      <c r="I7" s="19"/>
      <c r="J7" s="19"/>
      <c r="K7" s="19"/>
      <c r="L7" s="19"/>
      <c r="M7" s="19"/>
      <c r="N7" s="19"/>
      <c r="O7" s="20"/>
      <c r="P7" s="15"/>
      <c r="Q7" s="21"/>
      <c r="R7" s="17"/>
      <c r="S7" s="543"/>
      <c r="T7" s="16"/>
      <c r="U7" s="16"/>
      <c r="V7" s="16"/>
      <c r="W7" s="17"/>
      <c r="X7" s="22"/>
      <c r="Y7" s="17"/>
    </row>
    <row r="8" spans="1:25" ht="30" hidden="1">
      <c r="A8" s="23">
        <v>1</v>
      </c>
      <c r="B8" s="24" t="s">
        <v>28</v>
      </c>
      <c r="C8" s="25">
        <v>1</v>
      </c>
      <c r="D8" s="25"/>
      <c r="E8" s="26" t="s">
        <v>29</v>
      </c>
      <c r="F8" s="27">
        <v>55000</v>
      </c>
      <c r="G8" s="28" t="s">
        <v>30</v>
      </c>
      <c r="H8" s="28" t="s">
        <v>30</v>
      </c>
      <c r="I8" s="28" t="s">
        <v>30</v>
      </c>
      <c r="J8" s="28"/>
      <c r="K8" s="28"/>
      <c r="L8" s="28"/>
      <c r="M8" s="29"/>
      <c r="N8" s="30"/>
      <c r="O8" s="31"/>
      <c r="P8" s="31" t="s">
        <v>31</v>
      </c>
      <c r="Q8" s="32" t="s">
        <v>32</v>
      </c>
      <c r="R8" s="33"/>
      <c r="S8" s="34">
        <v>30000</v>
      </c>
      <c r="T8" s="35">
        <v>25500</v>
      </c>
      <c r="U8" s="35">
        <v>3000</v>
      </c>
      <c r="V8" s="35">
        <v>1500</v>
      </c>
      <c r="W8" s="31" t="s">
        <v>33</v>
      </c>
      <c r="X8" s="36">
        <v>1311</v>
      </c>
      <c r="Y8" s="31">
        <v>20</v>
      </c>
    </row>
    <row r="9" spans="1:25" ht="30" hidden="1">
      <c r="A9" s="23">
        <v>2</v>
      </c>
      <c r="B9" s="24" t="s">
        <v>34</v>
      </c>
      <c r="C9" s="25">
        <v>1</v>
      </c>
      <c r="D9" s="25"/>
      <c r="E9" s="26" t="s">
        <v>29</v>
      </c>
      <c r="F9" s="27">
        <v>55000</v>
      </c>
      <c r="G9" s="28" t="s">
        <v>30</v>
      </c>
      <c r="H9" s="28" t="s">
        <v>30</v>
      </c>
      <c r="I9" s="28" t="s">
        <v>30</v>
      </c>
      <c r="J9" s="28"/>
      <c r="K9" s="28"/>
      <c r="L9" s="28"/>
      <c r="M9" s="29"/>
      <c r="N9" s="30"/>
      <c r="O9" s="31"/>
      <c r="P9" s="31" t="s">
        <v>31</v>
      </c>
      <c r="Q9" s="32" t="s">
        <v>32</v>
      </c>
      <c r="R9" s="33"/>
      <c r="S9" s="34">
        <v>30000</v>
      </c>
      <c r="T9" s="35">
        <v>25500</v>
      </c>
      <c r="U9" s="35">
        <v>3000</v>
      </c>
      <c r="V9" s="35">
        <v>1500</v>
      </c>
      <c r="W9" s="31" t="s">
        <v>33</v>
      </c>
      <c r="X9" s="36">
        <v>1310</v>
      </c>
      <c r="Y9" s="31">
        <v>20</v>
      </c>
    </row>
    <row r="10" spans="1:25" ht="30" hidden="1">
      <c r="A10" s="23">
        <v>3</v>
      </c>
      <c r="B10" s="24" t="s">
        <v>35</v>
      </c>
      <c r="C10" s="25">
        <v>1</v>
      </c>
      <c r="D10" s="25"/>
      <c r="E10" s="26" t="s">
        <v>36</v>
      </c>
      <c r="F10" s="27">
        <v>55000</v>
      </c>
      <c r="G10" s="28" t="s">
        <v>30</v>
      </c>
      <c r="H10" s="28" t="s">
        <v>30</v>
      </c>
      <c r="I10" s="28" t="s">
        <v>30</v>
      </c>
      <c r="J10" s="28"/>
      <c r="K10" s="28"/>
      <c r="L10" s="28"/>
      <c r="M10" s="29"/>
      <c r="N10" s="30"/>
      <c r="O10" s="31"/>
      <c r="P10" s="31" t="s">
        <v>31</v>
      </c>
      <c r="Q10" s="32" t="s">
        <v>32</v>
      </c>
      <c r="R10" s="33"/>
      <c r="S10" s="34">
        <v>50000</v>
      </c>
      <c r="T10" s="35">
        <v>42500</v>
      </c>
      <c r="U10" s="35">
        <v>5000</v>
      </c>
      <c r="V10" s="35">
        <v>2500</v>
      </c>
      <c r="W10" s="31" t="s">
        <v>33</v>
      </c>
      <c r="X10" s="36">
        <v>1309</v>
      </c>
      <c r="Y10" s="31">
        <v>20</v>
      </c>
    </row>
    <row r="11" spans="1:25" ht="30" hidden="1">
      <c r="A11" s="23">
        <v>4</v>
      </c>
      <c r="B11" s="24" t="s">
        <v>37</v>
      </c>
      <c r="C11" s="25">
        <v>1</v>
      </c>
      <c r="D11" s="25"/>
      <c r="E11" s="26" t="s">
        <v>36</v>
      </c>
      <c r="F11" s="27">
        <v>55000</v>
      </c>
      <c r="G11" s="28" t="s">
        <v>30</v>
      </c>
      <c r="H11" s="28" t="s">
        <v>30</v>
      </c>
      <c r="I11" s="28" t="s">
        <v>30</v>
      </c>
      <c r="J11" s="28"/>
      <c r="K11" s="28"/>
      <c r="L11" s="28"/>
      <c r="M11" s="29"/>
      <c r="N11" s="30"/>
      <c r="O11" s="31"/>
      <c r="P11" s="31" t="s">
        <v>31</v>
      </c>
      <c r="Q11" s="32" t="s">
        <v>32</v>
      </c>
      <c r="R11" s="33"/>
      <c r="S11" s="34">
        <v>50000</v>
      </c>
      <c r="T11" s="35">
        <v>42500</v>
      </c>
      <c r="U11" s="35">
        <v>5000</v>
      </c>
      <c r="V11" s="35">
        <v>2500</v>
      </c>
      <c r="W11" s="31" t="s">
        <v>33</v>
      </c>
      <c r="X11" s="36">
        <v>1308</v>
      </c>
      <c r="Y11" s="31">
        <v>20</v>
      </c>
    </row>
    <row r="12" spans="1:25" ht="30" hidden="1">
      <c r="A12" s="23">
        <v>5</v>
      </c>
      <c r="B12" s="24" t="s">
        <v>38</v>
      </c>
      <c r="C12" s="25">
        <v>1</v>
      </c>
      <c r="D12" s="25"/>
      <c r="E12" s="26" t="s">
        <v>39</v>
      </c>
      <c r="F12" s="27">
        <v>55000</v>
      </c>
      <c r="G12" s="28" t="s">
        <v>30</v>
      </c>
      <c r="H12" s="28" t="s">
        <v>30</v>
      </c>
      <c r="I12" s="28" t="s">
        <v>30</v>
      </c>
      <c r="J12" s="28"/>
      <c r="K12" s="28"/>
      <c r="L12" s="28"/>
      <c r="M12" s="29"/>
      <c r="N12" s="30"/>
      <c r="O12" s="31"/>
      <c r="P12" s="31" t="s">
        <v>31</v>
      </c>
      <c r="Q12" s="32" t="s">
        <v>32</v>
      </c>
      <c r="R12" s="33"/>
      <c r="S12" s="34">
        <v>30000</v>
      </c>
      <c r="T12" s="35">
        <v>25500</v>
      </c>
      <c r="U12" s="35">
        <v>3000</v>
      </c>
      <c r="V12" s="35">
        <v>1500</v>
      </c>
      <c r="W12" s="31" t="s">
        <v>33</v>
      </c>
      <c r="X12" s="36">
        <v>1307</v>
      </c>
      <c r="Y12" s="31">
        <v>20</v>
      </c>
    </row>
    <row r="13" spans="1:25" ht="30" hidden="1">
      <c r="A13" s="23">
        <v>6</v>
      </c>
      <c r="B13" s="24" t="s">
        <v>40</v>
      </c>
      <c r="C13" s="25">
        <v>1</v>
      </c>
      <c r="D13" s="25"/>
      <c r="E13" s="26" t="s">
        <v>41</v>
      </c>
      <c r="F13" s="27">
        <v>55000</v>
      </c>
      <c r="G13" s="28" t="s">
        <v>30</v>
      </c>
      <c r="H13" s="28" t="s">
        <v>30</v>
      </c>
      <c r="I13" s="28" t="s">
        <v>30</v>
      </c>
      <c r="J13" s="28"/>
      <c r="K13" s="28"/>
      <c r="L13" s="28"/>
      <c r="M13" s="29"/>
      <c r="N13" s="30"/>
      <c r="O13" s="31"/>
      <c r="P13" s="31" t="s">
        <v>31</v>
      </c>
      <c r="Q13" s="32" t="s">
        <v>32</v>
      </c>
      <c r="R13" s="33"/>
      <c r="S13" s="34">
        <v>40000</v>
      </c>
      <c r="T13" s="35">
        <v>34000</v>
      </c>
      <c r="U13" s="35">
        <v>4000</v>
      </c>
      <c r="V13" s="35">
        <v>2000</v>
      </c>
      <c r="W13" s="31" t="s">
        <v>33</v>
      </c>
      <c r="X13" s="36">
        <v>1306</v>
      </c>
      <c r="Y13" s="31">
        <v>20</v>
      </c>
    </row>
    <row r="14" spans="1:25" ht="30" hidden="1">
      <c r="A14" s="23">
        <v>7</v>
      </c>
      <c r="B14" s="24" t="s">
        <v>42</v>
      </c>
      <c r="C14" s="25">
        <v>1</v>
      </c>
      <c r="D14" s="25"/>
      <c r="E14" s="26" t="s">
        <v>41</v>
      </c>
      <c r="F14" s="27">
        <v>55000</v>
      </c>
      <c r="G14" s="28" t="s">
        <v>30</v>
      </c>
      <c r="H14" s="28" t="s">
        <v>30</v>
      </c>
      <c r="I14" s="28" t="s">
        <v>30</v>
      </c>
      <c r="J14" s="28"/>
      <c r="K14" s="28"/>
      <c r="L14" s="28"/>
      <c r="M14" s="29"/>
      <c r="N14" s="30"/>
      <c r="O14" s="31"/>
      <c r="P14" s="31" t="s">
        <v>31</v>
      </c>
      <c r="Q14" s="32" t="s">
        <v>32</v>
      </c>
      <c r="R14" s="33"/>
      <c r="S14" s="34">
        <v>40000</v>
      </c>
      <c r="T14" s="35">
        <v>34000</v>
      </c>
      <c r="U14" s="35">
        <v>4000</v>
      </c>
      <c r="V14" s="35">
        <v>2000</v>
      </c>
      <c r="W14" s="31" t="s">
        <v>33</v>
      </c>
      <c r="X14" s="36">
        <v>1304</v>
      </c>
      <c r="Y14" s="31">
        <v>20</v>
      </c>
    </row>
    <row r="15" spans="1:25" ht="30" hidden="1">
      <c r="A15" s="23">
        <v>8</v>
      </c>
      <c r="B15" s="24" t="s">
        <v>43</v>
      </c>
      <c r="C15" s="25">
        <v>1</v>
      </c>
      <c r="D15" s="25"/>
      <c r="E15" s="26" t="s">
        <v>44</v>
      </c>
      <c r="F15" s="27">
        <v>55000</v>
      </c>
      <c r="G15" s="28" t="s">
        <v>30</v>
      </c>
      <c r="H15" s="28" t="s">
        <v>30</v>
      </c>
      <c r="I15" s="28" t="s">
        <v>30</v>
      </c>
      <c r="J15" s="28"/>
      <c r="K15" s="28"/>
      <c r="L15" s="28"/>
      <c r="M15" s="29"/>
      <c r="N15" s="30"/>
      <c r="O15" s="31"/>
      <c r="P15" s="31" t="s">
        <v>31</v>
      </c>
      <c r="Q15" s="32" t="s">
        <v>45</v>
      </c>
      <c r="R15" s="33"/>
      <c r="S15" s="34">
        <v>40000</v>
      </c>
      <c r="T15" s="35">
        <v>34000</v>
      </c>
      <c r="U15" s="35">
        <v>4000</v>
      </c>
      <c r="V15" s="35">
        <v>2000</v>
      </c>
      <c r="W15" s="31" t="s">
        <v>33</v>
      </c>
      <c r="X15" s="36">
        <v>1303</v>
      </c>
      <c r="Y15" s="31">
        <v>20</v>
      </c>
    </row>
    <row r="16" spans="1:25" hidden="1">
      <c r="A16" s="23">
        <v>9</v>
      </c>
      <c r="B16" s="24" t="s">
        <v>46</v>
      </c>
      <c r="C16" s="25">
        <v>1</v>
      </c>
      <c r="D16" s="25"/>
      <c r="E16" s="26" t="s">
        <v>47</v>
      </c>
      <c r="F16" s="27">
        <v>55000</v>
      </c>
      <c r="G16" s="28" t="s">
        <v>30</v>
      </c>
      <c r="H16" s="28" t="s">
        <v>30</v>
      </c>
      <c r="I16" s="28" t="s">
        <v>30</v>
      </c>
      <c r="J16" s="28"/>
      <c r="K16" s="28"/>
      <c r="L16" s="28"/>
      <c r="M16" s="29"/>
      <c r="N16" s="30"/>
      <c r="O16" s="31"/>
      <c r="P16" s="31" t="s">
        <v>31</v>
      </c>
      <c r="Q16" s="32" t="s">
        <v>45</v>
      </c>
      <c r="R16" s="33"/>
      <c r="S16" s="34">
        <v>50000</v>
      </c>
      <c r="T16" s="35">
        <v>42500</v>
      </c>
      <c r="U16" s="35">
        <v>5000</v>
      </c>
      <c r="V16" s="35">
        <v>2500</v>
      </c>
      <c r="W16" s="31" t="s">
        <v>33</v>
      </c>
      <c r="X16" s="36">
        <v>1302</v>
      </c>
      <c r="Y16" s="31">
        <v>20</v>
      </c>
    </row>
    <row r="17" spans="1:25" ht="30" hidden="1">
      <c r="A17" s="23">
        <v>10</v>
      </c>
      <c r="B17" s="24" t="s">
        <v>48</v>
      </c>
      <c r="C17" s="25"/>
      <c r="D17" s="25">
        <v>1</v>
      </c>
      <c r="E17" s="26" t="s">
        <v>49</v>
      </c>
      <c r="F17" s="27">
        <v>40000</v>
      </c>
      <c r="G17" s="28" t="s">
        <v>30</v>
      </c>
      <c r="H17" s="28" t="s">
        <v>50</v>
      </c>
      <c r="I17" s="28" t="s">
        <v>50</v>
      </c>
      <c r="J17" s="28"/>
      <c r="K17" s="28"/>
      <c r="L17" s="28"/>
      <c r="M17" s="29"/>
      <c r="N17" s="30"/>
      <c r="O17" s="31"/>
      <c r="P17" s="31" t="s">
        <v>31</v>
      </c>
      <c r="Q17" s="32" t="s">
        <v>45</v>
      </c>
      <c r="R17" s="33"/>
      <c r="S17" s="34">
        <v>50000</v>
      </c>
      <c r="T17" s="35">
        <v>42500</v>
      </c>
      <c r="U17" s="35">
        <v>5000</v>
      </c>
      <c r="V17" s="35">
        <v>2500</v>
      </c>
      <c r="W17" s="31" t="s">
        <v>33</v>
      </c>
      <c r="X17" s="36">
        <v>1301</v>
      </c>
      <c r="Y17" s="31">
        <v>20</v>
      </c>
    </row>
    <row r="18" spans="1:25" ht="30" hidden="1">
      <c r="A18" s="23">
        <v>11</v>
      </c>
      <c r="B18" s="24" t="s">
        <v>51</v>
      </c>
      <c r="C18" s="25"/>
      <c r="D18" s="25">
        <v>1</v>
      </c>
      <c r="E18" s="26" t="s">
        <v>49</v>
      </c>
      <c r="F18" s="27">
        <v>40000</v>
      </c>
      <c r="G18" s="28" t="s">
        <v>30</v>
      </c>
      <c r="H18" s="28" t="s">
        <v>52</v>
      </c>
      <c r="I18" s="28" t="s">
        <v>52</v>
      </c>
      <c r="J18" s="28"/>
      <c r="K18" s="28"/>
      <c r="L18" s="28"/>
      <c r="M18" s="29"/>
      <c r="N18" s="30"/>
      <c r="O18" s="31"/>
      <c r="P18" s="31" t="s">
        <v>31</v>
      </c>
      <c r="Q18" s="32" t="s">
        <v>45</v>
      </c>
      <c r="R18" s="33"/>
      <c r="S18" s="34">
        <v>50000</v>
      </c>
      <c r="T18" s="35">
        <v>42500</v>
      </c>
      <c r="U18" s="35">
        <v>5000</v>
      </c>
      <c r="V18" s="35">
        <v>2500</v>
      </c>
      <c r="W18" s="31" t="s">
        <v>33</v>
      </c>
      <c r="X18" s="36">
        <v>1300</v>
      </c>
      <c r="Y18" s="31">
        <v>20</v>
      </c>
    </row>
    <row r="19" spans="1:25" ht="45" hidden="1">
      <c r="A19" s="23">
        <v>12</v>
      </c>
      <c r="B19" s="37" t="s">
        <v>53</v>
      </c>
      <c r="C19" s="38"/>
      <c r="D19" s="38">
        <v>1</v>
      </c>
      <c r="E19" s="39" t="s">
        <v>54</v>
      </c>
      <c r="F19" s="40">
        <v>20000</v>
      </c>
      <c r="G19" s="41" t="s">
        <v>55</v>
      </c>
      <c r="H19" s="39"/>
      <c r="I19" s="39"/>
      <c r="J19" s="39"/>
      <c r="K19" s="39"/>
      <c r="L19" s="39"/>
      <c r="M19" s="29"/>
      <c r="N19" s="30"/>
      <c r="O19" s="33"/>
      <c r="P19" s="42" t="s">
        <v>31</v>
      </c>
      <c r="Q19" s="43" t="s">
        <v>45</v>
      </c>
      <c r="R19" s="33"/>
      <c r="S19" s="44">
        <v>40000</v>
      </c>
      <c r="T19" s="45">
        <v>34000</v>
      </c>
      <c r="U19" s="45">
        <v>4000</v>
      </c>
      <c r="V19" s="45">
        <v>2000</v>
      </c>
      <c r="W19" s="42" t="s">
        <v>56</v>
      </c>
      <c r="X19" s="46"/>
      <c r="Y19" s="47">
        <v>20</v>
      </c>
    </row>
    <row r="20" spans="1:25" ht="45" hidden="1">
      <c r="A20" s="23">
        <v>13</v>
      </c>
      <c r="B20" s="37" t="s">
        <v>57</v>
      </c>
      <c r="C20" s="38"/>
      <c r="D20" s="38">
        <v>1</v>
      </c>
      <c r="E20" s="39" t="s">
        <v>58</v>
      </c>
      <c r="F20" s="40">
        <v>45000</v>
      </c>
      <c r="G20" s="41" t="s">
        <v>55</v>
      </c>
      <c r="H20" s="39"/>
      <c r="I20" s="39"/>
      <c r="J20" s="39"/>
      <c r="K20" s="39"/>
      <c r="L20" s="39"/>
      <c r="M20" s="29"/>
      <c r="N20" s="30"/>
      <c r="O20" s="33"/>
      <c r="P20" s="42" t="s">
        <v>31</v>
      </c>
      <c r="Q20" s="43" t="s">
        <v>45</v>
      </c>
      <c r="R20" s="33"/>
      <c r="S20" s="44">
        <v>40000</v>
      </c>
      <c r="T20" s="45">
        <v>34000</v>
      </c>
      <c r="U20" s="45">
        <v>4000</v>
      </c>
      <c r="V20" s="45">
        <v>2000</v>
      </c>
      <c r="W20" s="42" t="s">
        <v>56</v>
      </c>
      <c r="X20" s="46"/>
      <c r="Y20" s="47">
        <v>20</v>
      </c>
    </row>
    <row r="21" spans="1:25" ht="45" hidden="1">
      <c r="A21" s="23">
        <v>14</v>
      </c>
      <c r="B21" s="37" t="s">
        <v>59</v>
      </c>
      <c r="C21" s="38"/>
      <c r="D21" s="38">
        <v>1</v>
      </c>
      <c r="E21" s="39" t="s">
        <v>58</v>
      </c>
      <c r="F21" s="40">
        <v>30000</v>
      </c>
      <c r="G21" s="41" t="s">
        <v>55</v>
      </c>
      <c r="H21" s="39"/>
      <c r="I21" s="39"/>
      <c r="J21" s="39"/>
      <c r="K21" s="39"/>
      <c r="L21" s="39"/>
      <c r="M21" s="29"/>
      <c r="N21" s="30"/>
      <c r="O21" s="33"/>
      <c r="P21" s="42" t="s">
        <v>31</v>
      </c>
      <c r="Q21" s="43" t="s">
        <v>45</v>
      </c>
      <c r="R21" s="33"/>
      <c r="S21" s="44">
        <v>40000</v>
      </c>
      <c r="T21" s="45">
        <v>34000</v>
      </c>
      <c r="U21" s="45">
        <v>4000</v>
      </c>
      <c r="V21" s="45">
        <v>2000</v>
      </c>
      <c r="W21" s="42" t="s">
        <v>56</v>
      </c>
      <c r="X21" s="46"/>
      <c r="Y21" s="47">
        <v>20</v>
      </c>
    </row>
    <row r="22" spans="1:25" ht="45" hidden="1">
      <c r="A22" s="23">
        <v>15</v>
      </c>
      <c r="B22" s="37" t="s">
        <v>60</v>
      </c>
      <c r="C22" s="38"/>
      <c r="D22" s="38">
        <v>1</v>
      </c>
      <c r="E22" s="39" t="s">
        <v>58</v>
      </c>
      <c r="F22" s="40">
        <v>20000</v>
      </c>
      <c r="G22" s="41" t="s">
        <v>55</v>
      </c>
      <c r="H22" s="39"/>
      <c r="I22" s="39"/>
      <c r="J22" s="39"/>
      <c r="K22" s="39"/>
      <c r="L22" s="39"/>
      <c r="M22" s="29"/>
      <c r="N22" s="30"/>
      <c r="O22" s="33"/>
      <c r="P22" s="42" t="s">
        <v>31</v>
      </c>
      <c r="Q22" s="43" t="s">
        <v>45</v>
      </c>
      <c r="R22" s="33"/>
      <c r="S22" s="44">
        <v>35000</v>
      </c>
      <c r="T22" s="45">
        <v>29750</v>
      </c>
      <c r="U22" s="45">
        <v>3500</v>
      </c>
      <c r="V22" s="45">
        <v>1750</v>
      </c>
      <c r="W22" s="42" t="s">
        <v>56</v>
      </c>
      <c r="X22" s="46"/>
      <c r="Y22" s="47">
        <v>20</v>
      </c>
    </row>
    <row r="23" spans="1:25" ht="30" hidden="1">
      <c r="A23" s="23">
        <v>16</v>
      </c>
      <c r="B23" s="37" t="s">
        <v>61</v>
      </c>
      <c r="C23" s="38"/>
      <c r="D23" s="38">
        <v>1</v>
      </c>
      <c r="E23" s="39" t="s">
        <v>54</v>
      </c>
      <c r="F23" s="40">
        <v>10000</v>
      </c>
      <c r="G23" s="41" t="s">
        <v>55</v>
      </c>
      <c r="H23" s="39"/>
      <c r="I23" s="39"/>
      <c r="J23" s="39"/>
      <c r="K23" s="39"/>
      <c r="L23" s="39"/>
      <c r="M23" s="29"/>
      <c r="N23" s="30"/>
      <c r="O23" s="33"/>
      <c r="P23" s="42" t="s">
        <v>31</v>
      </c>
      <c r="Q23" s="43" t="s">
        <v>45</v>
      </c>
      <c r="R23" s="33"/>
      <c r="S23" s="44">
        <v>40000</v>
      </c>
      <c r="T23" s="45">
        <v>34000</v>
      </c>
      <c r="U23" s="45">
        <v>4000</v>
      </c>
      <c r="V23" s="45">
        <v>2000</v>
      </c>
      <c r="W23" s="42" t="s">
        <v>56</v>
      </c>
      <c r="X23" s="46"/>
      <c r="Y23" s="47">
        <v>20</v>
      </c>
    </row>
    <row r="24" spans="1:25" ht="30" hidden="1">
      <c r="A24" s="23">
        <v>17</v>
      </c>
      <c r="B24" s="37" t="s">
        <v>62</v>
      </c>
      <c r="C24" s="38"/>
      <c r="D24" s="38">
        <v>1</v>
      </c>
      <c r="E24" s="39" t="s">
        <v>63</v>
      </c>
      <c r="F24" s="40">
        <v>25000</v>
      </c>
      <c r="G24" s="41" t="s">
        <v>55</v>
      </c>
      <c r="H24" s="39"/>
      <c r="I24" s="39"/>
      <c r="J24" s="39"/>
      <c r="K24" s="39"/>
      <c r="L24" s="39"/>
      <c r="M24" s="29"/>
      <c r="N24" s="30"/>
      <c r="O24" s="33"/>
      <c r="P24" s="42" t="s">
        <v>31</v>
      </c>
      <c r="Q24" s="43" t="s">
        <v>45</v>
      </c>
      <c r="R24" s="33"/>
      <c r="S24" s="44">
        <v>30000</v>
      </c>
      <c r="T24" s="45">
        <v>25500</v>
      </c>
      <c r="U24" s="45">
        <v>3000</v>
      </c>
      <c r="V24" s="45">
        <v>1500</v>
      </c>
      <c r="W24" s="42" t="s">
        <v>56</v>
      </c>
      <c r="X24" s="46"/>
      <c r="Y24" s="47">
        <v>20</v>
      </c>
    </row>
    <row r="25" spans="1:25" ht="45" hidden="1">
      <c r="A25" s="23">
        <v>18</v>
      </c>
      <c r="B25" s="37" t="s">
        <v>64</v>
      </c>
      <c r="C25" s="38"/>
      <c r="D25" s="38">
        <v>1</v>
      </c>
      <c r="E25" s="39" t="s">
        <v>65</v>
      </c>
      <c r="F25" s="40">
        <v>30000</v>
      </c>
      <c r="G25" s="41" t="s">
        <v>55</v>
      </c>
      <c r="H25" s="39"/>
      <c r="I25" s="39"/>
      <c r="J25" s="39"/>
      <c r="K25" s="39"/>
      <c r="L25" s="39"/>
      <c r="M25" s="29"/>
      <c r="N25" s="30"/>
      <c r="O25" s="33"/>
      <c r="P25" s="42" t="s">
        <v>31</v>
      </c>
      <c r="Q25" s="43" t="s">
        <v>45</v>
      </c>
      <c r="R25" s="33"/>
      <c r="S25" s="44">
        <v>30000</v>
      </c>
      <c r="T25" s="45">
        <v>25500</v>
      </c>
      <c r="U25" s="45">
        <v>3000</v>
      </c>
      <c r="V25" s="45">
        <v>1500</v>
      </c>
      <c r="W25" s="42" t="s">
        <v>56</v>
      </c>
      <c r="X25" s="46"/>
      <c r="Y25" s="47">
        <v>20</v>
      </c>
    </row>
    <row r="26" spans="1:25" ht="45" hidden="1">
      <c r="A26" s="23">
        <v>19</v>
      </c>
      <c r="B26" s="37" t="s">
        <v>66</v>
      </c>
      <c r="C26" s="38">
        <v>1</v>
      </c>
      <c r="D26" s="38"/>
      <c r="E26" s="39" t="s">
        <v>67</v>
      </c>
      <c r="F26" s="40">
        <v>40000</v>
      </c>
      <c r="G26" s="41" t="s">
        <v>55</v>
      </c>
      <c r="H26" s="39"/>
      <c r="I26" s="39"/>
      <c r="J26" s="39"/>
      <c r="K26" s="39"/>
      <c r="L26" s="39"/>
      <c r="M26" s="29"/>
      <c r="N26" s="30"/>
      <c r="O26" s="33"/>
      <c r="P26" s="42" t="s">
        <v>31</v>
      </c>
      <c r="Q26" s="43" t="s">
        <v>68</v>
      </c>
      <c r="R26" s="33"/>
      <c r="S26" s="44">
        <v>30000</v>
      </c>
      <c r="T26" s="45">
        <v>25500</v>
      </c>
      <c r="U26" s="45">
        <v>3000</v>
      </c>
      <c r="V26" s="45">
        <v>1500</v>
      </c>
      <c r="W26" s="42" t="s">
        <v>56</v>
      </c>
      <c r="X26" s="46"/>
      <c r="Y26" s="47">
        <v>20</v>
      </c>
    </row>
    <row r="27" spans="1:25" ht="45" hidden="1">
      <c r="A27" s="23">
        <v>20</v>
      </c>
      <c r="B27" s="37" t="s">
        <v>69</v>
      </c>
      <c r="C27" s="38">
        <v>1</v>
      </c>
      <c r="D27" s="38"/>
      <c r="E27" s="39" t="s">
        <v>70</v>
      </c>
      <c r="F27" s="40">
        <v>36000</v>
      </c>
      <c r="G27" s="41" t="s">
        <v>55</v>
      </c>
      <c r="H27" s="39"/>
      <c r="I27" s="39"/>
      <c r="J27" s="39"/>
      <c r="K27" s="39"/>
      <c r="L27" s="39"/>
      <c r="M27" s="29"/>
      <c r="N27" s="30"/>
      <c r="O27" s="33"/>
      <c r="P27" s="42" t="s">
        <v>31</v>
      </c>
      <c r="Q27" s="43" t="s">
        <v>45</v>
      </c>
      <c r="R27" s="33"/>
      <c r="S27" s="44">
        <v>40000</v>
      </c>
      <c r="T27" s="45">
        <v>34000</v>
      </c>
      <c r="U27" s="45">
        <v>4000</v>
      </c>
      <c r="V27" s="45">
        <v>2000</v>
      </c>
      <c r="W27" s="42" t="s">
        <v>56</v>
      </c>
      <c r="X27" s="46"/>
      <c r="Y27" s="47">
        <v>20</v>
      </c>
    </row>
    <row r="28" spans="1:25" ht="45" hidden="1">
      <c r="A28" s="23">
        <v>21</v>
      </c>
      <c r="B28" s="37" t="s">
        <v>71</v>
      </c>
      <c r="C28" s="38"/>
      <c r="D28" s="38">
        <v>1</v>
      </c>
      <c r="E28" s="39" t="s">
        <v>72</v>
      </c>
      <c r="F28" s="40">
        <v>45000</v>
      </c>
      <c r="G28" s="41" t="s">
        <v>55</v>
      </c>
      <c r="H28" s="39"/>
      <c r="I28" s="39"/>
      <c r="J28" s="39"/>
      <c r="K28" s="39"/>
      <c r="L28" s="39"/>
      <c r="M28" s="29"/>
      <c r="N28" s="30"/>
      <c r="O28" s="33"/>
      <c r="P28" s="42" t="s">
        <v>31</v>
      </c>
      <c r="Q28" s="43" t="s">
        <v>45</v>
      </c>
      <c r="R28" s="33"/>
      <c r="S28" s="44">
        <v>40000</v>
      </c>
      <c r="T28" s="45">
        <v>34000</v>
      </c>
      <c r="U28" s="45">
        <v>4000</v>
      </c>
      <c r="V28" s="45">
        <v>2000</v>
      </c>
      <c r="W28" s="42" t="s">
        <v>56</v>
      </c>
      <c r="X28" s="46"/>
      <c r="Y28" s="47">
        <v>20</v>
      </c>
    </row>
    <row r="29" spans="1:25" ht="45" hidden="1">
      <c r="A29" s="23">
        <v>22</v>
      </c>
      <c r="B29" s="37" t="s">
        <v>73</v>
      </c>
      <c r="C29" s="38"/>
      <c r="D29" s="38">
        <v>1</v>
      </c>
      <c r="E29" s="39" t="s">
        <v>74</v>
      </c>
      <c r="F29" s="40">
        <v>48000</v>
      </c>
      <c r="G29" s="41" t="s">
        <v>55</v>
      </c>
      <c r="H29" s="39"/>
      <c r="I29" s="39"/>
      <c r="J29" s="39"/>
      <c r="K29" s="39"/>
      <c r="L29" s="39"/>
      <c r="M29" s="29"/>
      <c r="N29" s="30"/>
      <c r="O29" s="33"/>
      <c r="P29" s="42" t="s">
        <v>31</v>
      </c>
      <c r="Q29" s="43" t="s">
        <v>45</v>
      </c>
      <c r="R29" s="33"/>
      <c r="S29" s="44">
        <v>50000</v>
      </c>
      <c r="T29" s="45">
        <v>42500</v>
      </c>
      <c r="U29" s="45">
        <v>5000</v>
      </c>
      <c r="V29" s="45">
        <v>2500</v>
      </c>
      <c r="W29" s="42" t="s">
        <v>56</v>
      </c>
      <c r="X29" s="46"/>
      <c r="Y29" s="47">
        <v>20</v>
      </c>
    </row>
    <row r="30" spans="1:25" ht="45" hidden="1">
      <c r="A30" s="23">
        <v>23</v>
      </c>
      <c r="B30" s="49" t="s">
        <v>75</v>
      </c>
      <c r="C30" s="50">
        <v>1</v>
      </c>
      <c r="D30" s="50"/>
      <c r="E30" s="51" t="s">
        <v>76</v>
      </c>
      <c r="F30" s="52">
        <v>40000</v>
      </c>
      <c r="G30" s="53" t="s">
        <v>55</v>
      </c>
      <c r="H30" s="39"/>
      <c r="I30" s="39"/>
      <c r="J30" s="39"/>
      <c r="K30" s="39"/>
      <c r="L30" s="39"/>
      <c r="M30" s="29"/>
      <c r="N30" s="30"/>
      <c r="O30" s="54"/>
      <c r="P30" s="42" t="s">
        <v>31</v>
      </c>
      <c r="Q30" s="55" t="s">
        <v>45</v>
      </c>
      <c r="R30" s="54"/>
      <c r="S30" s="56">
        <v>50000</v>
      </c>
      <c r="T30" s="57">
        <v>42500</v>
      </c>
      <c r="U30" s="57">
        <v>5000</v>
      </c>
      <c r="V30" s="57">
        <v>2500</v>
      </c>
      <c r="W30" s="48" t="s">
        <v>56</v>
      </c>
      <c r="X30" s="58"/>
      <c r="Y30" s="59">
        <v>20</v>
      </c>
    </row>
    <row r="31" spans="1:25" ht="45" hidden="1">
      <c r="A31" s="23">
        <v>24</v>
      </c>
      <c r="B31" s="37" t="s">
        <v>77</v>
      </c>
      <c r="C31" s="38">
        <v>1</v>
      </c>
      <c r="D31" s="38"/>
      <c r="E31" s="39" t="s">
        <v>78</v>
      </c>
      <c r="F31" s="40">
        <v>50000</v>
      </c>
      <c r="G31" s="41" t="s">
        <v>55</v>
      </c>
      <c r="H31" s="39"/>
      <c r="I31" s="39"/>
      <c r="J31" s="39"/>
      <c r="K31" s="39"/>
      <c r="L31" s="39"/>
      <c r="M31" s="29"/>
      <c r="N31" s="30"/>
      <c r="O31" s="33"/>
      <c r="P31" s="42" t="s">
        <v>31</v>
      </c>
      <c r="Q31" s="43" t="s">
        <v>68</v>
      </c>
      <c r="R31" s="33"/>
      <c r="S31" s="44">
        <v>50000</v>
      </c>
      <c r="T31" s="45">
        <v>42500</v>
      </c>
      <c r="U31" s="45">
        <v>5000</v>
      </c>
      <c r="V31" s="45">
        <v>2500</v>
      </c>
      <c r="W31" s="42" t="s">
        <v>56</v>
      </c>
      <c r="X31" s="46"/>
      <c r="Y31" s="47">
        <v>20</v>
      </c>
    </row>
    <row r="32" spans="1:25" ht="75">
      <c r="A32" s="23">
        <v>25</v>
      </c>
      <c r="B32" s="37" t="s">
        <v>79</v>
      </c>
      <c r="C32" s="38">
        <v>1</v>
      </c>
      <c r="D32" s="38"/>
      <c r="E32" s="39" t="s">
        <v>80</v>
      </c>
      <c r="F32" s="40">
        <v>39000</v>
      </c>
      <c r="G32" s="41" t="s">
        <v>55</v>
      </c>
      <c r="H32" s="39"/>
      <c r="I32" s="39"/>
      <c r="J32" s="39"/>
      <c r="K32" s="39"/>
      <c r="L32" s="39"/>
      <c r="M32" s="29"/>
      <c r="N32" s="30"/>
      <c r="O32" s="33"/>
      <c r="P32" s="42" t="s">
        <v>31</v>
      </c>
      <c r="Q32" s="43" t="s">
        <v>45</v>
      </c>
      <c r="R32" s="33"/>
      <c r="S32" s="44">
        <v>50000</v>
      </c>
      <c r="T32" s="45">
        <v>45000</v>
      </c>
      <c r="U32" s="45">
        <v>5000</v>
      </c>
      <c r="V32" s="45">
        <v>2500</v>
      </c>
      <c r="W32" s="42" t="s">
        <v>56</v>
      </c>
      <c r="X32" s="60"/>
      <c r="Y32" s="47">
        <v>60</v>
      </c>
    </row>
    <row r="33" spans="1:25" ht="75">
      <c r="A33" s="23">
        <v>26</v>
      </c>
      <c r="B33" s="37" t="s">
        <v>81</v>
      </c>
      <c r="C33" s="38">
        <v>1</v>
      </c>
      <c r="D33" s="38"/>
      <c r="E33" s="39" t="s">
        <v>80</v>
      </c>
      <c r="F33" s="40">
        <v>40000</v>
      </c>
      <c r="G33" s="41" t="s">
        <v>55</v>
      </c>
      <c r="H33" s="39"/>
      <c r="I33" s="39"/>
      <c r="J33" s="39"/>
      <c r="K33" s="39"/>
      <c r="L33" s="39"/>
      <c r="M33" s="29"/>
      <c r="N33" s="30"/>
      <c r="O33" s="33"/>
      <c r="P33" s="42" t="s">
        <v>31</v>
      </c>
      <c r="Q33" s="43" t="s">
        <v>45</v>
      </c>
      <c r="R33" s="33"/>
      <c r="S33" s="44">
        <v>50000</v>
      </c>
      <c r="T33" s="45">
        <v>45000</v>
      </c>
      <c r="U33" s="45">
        <v>5000</v>
      </c>
      <c r="V33" s="45">
        <v>2500</v>
      </c>
      <c r="W33" s="42" t="s">
        <v>56</v>
      </c>
      <c r="X33" s="60"/>
      <c r="Y33" s="47">
        <v>60</v>
      </c>
    </row>
    <row r="34" spans="1:25" ht="45" hidden="1">
      <c r="A34" s="23">
        <v>27</v>
      </c>
      <c r="B34" s="61" t="s">
        <v>53</v>
      </c>
      <c r="C34" s="62"/>
      <c r="D34" s="38">
        <v>1</v>
      </c>
      <c r="E34" s="39" t="s">
        <v>54</v>
      </c>
      <c r="F34" s="40">
        <v>20000</v>
      </c>
      <c r="G34" s="41" t="s">
        <v>55</v>
      </c>
      <c r="H34" s="39" t="s">
        <v>82</v>
      </c>
      <c r="I34" s="39" t="s">
        <v>82</v>
      </c>
      <c r="J34" s="39" t="s">
        <v>82</v>
      </c>
      <c r="K34" s="39" t="s">
        <v>82</v>
      </c>
      <c r="L34" s="41"/>
      <c r="M34" s="39"/>
      <c r="N34" s="39"/>
      <c r="O34" s="39"/>
      <c r="P34" s="40" t="s">
        <v>31</v>
      </c>
      <c r="Q34" s="63" t="s">
        <v>45</v>
      </c>
      <c r="R34" s="39"/>
      <c r="S34" s="64">
        <v>40000</v>
      </c>
      <c r="T34" s="65">
        <v>34000</v>
      </c>
      <c r="U34" s="65">
        <v>4000</v>
      </c>
      <c r="V34" s="45">
        <v>2000</v>
      </c>
      <c r="W34" s="40" t="s">
        <v>83</v>
      </c>
      <c r="X34" s="66"/>
      <c r="Y34" s="42">
        <v>20</v>
      </c>
    </row>
    <row r="35" spans="1:25" ht="45" hidden="1">
      <c r="A35" s="23">
        <v>28</v>
      </c>
      <c r="B35" s="37" t="s">
        <v>57</v>
      </c>
      <c r="C35" s="38"/>
      <c r="D35" s="38">
        <v>1</v>
      </c>
      <c r="E35" s="39" t="s">
        <v>58</v>
      </c>
      <c r="F35" s="40">
        <v>45000</v>
      </c>
      <c r="G35" s="41" t="s">
        <v>55</v>
      </c>
      <c r="H35" s="39" t="s">
        <v>82</v>
      </c>
      <c r="I35" s="39" t="s">
        <v>82</v>
      </c>
      <c r="J35" s="39" t="s">
        <v>82</v>
      </c>
      <c r="K35" s="39" t="s">
        <v>82</v>
      </c>
      <c r="L35" s="41"/>
      <c r="M35" s="39"/>
      <c r="N35" s="39"/>
      <c r="O35" s="39"/>
      <c r="P35" s="40" t="s">
        <v>31</v>
      </c>
      <c r="Q35" s="63" t="s">
        <v>45</v>
      </c>
      <c r="R35" s="39"/>
      <c r="S35" s="64">
        <v>40000</v>
      </c>
      <c r="T35" s="65">
        <v>34000</v>
      </c>
      <c r="U35" s="65">
        <v>4000</v>
      </c>
      <c r="V35" s="45">
        <v>2000</v>
      </c>
      <c r="W35" s="40" t="s">
        <v>83</v>
      </c>
      <c r="X35" s="60"/>
      <c r="Y35" s="42">
        <v>20</v>
      </c>
    </row>
    <row r="36" spans="1:25" ht="45" hidden="1">
      <c r="A36" s="23">
        <v>29</v>
      </c>
      <c r="B36" s="37" t="s">
        <v>84</v>
      </c>
      <c r="C36" s="38"/>
      <c r="D36" s="38">
        <v>1</v>
      </c>
      <c r="E36" s="39" t="s">
        <v>58</v>
      </c>
      <c r="F36" s="40">
        <v>30000</v>
      </c>
      <c r="G36" s="41" t="s">
        <v>55</v>
      </c>
      <c r="H36" s="39" t="s">
        <v>82</v>
      </c>
      <c r="I36" s="39" t="s">
        <v>82</v>
      </c>
      <c r="J36" s="39" t="s">
        <v>82</v>
      </c>
      <c r="K36" s="39" t="s">
        <v>82</v>
      </c>
      <c r="L36" s="41"/>
      <c r="M36" s="39"/>
      <c r="N36" s="39"/>
      <c r="O36" s="39"/>
      <c r="P36" s="40" t="s">
        <v>31</v>
      </c>
      <c r="Q36" s="63" t="s">
        <v>45</v>
      </c>
      <c r="R36" s="39"/>
      <c r="S36" s="64">
        <v>40000</v>
      </c>
      <c r="T36" s="65">
        <v>34000</v>
      </c>
      <c r="U36" s="65">
        <v>4000</v>
      </c>
      <c r="V36" s="45">
        <v>2000</v>
      </c>
      <c r="W36" s="40" t="s">
        <v>83</v>
      </c>
      <c r="X36" s="60"/>
      <c r="Y36" s="42">
        <v>20</v>
      </c>
    </row>
    <row r="37" spans="1:25" ht="45" hidden="1">
      <c r="A37" s="23">
        <v>30</v>
      </c>
      <c r="B37" s="37" t="s">
        <v>60</v>
      </c>
      <c r="C37" s="38"/>
      <c r="D37" s="38">
        <v>1</v>
      </c>
      <c r="E37" s="39" t="s">
        <v>58</v>
      </c>
      <c r="F37" s="40">
        <v>20000</v>
      </c>
      <c r="G37" s="41" t="s">
        <v>55</v>
      </c>
      <c r="H37" s="39" t="s">
        <v>82</v>
      </c>
      <c r="I37" s="39" t="s">
        <v>82</v>
      </c>
      <c r="J37" s="39" t="s">
        <v>82</v>
      </c>
      <c r="K37" s="39" t="s">
        <v>82</v>
      </c>
      <c r="L37" s="41"/>
      <c r="M37" s="39"/>
      <c r="N37" s="39"/>
      <c r="O37" s="39"/>
      <c r="P37" s="40" t="s">
        <v>31</v>
      </c>
      <c r="Q37" s="63" t="s">
        <v>45</v>
      </c>
      <c r="R37" s="39"/>
      <c r="S37" s="64">
        <v>35000</v>
      </c>
      <c r="T37" s="65">
        <v>29750</v>
      </c>
      <c r="U37" s="65">
        <v>3500</v>
      </c>
      <c r="V37" s="45">
        <v>1750</v>
      </c>
      <c r="W37" s="40" t="s">
        <v>83</v>
      </c>
      <c r="X37" s="60"/>
      <c r="Y37" s="42">
        <v>20</v>
      </c>
    </row>
    <row r="38" spans="1:25" ht="30" hidden="1">
      <c r="A38" s="23">
        <v>31</v>
      </c>
      <c r="B38" s="37" t="s">
        <v>61</v>
      </c>
      <c r="C38" s="38"/>
      <c r="D38" s="38">
        <v>1</v>
      </c>
      <c r="E38" s="39" t="s">
        <v>54</v>
      </c>
      <c r="F38" s="40">
        <v>10000</v>
      </c>
      <c r="G38" s="41" t="s">
        <v>55</v>
      </c>
      <c r="H38" s="39" t="s">
        <v>82</v>
      </c>
      <c r="I38" s="39" t="s">
        <v>82</v>
      </c>
      <c r="J38" s="39" t="s">
        <v>82</v>
      </c>
      <c r="K38" s="39" t="s">
        <v>82</v>
      </c>
      <c r="L38" s="41"/>
      <c r="M38" s="39"/>
      <c r="N38" s="39"/>
      <c r="O38" s="39"/>
      <c r="P38" s="40" t="s">
        <v>31</v>
      </c>
      <c r="Q38" s="63" t="s">
        <v>45</v>
      </c>
      <c r="R38" s="39"/>
      <c r="S38" s="64">
        <v>40000</v>
      </c>
      <c r="T38" s="65">
        <v>34000</v>
      </c>
      <c r="U38" s="65">
        <v>4000</v>
      </c>
      <c r="V38" s="45">
        <v>2000</v>
      </c>
      <c r="W38" s="40" t="s">
        <v>83</v>
      </c>
      <c r="X38" s="60"/>
      <c r="Y38" s="42">
        <v>20</v>
      </c>
    </row>
    <row r="39" spans="1:25" ht="30" hidden="1">
      <c r="A39" s="23">
        <v>32</v>
      </c>
      <c r="B39" s="37" t="s">
        <v>62</v>
      </c>
      <c r="C39" s="38"/>
      <c r="D39" s="38">
        <v>1</v>
      </c>
      <c r="E39" s="39" t="s">
        <v>63</v>
      </c>
      <c r="F39" s="40">
        <v>25000</v>
      </c>
      <c r="G39" s="41" t="s">
        <v>55</v>
      </c>
      <c r="H39" s="39" t="s">
        <v>82</v>
      </c>
      <c r="I39" s="39" t="s">
        <v>82</v>
      </c>
      <c r="J39" s="39" t="s">
        <v>82</v>
      </c>
      <c r="K39" s="39" t="s">
        <v>82</v>
      </c>
      <c r="L39" s="41"/>
      <c r="M39" s="39"/>
      <c r="N39" s="39"/>
      <c r="O39" s="39"/>
      <c r="P39" s="40" t="s">
        <v>31</v>
      </c>
      <c r="Q39" s="63" t="s">
        <v>45</v>
      </c>
      <c r="R39" s="39"/>
      <c r="S39" s="64">
        <v>30000</v>
      </c>
      <c r="T39" s="65">
        <v>25500</v>
      </c>
      <c r="U39" s="65">
        <v>3000</v>
      </c>
      <c r="V39" s="45">
        <v>1500</v>
      </c>
      <c r="W39" s="40" t="s">
        <v>83</v>
      </c>
      <c r="X39" s="60"/>
      <c r="Y39" s="42">
        <v>20</v>
      </c>
    </row>
    <row r="40" spans="1:25" ht="45" hidden="1">
      <c r="A40" s="23">
        <v>33</v>
      </c>
      <c r="B40" s="37" t="s">
        <v>64</v>
      </c>
      <c r="C40" s="38"/>
      <c r="D40" s="38">
        <v>1</v>
      </c>
      <c r="E40" s="39" t="s">
        <v>65</v>
      </c>
      <c r="F40" s="40">
        <v>30000</v>
      </c>
      <c r="G40" s="41" t="s">
        <v>55</v>
      </c>
      <c r="H40" s="39" t="s">
        <v>82</v>
      </c>
      <c r="I40" s="39" t="s">
        <v>82</v>
      </c>
      <c r="J40" s="39" t="s">
        <v>82</v>
      </c>
      <c r="K40" s="39" t="s">
        <v>82</v>
      </c>
      <c r="L40" s="41"/>
      <c r="M40" s="39"/>
      <c r="N40" s="39"/>
      <c r="O40" s="39"/>
      <c r="P40" s="40" t="s">
        <v>31</v>
      </c>
      <c r="Q40" s="63" t="s">
        <v>45</v>
      </c>
      <c r="R40" s="39"/>
      <c r="S40" s="64">
        <v>30000</v>
      </c>
      <c r="T40" s="65">
        <v>25500</v>
      </c>
      <c r="U40" s="65">
        <v>3000</v>
      </c>
      <c r="V40" s="45">
        <v>1500</v>
      </c>
      <c r="W40" s="40" t="s">
        <v>83</v>
      </c>
      <c r="X40" s="60"/>
      <c r="Y40" s="42">
        <v>20</v>
      </c>
    </row>
    <row r="41" spans="1:25" ht="45" hidden="1">
      <c r="A41" s="23">
        <v>34</v>
      </c>
      <c r="B41" s="37" t="s">
        <v>66</v>
      </c>
      <c r="C41" s="38">
        <v>1</v>
      </c>
      <c r="D41" s="38"/>
      <c r="E41" s="39" t="s">
        <v>67</v>
      </c>
      <c r="F41" s="40">
        <v>40000</v>
      </c>
      <c r="G41" s="41" t="s">
        <v>55</v>
      </c>
      <c r="H41" s="39" t="s">
        <v>82</v>
      </c>
      <c r="I41" s="39" t="s">
        <v>82</v>
      </c>
      <c r="J41" s="39" t="s">
        <v>82</v>
      </c>
      <c r="K41" s="39" t="s">
        <v>82</v>
      </c>
      <c r="L41" s="41"/>
      <c r="M41" s="39"/>
      <c r="N41" s="39"/>
      <c r="O41" s="39"/>
      <c r="P41" s="40" t="s">
        <v>31</v>
      </c>
      <c r="Q41" s="63" t="s">
        <v>68</v>
      </c>
      <c r="R41" s="39"/>
      <c r="S41" s="64">
        <v>30000</v>
      </c>
      <c r="T41" s="65">
        <v>25500</v>
      </c>
      <c r="U41" s="65">
        <v>3000</v>
      </c>
      <c r="V41" s="45">
        <v>1500</v>
      </c>
      <c r="W41" s="40" t="s">
        <v>83</v>
      </c>
      <c r="X41" s="60"/>
      <c r="Y41" s="42">
        <v>20</v>
      </c>
    </row>
    <row r="42" spans="1:25" ht="45" hidden="1">
      <c r="A42" s="23">
        <v>35</v>
      </c>
      <c r="B42" s="37" t="s">
        <v>69</v>
      </c>
      <c r="C42" s="38">
        <v>1</v>
      </c>
      <c r="D42" s="38"/>
      <c r="E42" s="39" t="s">
        <v>70</v>
      </c>
      <c r="F42" s="40">
        <v>36000</v>
      </c>
      <c r="G42" s="41" t="s">
        <v>55</v>
      </c>
      <c r="H42" s="39" t="s">
        <v>82</v>
      </c>
      <c r="I42" s="39" t="s">
        <v>82</v>
      </c>
      <c r="J42" s="39" t="s">
        <v>82</v>
      </c>
      <c r="K42" s="39" t="s">
        <v>82</v>
      </c>
      <c r="L42" s="41"/>
      <c r="M42" s="39"/>
      <c r="N42" s="39"/>
      <c r="O42" s="39"/>
      <c r="P42" s="40" t="s">
        <v>31</v>
      </c>
      <c r="Q42" s="63" t="s">
        <v>45</v>
      </c>
      <c r="R42" s="39"/>
      <c r="S42" s="64">
        <v>40000</v>
      </c>
      <c r="T42" s="65">
        <v>34000</v>
      </c>
      <c r="U42" s="65">
        <v>4000</v>
      </c>
      <c r="V42" s="45">
        <v>2000</v>
      </c>
      <c r="W42" s="40" t="s">
        <v>83</v>
      </c>
      <c r="X42" s="60"/>
      <c r="Y42" s="42">
        <v>20</v>
      </c>
    </row>
    <row r="43" spans="1:25" ht="45" hidden="1">
      <c r="A43" s="23">
        <v>36</v>
      </c>
      <c r="B43" s="37" t="s">
        <v>71</v>
      </c>
      <c r="C43" s="38"/>
      <c r="D43" s="38">
        <v>1</v>
      </c>
      <c r="E43" s="39" t="s">
        <v>85</v>
      </c>
      <c r="F43" s="40">
        <v>45000</v>
      </c>
      <c r="G43" s="41" t="s">
        <v>55</v>
      </c>
      <c r="H43" s="39" t="s">
        <v>82</v>
      </c>
      <c r="I43" s="39" t="s">
        <v>82</v>
      </c>
      <c r="J43" s="39" t="s">
        <v>82</v>
      </c>
      <c r="K43" s="39" t="s">
        <v>82</v>
      </c>
      <c r="L43" s="41"/>
      <c r="M43" s="39"/>
      <c r="N43" s="39"/>
      <c r="O43" s="39"/>
      <c r="P43" s="40" t="s">
        <v>31</v>
      </c>
      <c r="Q43" s="63" t="s">
        <v>45</v>
      </c>
      <c r="R43" s="39"/>
      <c r="S43" s="64">
        <v>40000</v>
      </c>
      <c r="T43" s="65">
        <v>34000</v>
      </c>
      <c r="U43" s="65">
        <v>4000</v>
      </c>
      <c r="V43" s="45">
        <v>2000</v>
      </c>
      <c r="W43" s="40" t="s">
        <v>83</v>
      </c>
      <c r="X43" s="60"/>
      <c r="Y43" s="42">
        <v>20</v>
      </c>
    </row>
    <row r="44" spans="1:25" ht="45" hidden="1">
      <c r="A44" s="23">
        <v>37</v>
      </c>
      <c r="B44" s="37" t="s">
        <v>73</v>
      </c>
      <c r="C44" s="38"/>
      <c r="D44" s="38">
        <v>1</v>
      </c>
      <c r="E44" s="39" t="s">
        <v>74</v>
      </c>
      <c r="F44" s="40">
        <v>48000</v>
      </c>
      <c r="G44" s="41" t="s">
        <v>55</v>
      </c>
      <c r="H44" s="39" t="s">
        <v>82</v>
      </c>
      <c r="I44" s="39" t="s">
        <v>82</v>
      </c>
      <c r="J44" s="39" t="s">
        <v>82</v>
      </c>
      <c r="K44" s="39" t="s">
        <v>82</v>
      </c>
      <c r="L44" s="41"/>
      <c r="M44" s="39"/>
      <c r="N44" s="39"/>
      <c r="O44" s="39"/>
      <c r="P44" s="40" t="s">
        <v>31</v>
      </c>
      <c r="Q44" s="63" t="s">
        <v>45</v>
      </c>
      <c r="R44" s="39"/>
      <c r="S44" s="64">
        <v>50000</v>
      </c>
      <c r="T44" s="65">
        <v>42500</v>
      </c>
      <c r="U44" s="65">
        <v>5000</v>
      </c>
      <c r="V44" s="45">
        <v>2500</v>
      </c>
      <c r="W44" s="40" t="s">
        <v>83</v>
      </c>
      <c r="X44" s="60"/>
      <c r="Y44" s="42">
        <v>20</v>
      </c>
    </row>
    <row r="45" spans="1:25" ht="45" hidden="1">
      <c r="A45" s="23">
        <v>38</v>
      </c>
      <c r="B45" s="37" t="s">
        <v>75</v>
      </c>
      <c r="C45" s="38">
        <v>1</v>
      </c>
      <c r="D45" s="38"/>
      <c r="E45" s="39" t="s">
        <v>86</v>
      </c>
      <c r="F45" s="40">
        <v>40000</v>
      </c>
      <c r="G45" s="41" t="s">
        <v>55</v>
      </c>
      <c r="H45" s="39" t="s">
        <v>82</v>
      </c>
      <c r="I45" s="39" t="s">
        <v>82</v>
      </c>
      <c r="J45" s="39" t="s">
        <v>82</v>
      </c>
      <c r="K45" s="39" t="s">
        <v>82</v>
      </c>
      <c r="L45" s="41"/>
      <c r="M45" s="39"/>
      <c r="N45" s="39"/>
      <c r="O45" s="39"/>
      <c r="P45" s="40" t="s">
        <v>31</v>
      </c>
      <c r="Q45" s="63" t="s">
        <v>45</v>
      </c>
      <c r="R45" s="39"/>
      <c r="S45" s="64">
        <v>50000</v>
      </c>
      <c r="T45" s="65">
        <v>42500</v>
      </c>
      <c r="U45" s="65">
        <v>5000</v>
      </c>
      <c r="V45" s="45">
        <v>2500</v>
      </c>
      <c r="W45" s="40" t="s">
        <v>83</v>
      </c>
      <c r="X45" s="60"/>
      <c r="Y45" s="42">
        <v>20</v>
      </c>
    </row>
    <row r="46" spans="1:25" ht="45" hidden="1">
      <c r="A46" s="23">
        <v>39</v>
      </c>
      <c r="B46" s="49" t="s">
        <v>87</v>
      </c>
      <c r="C46" s="38">
        <v>1</v>
      </c>
      <c r="D46" s="38"/>
      <c r="E46" s="39" t="s">
        <v>78</v>
      </c>
      <c r="F46" s="40">
        <v>50000</v>
      </c>
      <c r="G46" s="41" t="s">
        <v>55</v>
      </c>
      <c r="H46" s="39" t="s">
        <v>82</v>
      </c>
      <c r="I46" s="39" t="s">
        <v>82</v>
      </c>
      <c r="J46" s="39" t="s">
        <v>82</v>
      </c>
      <c r="K46" s="39" t="s">
        <v>82</v>
      </c>
      <c r="L46" s="41"/>
      <c r="M46" s="39"/>
      <c r="N46" s="39"/>
      <c r="O46" s="39"/>
      <c r="P46" s="40" t="s">
        <v>31</v>
      </c>
      <c r="Q46" s="63" t="s">
        <v>68</v>
      </c>
      <c r="R46" s="39"/>
      <c r="S46" s="64">
        <v>50000</v>
      </c>
      <c r="T46" s="65">
        <v>42500</v>
      </c>
      <c r="U46" s="65">
        <v>5000</v>
      </c>
      <c r="V46" s="45">
        <v>2500</v>
      </c>
      <c r="W46" s="40" t="s">
        <v>83</v>
      </c>
      <c r="X46" s="60"/>
      <c r="Y46" s="42">
        <v>20</v>
      </c>
    </row>
    <row r="47" spans="1:25" ht="45" hidden="1">
      <c r="A47" s="23">
        <v>40</v>
      </c>
      <c r="B47" s="49" t="s">
        <v>88</v>
      </c>
      <c r="C47" s="38"/>
      <c r="D47" s="38">
        <v>1</v>
      </c>
      <c r="E47" s="39" t="s">
        <v>65</v>
      </c>
      <c r="F47" s="40">
        <v>48000</v>
      </c>
      <c r="G47" s="41" t="s">
        <v>55</v>
      </c>
      <c r="H47" s="39" t="s">
        <v>82</v>
      </c>
      <c r="I47" s="39" t="s">
        <v>82</v>
      </c>
      <c r="J47" s="39" t="s">
        <v>82</v>
      </c>
      <c r="K47" s="39" t="s">
        <v>82</v>
      </c>
      <c r="L47" s="41"/>
      <c r="M47" s="39"/>
      <c r="N47" s="39"/>
      <c r="O47" s="39"/>
      <c r="P47" s="40" t="s">
        <v>31</v>
      </c>
      <c r="Q47" s="63" t="s">
        <v>45</v>
      </c>
      <c r="R47" s="39"/>
      <c r="S47" s="64">
        <v>35000</v>
      </c>
      <c r="T47" s="65">
        <v>29750</v>
      </c>
      <c r="U47" s="65">
        <v>3500</v>
      </c>
      <c r="V47" s="45">
        <v>1750</v>
      </c>
      <c r="W47" s="40" t="s">
        <v>89</v>
      </c>
      <c r="X47" s="60"/>
      <c r="Y47" s="42">
        <v>20</v>
      </c>
    </row>
    <row r="48" spans="1:25" ht="60" hidden="1">
      <c r="A48" s="23">
        <v>41</v>
      </c>
      <c r="B48" s="49" t="s">
        <v>90</v>
      </c>
      <c r="C48" s="38"/>
      <c r="D48" s="38">
        <v>1</v>
      </c>
      <c r="E48" s="39" t="s">
        <v>63</v>
      </c>
      <c r="F48" s="40">
        <v>36000</v>
      </c>
      <c r="G48" s="41" t="s">
        <v>55</v>
      </c>
      <c r="H48" s="39" t="s">
        <v>82</v>
      </c>
      <c r="I48" s="39" t="s">
        <v>82</v>
      </c>
      <c r="J48" s="39" t="s">
        <v>82</v>
      </c>
      <c r="K48" s="39" t="s">
        <v>82</v>
      </c>
      <c r="L48" s="41"/>
      <c r="M48" s="39"/>
      <c r="N48" s="39"/>
      <c r="O48" s="39"/>
      <c r="P48" s="40" t="s">
        <v>31</v>
      </c>
      <c r="Q48" s="63" t="s">
        <v>45</v>
      </c>
      <c r="R48" s="39"/>
      <c r="S48" s="64">
        <v>35000</v>
      </c>
      <c r="T48" s="65">
        <v>29750</v>
      </c>
      <c r="U48" s="65">
        <v>3500</v>
      </c>
      <c r="V48" s="45">
        <v>1750</v>
      </c>
      <c r="W48" s="40" t="s">
        <v>89</v>
      </c>
      <c r="X48" s="60"/>
      <c r="Y48" s="42">
        <v>20</v>
      </c>
    </row>
    <row r="49" spans="1:25" ht="45" hidden="1">
      <c r="A49" s="23">
        <v>42</v>
      </c>
      <c r="B49" s="49" t="s">
        <v>91</v>
      </c>
      <c r="C49" s="38"/>
      <c r="D49" s="38">
        <v>1</v>
      </c>
      <c r="E49" s="39" t="s">
        <v>54</v>
      </c>
      <c r="F49" s="40">
        <v>48000</v>
      </c>
      <c r="G49" s="41" t="s">
        <v>55</v>
      </c>
      <c r="H49" s="39" t="s">
        <v>82</v>
      </c>
      <c r="I49" s="39" t="s">
        <v>82</v>
      </c>
      <c r="J49" s="39" t="s">
        <v>82</v>
      </c>
      <c r="K49" s="39" t="s">
        <v>82</v>
      </c>
      <c r="L49" s="41"/>
      <c r="M49" s="39"/>
      <c r="N49" s="39"/>
      <c r="O49" s="39"/>
      <c r="P49" s="40" t="s">
        <v>31</v>
      </c>
      <c r="Q49" s="63" t="s">
        <v>45</v>
      </c>
      <c r="R49" s="39"/>
      <c r="S49" s="64">
        <v>40000</v>
      </c>
      <c r="T49" s="65">
        <v>34000</v>
      </c>
      <c r="U49" s="65">
        <v>4000</v>
      </c>
      <c r="V49" s="45">
        <v>2000</v>
      </c>
      <c r="W49" s="40" t="s">
        <v>89</v>
      </c>
      <c r="X49" s="60"/>
      <c r="Y49" s="42">
        <v>20</v>
      </c>
    </row>
    <row r="50" spans="1:25" ht="30" hidden="1">
      <c r="A50" s="23">
        <v>43</v>
      </c>
      <c r="B50" s="49" t="s">
        <v>92</v>
      </c>
      <c r="C50" s="38"/>
      <c r="D50" s="38">
        <v>1</v>
      </c>
      <c r="E50" s="39" t="s">
        <v>93</v>
      </c>
      <c r="F50" s="40">
        <v>18000</v>
      </c>
      <c r="G50" s="41" t="s">
        <v>55</v>
      </c>
      <c r="H50" s="39" t="s">
        <v>82</v>
      </c>
      <c r="I50" s="39" t="s">
        <v>82</v>
      </c>
      <c r="J50" s="39" t="s">
        <v>82</v>
      </c>
      <c r="K50" s="39" t="s">
        <v>82</v>
      </c>
      <c r="L50" s="41"/>
      <c r="M50" s="39"/>
      <c r="N50" s="39"/>
      <c r="O50" s="39"/>
      <c r="P50" s="40" t="s">
        <v>31</v>
      </c>
      <c r="Q50" s="63" t="s">
        <v>45</v>
      </c>
      <c r="R50" s="39"/>
      <c r="S50" s="64">
        <v>30000</v>
      </c>
      <c r="T50" s="65">
        <v>25500</v>
      </c>
      <c r="U50" s="65">
        <v>3000</v>
      </c>
      <c r="V50" s="45">
        <v>1500</v>
      </c>
      <c r="W50" s="40" t="s">
        <v>89</v>
      </c>
      <c r="X50" s="60"/>
      <c r="Y50" s="42">
        <v>20</v>
      </c>
    </row>
    <row r="51" spans="1:25" ht="45" hidden="1">
      <c r="A51" s="23">
        <v>44</v>
      </c>
      <c r="B51" s="49" t="s">
        <v>94</v>
      </c>
      <c r="C51" s="38">
        <v>1</v>
      </c>
      <c r="D51" s="38"/>
      <c r="E51" s="39" t="s">
        <v>63</v>
      </c>
      <c r="F51" s="40">
        <v>35000</v>
      </c>
      <c r="G51" s="41" t="s">
        <v>55</v>
      </c>
      <c r="H51" s="39" t="s">
        <v>82</v>
      </c>
      <c r="I51" s="39" t="s">
        <v>82</v>
      </c>
      <c r="J51" s="39" t="s">
        <v>82</v>
      </c>
      <c r="K51" s="39" t="s">
        <v>82</v>
      </c>
      <c r="L51" s="41"/>
      <c r="M51" s="39"/>
      <c r="N51" s="39"/>
      <c r="O51" s="39"/>
      <c r="P51" s="40" t="s">
        <v>31</v>
      </c>
      <c r="Q51" s="63" t="s">
        <v>45</v>
      </c>
      <c r="R51" s="39"/>
      <c r="S51" s="64">
        <v>30000</v>
      </c>
      <c r="T51" s="65">
        <v>25500</v>
      </c>
      <c r="U51" s="65">
        <v>3000</v>
      </c>
      <c r="V51" s="45">
        <v>1500</v>
      </c>
      <c r="W51" s="40" t="s">
        <v>89</v>
      </c>
      <c r="X51" s="60"/>
      <c r="Y51" s="42">
        <v>20</v>
      </c>
    </row>
    <row r="52" spans="1:25" ht="30" hidden="1">
      <c r="A52" s="23">
        <v>45</v>
      </c>
      <c r="B52" s="49" t="s">
        <v>95</v>
      </c>
      <c r="C52" s="38">
        <v>1</v>
      </c>
      <c r="D52" s="38"/>
      <c r="E52" s="39" t="s">
        <v>58</v>
      </c>
      <c r="F52" s="40">
        <v>40000</v>
      </c>
      <c r="G52" s="41" t="s">
        <v>55</v>
      </c>
      <c r="H52" s="39" t="s">
        <v>82</v>
      </c>
      <c r="I52" s="39" t="s">
        <v>82</v>
      </c>
      <c r="J52" s="39" t="s">
        <v>82</v>
      </c>
      <c r="K52" s="39" t="s">
        <v>82</v>
      </c>
      <c r="L52" s="41"/>
      <c r="M52" s="39"/>
      <c r="N52" s="39"/>
      <c r="O52" s="39"/>
      <c r="P52" s="40" t="s">
        <v>31</v>
      </c>
      <c r="Q52" s="63" t="s">
        <v>45</v>
      </c>
      <c r="R52" s="39"/>
      <c r="S52" s="64">
        <v>40000</v>
      </c>
      <c r="T52" s="65">
        <v>34000</v>
      </c>
      <c r="U52" s="65">
        <v>4000</v>
      </c>
      <c r="V52" s="45">
        <v>2000</v>
      </c>
      <c r="W52" s="40" t="s">
        <v>89</v>
      </c>
      <c r="X52" s="60"/>
      <c r="Y52" s="42">
        <v>20</v>
      </c>
    </row>
    <row r="53" spans="1:25" ht="60" hidden="1">
      <c r="A53" s="23">
        <v>46</v>
      </c>
      <c r="B53" s="49" t="s">
        <v>96</v>
      </c>
      <c r="C53" s="38"/>
      <c r="D53" s="38">
        <v>1</v>
      </c>
      <c r="E53" s="39" t="s">
        <v>97</v>
      </c>
      <c r="F53" s="40">
        <v>42000</v>
      </c>
      <c r="G53" s="41" t="s">
        <v>55</v>
      </c>
      <c r="H53" s="39" t="s">
        <v>82</v>
      </c>
      <c r="I53" s="39" t="s">
        <v>82</v>
      </c>
      <c r="J53" s="39" t="s">
        <v>82</v>
      </c>
      <c r="K53" s="39" t="s">
        <v>82</v>
      </c>
      <c r="L53" s="41"/>
      <c r="M53" s="39"/>
      <c r="N53" s="39"/>
      <c r="O53" s="39"/>
      <c r="P53" s="40" t="s">
        <v>31</v>
      </c>
      <c r="Q53" s="63" t="s">
        <v>45</v>
      </c>
      <c r="R53" s="39"/>
      <c r="S53" s="64">
        <v>30000</v>
      </c>
      <c r="T53" s="65">
        <v>25500</v>
      </c>
      <c r="U53" s="65">
        <v>3000</v>
      </c>
      <c r="V53" s="45">
        <v>1500</v>
      </c>
      <c r="W53" s="40" t="s">
        <v>89</v>
      </c>
      <c r="X53" s="60"/>
      <c r="Y53" s="42">
        <v>20</v>
      </c>
    </row>
    <row r="54" spans="1:25" ht="45">
      <c r="A54" s="23">
        <v>47</v>
      </c>
      <c r="B54" s="49" t="s">
        <v>79</v>
      </c>
      <c r="C54" s="38">
        <v>1</v>
      </c>
      <c r="D54" s="38"/>
      <c r="E54" s="41" t="s">
        <v>98</v>
      </c>
      <c r="F54" s="40">
        <v>39000</v>
      </c>
      <c r="G54" s="41" t="s">
        <v>55</v>
      </c>
      <c r="H54" s="39" t="s">
        <v>82</v>
      </c>
      <c r="I54" s="39" t="s">
        <v>82</v>
      </c>
      <c r="J54" s="39" t="s">
        <v>82</v>
      </c>
      <c r="K54" s="39" t="s">
        <v>82</v>
      </c>
      <c r="L54" s="41"/>
      <c r="M54" s="40"/>
      <c r="N54" s="40"/>
      <c r="O54" s="40"/>
      <c r="P54" s="40" t="s">
        <v>31</v>
      </c>
      <c r="Q54" s="63" t="s">
        <v>45</v>
      </c>
      <c r="R54" s="40"/>
      <c r="S54" s="64">
        <v>50000</v>
      </c>
      <c r="T54" s="65">
        <v>45000</v>
      </c>
      <c r="U54" s="65">
        <v>5000</v>
      </c>
      <c r="V54" s="45">
        <v>0</v>
      </c>
      <c r="W54" s="40"/>
      <c r="X54" s="60"/>
      <c r="Y54" s="42">
        <v>60</v>
      </c>
    </row>
    <row r="55" spans="1:25" ht="45">
      <c r="A55" s="23">
        <v>48</v>
      </c>
      <c r="B55" s="49" t="s">
        <v>99</v>
      </c>
      <c r="C55" s="38">
        <v>1</v>
      </c>
      <c r="D55" s="38"/>
      <c r="E55" s="41" t="s">
        <v>98</v>
      </c>
      <c r="F55" s="40">
        <v>40000</v>
      </c>
      <c r="G55" s="41" t="s">
        <v>55</v>
      </c>
      <c r="H55" s="39" t="s">
        <v>82</v>
      </c>
      <c r="I55" s="39" t="s">
        <v>82</v>
      </c>
      <c r="J55" s="39" t="s">
        <v>82</v>
      </c>
      <c r="K55" s="39" t="s">
        <v>82</v>
      </c>
      <c r="L55" s="41"/>
      <c r="M55" s="40"/>
      <c r="N55" s="40"/>
      <c r="O55" s="40"/>
      <c r="P55" s="40" t="s">
        <v>31</v>
      </c>
      <c r="Q55" s="63" t="s">
        <v>45</v>
      </c>
      <c r="R55" s="40"/>
      <c r="S55" s="64">
        <v>50000</v>
      </c>
      <c r="T55" s="65">
        <v>45000</v>
      </c>
      <c r="U55" s="65">
        <v>5000</v>
      </c>
      <c r="V55" s="45">
        <v>0</v>
      </c>
      <c r="W55" s="40"/>
      <c r="X55" s="60"/>
      <c r="Y55" s="42">
        <v>60</v>
      </c>
    </row>
    <row r="56" spans="1:25" ht="45" hidden="1">
      <c r="A56" s="23">
        <v>49</v>
      </c>
      <c r="B56" s="61" t="s">
        <v>53</v>
      </c>
      <c r="C56" s="40"/>
      <c r="D56" s="42">
        <v>1</v>
      </c>
      <c r="E56" s="39" t="s">
        <v>54</v>
      </c>
      <c r="F56" s="40">
        <v>20000</v>
      </c>
      <c r="G56" s="41" t="s">
        <v>55</v>
      </c>
      <c r="H56" s="67" t="s">
        <v>82</v>
      </c>
      <c r="I56" s="67" t="s">
        <v>82</v>
      </c>
      <c r="J56" s="67" t="s">
        <v>82</v>
      </c>
      <c r="K56" s="67" t="s">
        <v>82</v>
      </c>
      <c r="L56" s="41"/>
      <c r="M56" s="67"/>
      <c r="N56" s="39"/>
      <c r="O56" s="39"/>
      <c r="P56" s="40" t="s">
        <v>31</v>
      </c>
      <c r="Q56" s="63" t="s">
        <v>45</v>
      </c>
      <c r="R56" s="39"/>
      <c r="S56" s="64">
        <v>40000</v>
      </c>
      <c r="T56" s="65">
        <v>34000</v>
      </c>
      <c r="U56" s="65">
        <v>4000</v>
      </c>
      <c r="V56" s="45">
        <v>2000</v>
      </c>
      <c r="W56" s="40" t="s">
        <v>83</v>
      </c>
      <c r="X56" s="14"/>
      <c r="Y56" s="42">
        <v>20</v>
      </c>
    </row>
    <row r="57" spans="1:25" ht="45" hidden="1">
      <c r="A57" s="23">
        <v>50</v>
      </c>
      <c r="B57" s="37" t="s">
        <v>57</v>
      </c>
      <c r="C57" s="42"/>
      <c r="D57" s="42">
        <v>1</v>
      </c>
      <c r="E57" s="39" t="s">
        <v>58</v>
      </c>
      <c r="F57" s="40">
        <v>45000</v>
      </c>
      <c r="G57" s="41" t="s">
        <v>55</v>
      </c>
      <c r="H57" s="67" t="s">
        <v>82</v>
      </c>
      <c r="I57" s="67" t="s">
        <v>82</v>
      </c>
      <c r="J57" s="67" t="s">
        <v>82</v>
      </c>
      <c r="K57" s="67" t="s">
        <v>82</v>
      </c>
      <c r="L57" s="41"/>
      <c r="M57" s="67"/>
      <c r="N57" s="39"/>
      <c r="O57" s="39"/>
      <c r="P57" s="40" t="s">
        <v>31</v>
      </c>
      <c r="Q57" s="63" t="s">
        <v>45</v>
      </c>
      <c r="R57" s="39"/>
      <c r="S57" s="64">
        <v>40000</v>
      </c>
      <c r="T57" s="65">
        <v>34000</v>
      </c>
      <c r="U57" s="65">
        <v>4000</v>
      </c>
      <c r="V57" s="45">
        <v>2000</v>
      </c>
      <c r="W57" s="40" t="s">
        <v>83</v>
      </c>
      <c r="X57" s="14"/>
      <c r="Y57" s="42">
        <v>20</v>
      </c>
    </row>
    <row r="58" spans="1:25" ht="45" hidden="1">
      <c r="A58" s="23">
        <v>51</v>
      </c>
      <c r="B58" s="37" t="s">
        <v>84</v>
      </c>
      <c r="C58" s="42"/>
      <c r="D58" s="42">
        <v>1</v>
      </c>
      <c r="E58" s="39" t="s">
        <v>58</v>
      </c>
      <c r="F58" s="40">
        <v>30000</v>
      </c>
      <c r="G58" s="41" t="s">
        <v>55</v>
      </c>
      <c r="H58" s="67" t="s">
        <v>82</v>
      </c>
      <c r="I58" s="67" t="s">
        <v>82</v>
      </c>
      <c r="J58" s="67" t="s">
        <v>82</v>
      </c>
      <c r="K58" s="67" t="s">
        <v>82</v>
      </c>
      <c r="L58" s="41"/>
      <c r="M58" s="67"/>
      <c r="N58" s="39"/>
      <c r="O58" s="39"/>
      <c r="P58" s="40" t="s">
        <v>31</v>
      </c>
      <c r="Q58" s="63" t="s">
        <v>45</v>
      </c>
      <c r="R58" s="39"/>
      <c r="S58" s="64">
        <v>40000</v>
      </c>
      <c r="T58" s="65">
        <v>34000</v>
      </c>
      <c r="U58" s="65">
        <v>4000</v>
      </c>
      <c r="V58" s="45">
        <v>2000</v>
      </c>
      <c r="W58" s="40" t="s">
        <v>83</v>
      </c>
      <c r="X58" s="14"/>
      <c r="Y58" s="42">
        <v>20</v>
      </c>
    </row>
    <row r="59" spans="1:25" ht="45" hidden="1">
      <c r="A59" s="23">
        <v>52</v>
      </c>
      <c r="B59" s="37" t="s">
        <v>60</v>
      </c>
      <c r="C59" s="42"/>
      <c r="D59" s="42">
        <v>1</v>
      </c>
      <c r="E59" s="39" t="s">
        <v>58</v>
      </c>
      <c r="F59" s="40">
        <v>20000</v>
      </c>
      <c r="G59" s="41" t="s">
        <v>55</v>
      </c>
      <c r="H59" s="67" t="s">
        <v>82</v>
      </c>
      <c r="I59" s="67" t="s">
        <v>82</v>
      </c>
      <c r="J59" s="67" t="s">
        <v>82</v>
      </c>
      <c r="K59" s="67" t="s">
        <v>82</v>
      </c>
      <c r="L59" s="41"/>
      <c r="M59" s="67"/>
      <c r="N59" s="39"/>
      <c r="O59" s="39"/>
      <c r="P59" s="40" t="s">
        <v>31</v>
      </c>
      <c r="Q59" s="63" t="s">
        <v>45</v>
      </c>
      <c r="R59" s="39"/>
      <c r="S59" s="64">
        <v>35000</v>
      </c>
      <c r="T59" s="65">
        <v>29750</v>
      </c>
      <c r="U59" s="65">
        <v>3500</v>
      </c>
      <c r="V59" s="45">
        <v>1750</v>
      </c>
      <c r="W59" s="40" t="s">
        <v>83</v>
      </c>
      <c r="X59" s="14"/>
      <c r="Y59" s="42">
        <v>20</v>
      </c>
    </row>
    <row r="60" spans="1:25" ht="30" hidden="1">
      <c r="A60" s="23">
        <v>53</v>
      </c>
      <c r="B60" s="37" t="s">
        <v>61</v>
      </c>
      <c r="C60" s="42"/>
      <c r="D60" s="42">
        <v>1</v>
      </c>
      <c r="E60" s="39" t="s">
        <v>54</v>
      </c>
      <c r="F60" s="40">
        <v>10000</v>
      </c>
      <c r="G60" s="41" t="s">
        <v>55</v>
      </c>
      <c r="H60" s="67" t="s">
        <v>82</v>
      </c>
      <c r="I60" s="67" t="s">
        <v>82</v>
      </c>
      <c r="J60" s="67" t="s">
        <v>82</v>
      </c>
      <c r="K60" s="67" t="s">
        <v>82</v>
      </c>
      <c r="L60" s="41"/>
      <c r="M60" s="67"/>
      <c r="N60" s="39"/>
      <c r="O60" s="39"/>
      <c r="P60" s="40" t="s">
        <v>31</v>
      </c>
      <c r="Q60" s="63" t="s">
        <v>45</v>
      </c>
      <c r="R60" s="39"/>
      <c r="S60" s="64">
        <v>40000</v>
      </c>
      <c r="T60" s="65">
        <v>34000</v>
      </c>
      <c r="U60" s="65">
        <v>4000</v>
      </c>
      <c r="V60" s="45">
        <v>2000</v>
      </c>
      <c r="W60" s="40" t="s">
        <v>83</v>
      </c>
      <c r="X60" s="14"/>
      <c r="Y60" s="42">
        <v>20</v>
      </c>
    </row>
    <row r="61" spans="1:25" ht="30" hidden="1">
      <c r="A61" s="23">
        <v>54</v>
      </c>
      <c r="B61" s="37" t="s">
        <v>62</v>
      </c>
      <c r="C61" s="42"/>
      <c r="D61" s="42">
        <v>1</v>
      </c>
      <c r="E61" s="39" t="s">
        <v>63</v>
      </c>
      <c r="F61" s="40">
        <v>25000</v>
      </c>
      <c r="G61" s="41" t="s">
        <v>55</v>
      </c>
      <c r="H61" s="67" t="s">
        <v>82</v>
      </c>
      <c r="I61" s="67" t="s">
        <v>82</v>
      </c>
      <c r="J61" s="67" t="s">
        <v>82</v>
      </c>
      <c r="K61" s="67" t="s">
        <v>82</v>
      </c>
      <c r="L61" s="41"/>
      <c r="M61" s="67"/>
      <c r="N61" s="39"/>
      <c r="O61" s="39"/>
      <c r="P61" s="40" t="s">
        <v>31</v>
      </c>
      <c r="Q61" s="63" t="s">
        <v>45</v>
      </c>
      <c r="R61" s="39"/>
      <c r="S61" s="64">
        <v>30000</v>
      </c>
      <c r="T61" s="65">
        <v>25500</v>
      </c>
      <c r="U61" s="65">
        <v>3000</v>
      </c>
      <c r="V61" s="45">
        <v>1500</v>
      </c>
      <c r="W61" s="40" t="s">
        <v>83</v>
      </c>
      <c r="X61" s="14"/>
      <c r="Y61" s="42">
        <v>20</v>
      </c>
    </row>
    <row r="62" spans="1:25" ht="45" hidden="1">
      <c r="A62" s="23">
        <v>55</v>
      </c>
      <c r="B62" s="37" t="s">
        <v>64</v>
      </c>
      <c r="C62" s="42"/>
      <c r="D62" s="42">
        <v>1</v>
      </c>
      <c r="E62" s="39" t="s">
        <v>65</v>
      </c>
      <c r="F62" s="40">
        <v>30000</v>
      </c>
      <c r="G62" s="41" t="s">
        <v>55</v>
      </c>
      <c r="H62" s="67" t="s">
        <v>82</v>
      </c>
      <c r="I62" s="67" t="s">
        <v>82</v>
      </c>
      <c r="J62" s="67" t="s">
        <v>82</v>
      </c>
      <c r="K62" s="67" t="s">
        <v>82</v>
      </c>
      <c r="L62" s="41"/>
      <c r="M62" s="67"/>
      <c r="N62" s="39"/>
      <c r="O62" s="39"/>
      <c r="P62" s="40" t="s">
        <v>31</v>
      </c>
      <c r="Q62" s="63" t="s">
        <v>45</v>
      </c>
      <c r="R62" s="39"/>
      <c r="S62" s="64">
        <v>30000</v>
      </c>
      <c r="T62" s="65">
        <v>25500</v>
      </c>
      <c r="U62" s="65">
        <v>3000</v>
      </c>
      <c r="V62" s="45">
        <v>1500</v>
      </c>
      <c r="W62" s="40" t="s">
        <v>83</v>
      </c>
      <c r="X62" s="14"/>
      <c r="Y62" s="42">
        <v>20</v>
      </c>
    </row>
    <row r="63" spans="1:25" ht="45" hidden="1">
      <c r="A63" s="23">
        <v>56</v>
      </c>
      <c r="B63" s="37" t="s">
        <v>66</v>
      </c>
      <c r="C63" s="42">
        <v>1</v>
      </c>
      <c r="D63" s="42"/>
      <c r="E63" s="39" t="s">
        <v>67</v>
      </c>
      <c r="F63" s="40">
        <v>40000</v>
      </c>
      <c r="G63" s="41" t="s">
        <v>55</v>
      </c>
      <c r="H63" s="67" t="s">
        <v>82</v>
      </c>
      <c r="I63" s="67" t="s">
        <v>82</v>
      </c>
      <c r="J63" s="67" t="s">
        <v>82</v>
      </c>
      <c r="K63" s="67" t="s">
        <v>82</v>
      </c>
      <c r="L63" s="41"/>
      <c r="M63" s="67"/>
      <c r="N63" s="39"/>
      <c r="O63" s="39"/>
      <c r="P63" s="40" t="s">
        <v>31</v>
      </c>
      <c r="Q63" s="63" t="s">
        <v>68</v>
      </c>
      <c r="R63" s="39"/>
      <c r="S63" s="64">
        <v>30000</v>
      </c>
      <c r="T63" s="65">
        <v>25500</v>
      </c>
      <c r="U63" s="65">
        <v>3000</v>
      </c>
      <c r="V63" s="45">
        <v>1500</v>
      </c>
      <c r="W63" s="40" t="s">
        <v>83</v>
      </c>
      <c r="X63" s="14"/>
      <c r="Y63" s="42">
        <v>20</v>
      </c>
    </row>
    <row r="64" spans="1:25" ht="45" hidden="1">
      <c r="A64" s="23">
        <v>57</v>
      </c>
      <c r="B64" s="37" t="s">
        <v>69</v>
      </c>
      <c r="C64" s="42">
        <v>1</v>
      </c>
      <c r="D64" s="42"/>
      <c r="E64" s="39" t="s">
        <v>70</v>
      </c>
      <c r="F64" s="40">
        <v>36000</v>
      </c>
      <c r="G64" s="41" t="s">
        <v>55</v>
      </c>
      <c r="H64" s="67" t="s">
        <v>82</v>
      </c>
      <c r="I64" s="67" t="s">
        <v>82</v>
      </c>
      <c r="J64" s="67" t="s">
        <v>82</v>
      </c>
      <c r="K64" s="67" t="s">
        <v>82</v>
      </c>
      <c r="L64" s="41"/>
      <c r="M64" s="67"/>
      <c r="N64" s="39"/>
      <c r="O64" s="39"/>
      <c r="P64" s="40" t="s">
        <v>31</v>
      </c>
      <c r="Q64" s="63" t="s">
        <v>45</v>
      </c>
      <c r="R64" s="39"/>
      <c r="S64" s="64">
        <v>40000</v>
      </c>
      <c r="T64" s="65">
        <v>34000</v>
      </c>
      <c r="U64" s="65">
        <v>4000</v>
      </c>
      <c r="V64" s="45">
        <v>2000</v>
      </c>
      <c r="W64" s="40" t="s">
        <v>83</v>
      </c>
      <c r="X64" s="14"/>
      <c r="Y64" s="42">
        <v>20</v>
      </c>
    </row>
    <row r="65" spans="1:25" ht="45" hidden="1">
      <c r="A65" s="23">
        <v>58</v>
      </c>
      <c r="B65" s="37" t="s">
        <v>71</v>
      </c>
      <c r="C65" s="42"/>
      <c r="D65" s="42">
        <v>1</v>
      </c>
      <c r="E65" s="39" t="s">
        <v>85</v>
      </c>
      <c r="F65" s="40">
        <v>45000</v>
      </c>
      <c r="G65" s="41" t="s">
        <v>55</v>
      </c>
      <c r="H65" s="67" t="s">
        <v>82</v>
      </c>
      <c r="I65" s="67" t="s">
        <v>82</v>
      </c>
      <c r="J65" s="67" t="s">
        <v>82</v>
      </c>
      <c r="K65" s="67" t="s">
        <v>82</v>
      </c>
      <c r="L65" s="41"/>
      <c r="M65" s="67"/>
      <c r="N65" s="39"/>
      <c r="O65" s="39"/>
      <c r="P65" s="40" t="s">
        <v>31</v>
      </c>
      <c r="Q65" s="63" t="s">
        <v>45</v>
      </c>
      <c r="R65" s="39"/>
      <c r="S65" s="64">
        <v>40000</v>
      </c>
      <c r="T65" s="65">
        <v>34000</v>
      </c>
      <c r="U65" s="65">
        <v>4000</v>
      </c>
      <c r="V65" s="45">
        <v>2000</v>
      </c>
      <c r="W65" s="40" t="s">
        <v>83</v>
      </c>
      <c r="X65" s="14"/>
      <c r="Y65" s="42">
        <v>20</v>
      </c>
    </row>
    <row r="66" spans="1:25" ht="45" hidden="1">
      <c r="A66" s="23">
        <v>59</v>
      </c>
      <c r="B66" s="37" t="s">
        <v>73</v>
      </c>
      <c r="C66" s="42"/>
      <c r="D66" s="42">
        <v>1</v>
      </c>
      <c r="E66" s="39" t="s">
        <v>74</v>
      </c>
      <c r="F66" s="40">
        <v>48000</v>
      </c>
      <c r="G66" s="41" t="s">
        <v>55</v>
      </c>
      <c r="H66" s="67" t="s">
        <v>82</v>
      </c>
      <c r="I66" s="67" t="s">
        <v>82</v>
      </c>
      <c r="J66" s="67" t="s">
        <v>82</v>
      </c>
      <c r="K66" s="67" t="s">
        <v>82</v>
      </c>
      <c r="L66" s="41"/>
      <c r="M66" s="67"/>
      <c r="N66" s="39"/>
      <c r="O66" s="39"/>
      <c r="P66" s="40" t="s">
        <v>31</v>
      </c>
      <c r="Q66" s="63" t="s">
        <v>45</v>
      </c>
      <c r="R66" s="39"/>
      <c r="S66" s="64">
        <v>50000</v>
      </c>
      <c r="T66" s="65">
        <v>42500</v>
      </c>
      <c r="U66" s="65">
        <v>5000</v>
      </c>
      <c r="V66" s="45">
        <v>2500</v>
      </c>
      <c r="W66" s="40" t="s">
        <v>83</v>
      </c>
      <c r="X66" s="14"/>
      <c r="Y66" s="42">
        <v>20</v>
      </c>
    </row>
    <row r="67" spans="1:25" ht="45" hidden="1">
      <c r="A67" s="23">
        <v>60</v>
      </c>
      <c r="B67" s="37" t="s">
        <v>75</v>
      </c>
      <c r="C67" s="42">
        <v>1</v>
      </c>
      <c r="D67" s="42"/>
      <c r="E67" s="39" t="s">
        <v>86</v>
      </c>
      <c r="F67" s="40">
        <v>40000</v>
      </c>
      <c r="G67" s="41" t="s">
        <v>55</v>
      </c>
      <c r="H67" s="67" t="s">
        <v>82</v>
      </c>
      <c r="I67" s="67" t="s">
        <v>82</v>
      </c>
      <c r="J67" s="67" t="s">
        <v>82</v>
      </c>
      <c r="K67" s="67" t="s">
        <v>82</v>
      </c>
      <c r="L67" s="41"/>
      <c r="M67" s="67"/>
      <c r="N67" s="39"/>
      <c r="O67" s="39"/>
      <c r="P67" s="40" t="s">
        <v>31</v>
      </c>
      <c r="Q67" s="63" t="s">
        <v>45</v>
      </c>
      <c r="R67" s="39"/>
      <c r="S67" s="64">
        <v>50000</v>
      </c>
      <c r="T67" s="65">
        <v>42500</v>
      </c>
      <c r="U67" s="65">
        <v>5000</v>
      </c>
      <c r="V67" s="45">
        <v>2500</v>
      </c>
      <c r="W67" s="40" t="s">
        <v>83</v>
      </c>
      <c r="X67" s="14"/>
      <c r="Y67" s="42">
        <v>20</v>
      </c>
    </row>
    <row r="68" spans="1:25" ht="45" hidden="1">
      <c r="A68" s="23">
        <v>61</v>
      </c>
      <c r="B68" s="37" t="s">
        <v>87</v>
      </c>
      <c r="C68" s="42">
        <v>1</v>
      </c>
      <c r="D68" s="42"/>
      <c r="E68" s="39" t="s">
        <v>78</v>
      </c>
      <c r="F68" s="40">
        <v>50000</v>
      </c>
      <c r="G68" s="41" t="s">
        <v>55</v>
      </c>
      <c r="H68" s="67" t="s">
        <v>82</v>
      </c>
      <c r="I68" s="67" t="s">
        <v>82</v>
      </c>
      <c r="J68" s="67" t="s">
        <v>82</v>
      </c>
      <c r="K68" s="67" t="s">
        <v>82</v>
      </c>
      <c r="L68" s="41"/>
      <c r="M68" s="67"/>
      <c r="N68" s="39"/>
      <c r="O68" s="39"/>
      <c r="P68" s="40" t="s">
        <v>31</v>
      </c>
      <c r="Q68" s="63" t="s">
        <v>68</v>
      </c>
      <c r="R68" s="39"/>
      <c r="S68" s="64">
        <v>50000</v>
      </c>
      <c r="T68" s="65">
        <v>42500</v>
      </c>
      <c r="U68" s="65">
        <v>5000</v>
      </c>
      <c r="V68" s="45">
        <v>2500</v>
      </c>
      <c r="W68" s="40" t="s">
        <v>83</v>
      </c>
      <c r="X68" s="14"/>
      <c r="Y68" s="42">
        <v>20</v>
      </c>
    </row>
    <row r="69" spans="1:25" ht="45">
      <c r="A69" s="23">
        <v>62</v>
      </c>
      <c r="B69" s="37" t="s">
        <v>79</v>
      </c>
      <c r="C69" s="42">
        <v>1</v>
      </c>
      <c r="D69" s="42"/>
      <c r="E69" s="41" t="s">
        <v>98</v>
      </c>
      <c r="F69" s="40">
        <v>39000</v>
      </c>
      <c r="G69" s="41" t="s">
        <v>55</v>
      </c>
      <c r="H69" s="67" t="s">
        <v>82</v>
      </c>
      <c r="I69" s="67" t="s">
        <v>82</v>
      </c>
      <c r="J69" s="67" t="s">
        <v>82</v>
      </c>
      <c r="K69" s="67" t="s">
        <v>82</v>
      </c>
      <c r="L69" s="41"/>
      <c r="M69" s="67"/>
      <c r="N69" s="40"/>
      <c r="O69" s="40"/>
      <c r="P69" s="40" t="s">
        <v>31</v>
      </c>
      <c r="Q69" s="63" t="s">
        <v>45</v>
      </c>
      <c r="R69" s="40"/>
      <c r="S69" s="64">
        <v>50000</v>
      </c>
      <c r="T69" s="65">
        <v>45000</v>
      </c>
      <c r="U69" s="65">
        <v>5000</v>
      </c>
      <c r="V69" s="45">
        <v>0</v>
      </c>
      <c r="W69" s="40"/>
      <c r="X69" s="14"/>
      <c r="Y69" s="42">
        <v>60</v>
      </c>
    </row>
    <row r="70" spans="1:25" ht="45">
      <c r="A70" s="23">
        <v>63</v>
      </c>
      <c r="B70" s="37" t="s">
        <v>99</v>
      </c>
      <c r="C70" s="42">
        <v>1</v>
      </c>
      <c r="D70" s="42"/>
      <c r="E70" s="41" t="s">
        <v>98</v>
      </c>
      <c r="F70" s="40">
        <v>40000</v>
      </c>
      <c r="G70" s="41" t="s">
        <v>55</v>
      </c>
      <c r="H70" s="67" t="s">
        <v>82</v>
      </c>
      <c r="I70" s="67" t="s">
        <v>82</v>
      </c>
      <c r="J70" s="67" t="s">
        <v>82</v>
      </c>
      <c r="K70" s="67" t="s">
        <v>82</v>
      </c>
      <c r="L70" s="41"/>
      <c r="M70" s="67"/>
      <c r="N70" s="40"/>
      <c r="O70" s="40"/>
      <c r="P70" s="40" t="s">
        <v>31</v>
      </c>
      <c r="Q70" s="63" t="s">
        <v>45</v>
      </c>
      <c r="R70" s="40"/>
      <c r="S70" s="64">
        <v>50000</v>
      </c>
      <c r="T70" s="65">
        <v>45000</v>
      </c>
      <c r="U70" s="65">
        <v>5000</v>
      </c>
      <c r="V70" s="45">
        <v>0</v>
      </c>
      <c r="W70" s="40"/>
      <c r="X70" s="14"/>
      <c r="Y70" s="42">
        <v>60</v>
      </c>
    </row>
    <row r="71" spans="1:25" hidden="1">
      <c r="S71" s="68">
        <f>SUM(S8:S70)</f>
        <v>2545000</v>
      </c>
      <c r="T71" s="68">
        <f t="shared" ref="T71:V71" si="0">SUM(T8:T70)</f>
        <v>2178250</v>
      </c>
      <c r="U71" s="68">
        <f t="shared" si="0"/>
        <v>254500</v>
      </c>
      <c r="V71" s="68">
        <f t="shared" si="0"/>
        <v>117250</v>
      </c>
    </row>
  </sheetData>
  <autoFilter ref="A5:Y71">
    <filterColumn colId="24">
      <filters>
        <filter val="60"/>
      </filters>
    </filterColumn>
  </autoFilter>
  <mergeCells count="28"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9"/>
  <sheetViews>
    <sheetView topLeftCell="F12" workbookViewId="0">
      <selection activeCell="T9" sqref="T9:U18"/>
    </sheetView>
  </sheetViews>
  <sheetFormatPr defaultRowHeight="15"/>
  <sheetData>
    <row r="1" spans="1:25" ht="16.5">
      <c r="A1" s="567" t="s">
        <v>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9"/>
    </row>
    <row r="2" spans="1:25" ht="16.5">
      <c r="A2" s="567" t="s">
        <v>1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9"/>
    </row>
    <row r="3" spans="1:25" ht="16.5">
      <c r="A3" s="567" t="s">
        <v>114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9"/>
    </row>
    <row r="4" spans="1:25">
      <c r="A4" s="570" t="s">
        <v>3</v>
      </c>
      <c r="B4" s="573" t="s">
        <v>4</v>
      </c>
      <c r="C4" s="576" t="s">
        <v>5</v>
      </c>
      <c r="D4" s="576" t="s">
        <v>6</v>
      </c>
      <c r="E4" s="570" t="s">
        <v>7</v>
      </c>
      <c r="F4" s="579" t="s">
        <v>8</v>
      </c>
      <c r="G4" s="582" t="s">
        <v>9</v>
      </c>
      <c r="H4" s="582" t="s">
        <v>10</v>
      </c>
      <c r="I4" s="582" t="s">
        <v>11</v>
      </c>
      <c r="J4" s="582" t="s">
        <v>12</v>
      </c>
      <c r="K4" s="564" t="s">
        <v>13</v>
      </c>
      <c r="L4" s="564" t="s">
        <v>14</v>
      </c>
      <c r="M4" s="564" t="s">
        <v>15</v>
      </c>
      <c r="N4" s="564" t="s">
        <v>16</v>
      </c>
      <c r="O4" s="564" t="s">
        <v>17</v>
      </c>
      <c r="P4" s="588" t="s">
        <v>18</v>
      </c>
      <c r="Q4" s="588" t="s">
        <v>19</v>
      </c>
      <c r="R4" s="588" t="s">
        <v>20</v>
      </c>
      <c r="S4" s="591" t="s">
        <v>21</v>
      </c>
      <c r="T4" s="591" t="s">
        <v>22</v>
      </c>
      <c r="U4" s="591" t="s">
        <v>23</v>
      </c>
      <c r="V4" s="594" t="s">
        <v>24</v>
      </c>
      <c r="W4" s="597" t="s">
        <v>25</v>
      </c>
      <c r="X4" s="597" t="s">
        <v>115</v>
      </c>
      <c r="Y4" s="585" t="s">
        <v>27</v>
      </c>
    </row>
    <row r="5" spans="1:25">
      <c r="A5" s="571"/>
      <c r="B5" s="574"/>
      <c r="C5" s="577"/>
      <c r="D5" s="577"/>
      <c r="E5" s="571"/>
      <c r="F5" s="580"/>
      <c r="G5" s="583"/>
      <c r="H5" s="583"/>
      <c r="I5" s="583"/>
      <c r="J5" s="583"/>
      <c r="K5" s="565"/>
      <c r="L5" s="565"/>
      <c r="M5" s="565"/>
      <c r="N5" s="565"/>
      <c r="O5" s="565"/>
      <c r="P5" s="589"/>
      <c r="Q5" s="589"/>
      <c r="R5" s="589"/>
      <c r="S5" s="592"/>
      <c r="T5" s="592"/>
      <c r="U5" s="592"/>
      <c r="V5" s="595"/>
      <c r="W5" s="598"/>
      <c r="X5" s="598"/>
      <c r="Y5" s="586"/>
    </row>
    <row r="6" spans="1:25">
      <c r="A6" s="571"/>
      <c r="B6" s="574"/>
      <c r="C6" s="577"/>
      <c r="D6" s="577"/>
      <c r="E6" s="571"/>
      <c r="F6" s="580"/>
      <c r="G6" s="583"/>
      <c r="H6" s="583"/>
      <c r="I6" s="583"/>
      <c r="J6" s="583"/>
      <c r="K6" s="565"/>
      <c r="L6" s="565"/>
      <c r="M6" s="565"/>
      <c r="N6" s="565"/>
      <c r="O6" s="565"/>
      <c r="P6" s="589"/>
      <c r="Q6" s="589"/>
      <c r="R6" s="589"/>
      <c r="S6" s="592"/>
      <c r="T6" s="592"/>
      <c r="U6" s="592"/>
      <c r="V6" s="595"/>
      <c r="W6" s="598"/>
      <c r="X6" s="598"/>
      <c r="Y6" s="586"/>
    </row>
    <row r="7" spans="1:25">
      <c r="A7" s="571"/>
      <c r="B7" s="574"/>
      <c r="C7" s="577"/>
      <c r="D7" s="577"/>
      <c r="E7" s="571"/>
      <c r="F7" s="580"/>
      <c r="G7" s="583"/>
      <c r="H7" s="583"/>
      <c r="I7" s="583"/>
      <c r="J7" s="583"/>
      <c r="K7" s="565"/>
      <c r="L7" s="565"/>
      <c r="M7" s="565"/>
      <c r="N7" s="565"/>
      <c r="O7" s="565"/>
      <c r="P7" s="589"/>
      <c r="Q7" s="589"/>
      <c r="R7" s="589"/>
      <c r="S7" s="592"/>
      <c r="T7" s="592"/>
      <c r="U7" s="592"/>
      <c r="V7" s="595"/>
      <c r="W7" s="598"/>
      <c r="X7" s="598"/>
      <c r="Y7" s="586"/>
    </row>
    <row r="8" spans="1:25">
      <c r="A8" s="572"/>
      <c r="B8" s="575"/>
      <c r="C8" s="578"/>
      <c r="D8" s="578"/>
      <c r="E8" s="572"/>
      <c r="F8" s="581"/>
      <c r="G8" s="584"/>
      <c r="H8" s="584"/>
      <c r="I8" s="584"/>
      <c r="J8" s="584"/>
      <c r="K8" s="566"/>
      <c r="L8" s="566"/>
      <c r="M8" s="566"/>
      <c r="N8" s="566"/>
      <c r="O8" s="566"/>
      <c r="P8" s="590"/>
      <c r="Q8" s="590"/>
      <c r="R8" s="590"/>
      <c r="S8" s="593"/>
      <c r="T8" s="593"/>
      <c r="U8" s="593"/>
      <c r="V8" s="596"/>
      <c r="W8" s="599"/>
      <c r="X8" s="599"/>
      <c r="Y8" s="587"/>
    </row>
    <row r="9" spans="1:25" ht="45">
      <c r="A9" s="70">
        <v>1</v>
      </c>
      <c r="B9" s="71" t="s">
        <v>100</v>
      </c>
      <c r="C9" s="41">
        <v>1</v>
      </c>
      <c r="D9" s="33"/>
      <c r="E9" s="39" t="s">
        <v>86</v>
      </c>
      <c r="F9" s="39">
        <v>32000</v>
      </c>
      <c r="G9" s="72" t="s">
        <v>30</v>
      </c>
      <c r="H9" s="39" t="s">
        <v>82</v>
      </c>
      <c r="I9" s="39" t="s">
        <v>101</v>
      </c>
      <c r="J9" s="39" t="s">
        <v>86</v>
      </c>
      <c r="K9" s="39" t="s">
        <v>86</v>
      </c>
      <c r="L9" s="41"/>
      <c r="M9" s="33"/>
      <c r="N9" s="33"/>
      <c r="O9" s="33"/>
      <c r="P9" s="33" t="s">
        <v>31</v>
      </c>
      <c r="Q9" s="33" t="s">
        <v>45</v>
      </c>
      <c r="R9" s="33"/>
      <c r="S9" s="35">
        <v>50000</v>
      </c>
      <c r="T9" s="35">
        <f>S9*0.85</f>
        <v>42500</v>
      </c>
      <c r="U9" s="35">
        <f>S9*0.1</f>
        <v>5000</v>
      </c>
      <c r="V9" s="35">
        <f>S9*0.05</f>
        <v>2500</v>
      </c>
      <c r="W9" s="41" t="s">
        <v>102</v>
      </c>
      <c r="X9" s="33"/>
      <c r="Y9" s="33">
        <v>20</v>
      </c>
    </row>
    <row r="10" spans="1:25" ht="45">
      <c r="A10" s="70">
        <v>2</v>
      </c>
      <c r="B10" s="71" t="s">
        <v>103</v>
      </c>
      <c r="C10" s="41"/>
      <c r="D10" s="33">
        <v>1</v>
      </c>
      <c r="E10" s="39" t="s">
        <v>86</v>
      </c>
      <c r="F10" s="39">
        <v>30000</v>
      </c>
      <c r="G10" s="72" t="s">
        <v>30</v>
      </c>
      <c r="H10" s="39" t="s">
        <v>82</v>
      </c>
      <c r="I10" s="39" t="s">
        <v>82</v>
      </c>
      <c r="J10" s="39" t="s">
        <v>86</v>
      </c>
      <c r="K10" s="39" t="s">
        <v>86</v>
      </c>
      <c r="L10" s="41"/>
      <c r="M10" s="33"/>
      <c r="N10" s="33"/>
      <c r="O10" s="33"/>
      <c r="P10" s="33" t="s">
        <v>31</v>
      </c>
      <c r="Q10" s="33" t="s">
        <v>45</v>
      </c>
      <c r="R10" s="33"/>
      <c r="S10" s="35">
        <v>50000</v>
      </c>
      <c r="T10" s="35">
        <f t="shared" ref="T10:T18" si="0">S10*0.85</f>
        <v>42500</v>
      </c>
      <c r="U10" s="35">
        <f t="shared" ref="U10:U18" si="1">S10*0.1</f>
        <v>5000</v>
      </c>
      <c r="V10" s="35">
        <f t="shared" ref="V10:V18" si="2">S10*0.05</f>
        <v>2500</v>
      </c>
      <c r="W10" s="41" t="s">
        <v>102</v>
      </c>
      <c r="X10" s="33"/>
      <c r="Y10" s="33">
        <v>20</v>
      </c>
    </row>
    <row r="11" spans="1:25" ht="45">
      <c r="A11" s="70">
        <v>3</v>
      </c>
      <c r="B11" s="71" t="s">
        <v>104</v>
      </c>
      <c r="C11" s="41"/>
      <c r="D11" s="33">
        <v>1</v>
      </c>
      <c r="E11" s="39" t="s">
        <v>105</v>
      </c>
      <c r="F11" s="39">
        <v>36000</v>
      </c>
      <c r="G11" s="72" t="s">
        <v>30</v>
      </c>
      <c r="H11" s="39" t="s">
        <v>82</v>
      </c>
      <c r="I11" s="39" t="s">
        <v>82</v>
      </c>
      <c r="J11" s="39" t="s">
        <v>105</v>
      </c>
      <c r="K11" s="39" t="s">
        <v>105</v>
      </c>
      <c r="L11" s="41"/>
      <c r="M11" s="33"/>
      <c r="N11" s="33"/>
      <c r="O11" s="33"/>
      <c r="P11" s="33" t="s">
        <v>31</v>
      </c>
      <c r="Q11" s="33" t="s">
        <v>45</v>
      </c>
      <c r="R11" s="33"/>
      <c r="S11" s="35">
        <v>40000</v>
      </c>
      <c r="T11" s="35">
        <f t="shared" si="0"/>
        <v>34000</v>
      </c>
      <c r="U11" s="35">
        <f t="shared" si="1"/>
        <v>4000</v>
      </c>
      <c r="V11" s="35">
        <f t="shared" si="2"/>
        <v>2000</v>
      </c>
      <c r="W11" s="41" t="s">
        <v>102</v>
      </c>
      <c r="X11" s="33"/>
      <c r="Y11" s="33">
        <v>20</v>
      </c>
    </row>
    <row r="12" spans="1:25" ht="45">
      <c r="A12" s="70">
        <v>4</v>
      </c>
      <c r="B12" s="71" t="s">
        <v>106</v>
      </c>
      <c r="C12" s="41"/>
      <c r="D12" s="33">
        <v>1</v>
      </c>
      <c r="E12" s="39" t="s">
        <v>105</v>
      </c>
      <c r="F12" s="39">
        <v>36000</v>
      </c>
      <c r="G12" s="72" t="s">
        <v>30</v>
      </c>
      <c r="H12" s="39" t="s">
        <v>82</v>
      </c>
      <c r="I12" s="39" t="s">
        <v>82</v>
      </c>
      <c r="J12" s="39" t="s">
        <v>105</v>
      </c>
      <c r="K12" s="39" t="s">
        <v>105</v>
      </c>
      <c r="L12" s="41"/>
      <c r="M12" s="33"/>
      <c r="N12" s="33"/>
      <c r="O12" s="33"/>
      <c r="P12" s="33" t="s">
        <v>31</v>
      </c>
      <c r="Q12" s="33" t="s">
        <v>45</v>
      </c>
      <c r="R12" s="33"/>
      <c r="S12" s="35">
        <v>40000</v>
      </c>
      <c r="T12" s="35">
        <f t="shared" si="0"/>
        <v>34000</v>
      </c>
      <c r="U12" s="35">
        <f t="shared" si="1"/>
        <v>4000</v>
      </c>
      <c r="V12" s="35">
        <f t="shared" si="2"/>
        <v>2000</v>
      </c>
      <c r="W12" s="41" t="s">
        <v>102</v>
      </c>
      <c r="X12" s="33"/>
      <c r="Y12" s="33">
        <v>20</v>
      </c>
    </row>
    <row r="13" spans="1:25" ht="60">
      <c r="A13" s="70">
        <v>5</v>
      </c>
      <c r="B13" s="71" t="s">
        <v>107</v>
      </c>
      <c r="C13" s="41"/>
      <c r="D13" s="33">
        <v>1</v>
      </c>
      <c r="E13" s="39" t="s">
        <v>105</v>
      </c>
      <c r="F13" s="39">
        <v>36000</v>
      </c>
      <c r="G13" s="72" t="s">
        <v>30</v>
      </c>
      <c r="H13" s="39" t="s">
        <v>82</v>
      </c>
      <c r="I13" s="39" t="s">
        <v>82</v>
      </c>
      <c r="J13" s="39" t="s">
        <v>105</v>
      </c>
      <c r="K13" s="39" t="s">
        <v>105</v>
      </c>
      <c r="L13" s="41"/>
      <c r="M13" s="33"/>
      <c r="N13" s="33"/>
      <c r="O13" s="33"/>
      <c r="P13" s="33" t="s">
        <v>31</v>
      </c>
      <c r="Q13" s="33" t="s">
        <v>45</v>
      </c>
      <c r="R13" s="33"/>
      <c r="S13" s="35">
        <v>40000</v>
      </c>
      <c r="T13" s="35">
        <f t="shared" si="0"/>
        <v>34000</v>
      </c>
      <c r="U13" s="35">
        <f t="shared" si="1"/>
        <v>4000</v>
      </c>
      <c r="V13" s="35">
        <f t="shared" si="2"/>
        <v>2000</v>
      </c>
      <c r="W13" s="41" t="s">
        <v>102</v>
      </c>
      <c r="X13" s="33"/>
      <c r="Y13" s="33">
        <v>20</v>
      </c>
    </row>
    <row r="14" spans="1:25" ht="45">
      <c r="A14" s="70">
        <v>6</v>
      </c>
      <c r="B14" s="71" t="s">
        <v>108</v>
      </c>
      <c r="C14" s="41"/>
      <c r="D14" s="33">
        <v>1</v>
      </c>
      <c r="E14" s="39" t="s">
        <v>105</v>
      </c>
      <c r="F14" s="39">
        <v>36000</v>
      </c>
      <c r="G14" s="72" t="s">
        <v>30</v>
      </c>
      <c r="H14" s="39" t="s">
        <v>82</v>
      </c>
      <c r="I14" s="39" t="s">
        <v>82</v>
      </c>
      <c r="J14" s="39" t="s">
        <v>105</v>
      </c>
      <c r="K14" s="39" t="s">
        <v>105</v>
      </c>
      <c r="L14" s="41"/>
      <c r="M14" s="33"/>
      <c r="N14" s="33"/>
      <c r="O14" s="33"/>
      <c r="P14" s="33" t="s">
        <v>31</v>
      </c>
      <c r="Q14" s="33" t="s">
        <v>45</v>
      </c>
      <c r="R14" s="33"/>
      <c r="S14" s="35">
        <v>40000</v>
      </c>
      <c r="T14" s="35">
        <f t="shared" si="0"/>
        <v>34000</v>
      </c>
      <c r="U14" s="35">
        <f t="shared" si="1"/>
        <v>4000</v>
      </c>
      <c r="V14" s="35">
        <f t="shared" si="2"/>
        <v>2000</v>
      </c>
      <c r="W14" s="41" t="s">
        <v>102</v>
      </c>
      <c r="X14" s="33"/>
      <c r="Y14" s="33">
        <v>20</v>
      </c>
    </row>
    <row r="15" spans="1:25" ht="45">
      <c r="A15" s="70">
        <v>7</v>
      </c>
      <c r="B15" s="71" t="s">
        <v>109</v>
      </c>
      <c r="C15" s="41"/>
      <c r="D15" s="33">
        <v>1</v>
      </c>
      <c r="E15" s="39" t="s">
        <v>86</v>
      </c>
      <c r="F15" s="39">
        <v>48000</v>
      </c>
      <c r="G15" s="72" t="s">
        <v>30</v>
      </c>
      <c r="H15" s="39" t="s">
        <v>82</v>
      </c>
      <c r="I15" s="39" t="s">
        <v>82</v>
      </c>
      <c r="J15" s="39" t="s">
        <v>86</v>
      </c>
      <c r="K15" s="39" t="s">
        <v>86</v>
      </c>
      <c r="L15" s="41"/>
      <c r="M15" s="33"/>
      <c r="N15" s="33"/>
      <c r="O15" s="33"/>
      <c r="P15" s="33" t="s">
        <v>31</v>
      </c>
      <c r="Q15" s="33" t="s">
        <v>45</v>
      </c>
      <c r="R15" s="33"/>
      <c r="S15" s="35">
        <v>50000</v>
      </c>
      <c r="T15" s="35">
        <f t="shared" si="0"/>
        <v>42500</v>
      </c>
      <c r="U15" s="35">
        <f t="shared" si="1"/>
        <v>5000</v>
      </c>
      <c r="V15" s="35">
        <f t="shared" si="2"/>
        <v>2500</v>
      </c>
      <c r="W15" s="41" t="s">
        <v>102</v>
      </c>
      <c r="X15" s="33"/>
      <c r="Y15" s="33">
        <v>20</v>
      </c>
    </row>
    <row r="16" spans="1:25" ht="45">
      <c r="A16" s="70">
        <v>8</v>
      </c>
      <c r="B16" s="71" t="s">
        <v>110</v>
      </c>
      <c r="C16" s="41">
        <v>1</v>
      </c>
      <c r="D16" s="33"/>
      <c r="E16" s="39" t="s">
        <v>86</v>
      </c>
      <c r="F16" s="39">
        <v>30000</v>
      </c>
      <c r="G16" s="72" t="s">
        <v>30</v>
      </c>
      <c r="H16" s="39" t="s">
        <v>82</v>
      </c>
      <c r="I16" s="39" t="s">
        <v>111</v>
      </c>
      <c r="J16" s="39" t="s">
        <v>86</v>
      </c>
      <c r="K16" s="39" t="s">
        <v>86</v>
      </c>
      <c r="L16" s="41"/>
      <c r="M16" s="33"/>
      <c r="N16" s="33"/>
      <c r="O16" s="33"/>
      <c r="P16" s="33" t="s">
        <v>31</v>
      </c>
      <c r="Q16" s="33" t="s">
        <v>68</v>
      </c>
      <c r="R16" s="33"/>
      <c r="S16" s="35">
        <v>50000</v>
      </c>
      <c r="T16" s="35">
        <f t="shared" si="0"/>
        <v>42500</v>
      </c>
      <c r="U16" s="35">
        <f t="shared" si="1"/>
        <v>5000</v>
      </c>
      <c r="V16" s="35">
        <f t="shared" si="2"/>
        <v>2500</v>
      </c>
      <c r="W16" s="41" t="s">
        <v>102</v>
      </c>
      <c r="X16" s="33"/>
      <c r="Y16" s="33">
        <v>20</v>
      </c>
    </row>
    <row r="17" spans="1:25" ht="45">
      <c r="A17" s="70">
        <v>9</v>
      </c>
      <c r="B17" s="71" t="s">
        <v>112</v>
      </c>
      <c r="C17" s="41">
        <v>1</v>
      </c>
      <c r="D17" s="33"/>
      <c r="E17" s="39" t="s">
        <v>86</v>
      </c>
      <c r="F17" s="39">
        <v>18000</v>
      </c>
      <c r="G17" s="72" t="s">
        <v>30</v>
      </c>
      <c r="H17" s="39" t="s">
        <v>82</v>
      </c>
      <c r="I17" s="39" t="s">
        <v>111</v>
      </c>
      <c r="J17" s="39" t="s">
        <v>86</v>
      </c>
      <c r="K17" s="39" t="s">
        <v>86</v>
      </c>
      <c r="L17" s="41"/>
      <c r="M17" s="33"/>
      <c r="N17" s="33"/>
      <c r="O17" s="33"/>
      <c r="P17" s="33" t="s">
        <v>31</v>
      </c>
      <c r="Q17" s="33" t="s">
        <v>68</v>
      </c>
      <c r="R17" s="33"/>
      <c r="S17" s="35">
        <v>50000</v>
      </c>
      <c r="T17" s="35">
        <f t="shared" si="0"/>
        <v>42500</v>
      </c>
      <c r="U17" s="35">
        <f t="shared" si="1"/>
        <v>5000</v>
      </c>
      <c r="V17" s="35">
        <f t="shared" si="2"/>
        <v>2500</v>
      </c>
      <c r="W17" s="41" t="s">
        <v>102</v>
      </c>
      <c r="X17" s="33"/>
      <c r="Y17" s="33">
        <v>20</v>
      </c>
    </row>
    <row r="18" spans="1:25" ht="45">
      <c r="A18" s="70">
        <v>10</v>
      </c>
      <c r="B18" s="71" t="s">
        <v>113</v>
      </c>
      <c r="C18" s="41"/>
      <c r="D18" s="33">
        <v>1</v>
      </c>
      <c r="E18" s="39" t="s">
        <v>58</v>
      </c>
      <c r="F18" s="39">
        <v>20000</v>
      </c>
      <c r="G18" s="72" t="s">
        <v>30</v>
      </c>
      <c r="H18" s="39" t="s">
        <v>82</v>
      </c>
      <c r="I18" s="39" t="s">
        <v>82</v>
      </c>
      <c r="J18" s="39" t="s">
        <v>58</v>
      </c>
      <c r="K18" s="39" t="s">
        <v>58</v>
      </c>
      <c r="L18" s="41"/>
      <c r="M18" s="33"/>
      <c r="N18" s="33"/>
      <c r="O18" s="33"/>
      <c r="P18" s="33" t="s">
        <v>31</v>
      </c>
      <c r="Q18" s="33" t="s">
        <v>45</v>
      </c>
      <c r="R18" s="33"/>
      <c r="S18" s="35">
        <v>50000</v>
      </c>
      <c r="T18" s="35">
        <f t="shared" si="0"/>
        <v>42500</v>
      </c>
      <c r="U18" s="35">
        <f t="shared" si="1"/>
        <v>5000</v>
      </c>
      <c r="V18" s="35">
        <f t="shared" si="2"/>
        <v>2500</v>
      </c>
      <c r="W18" s="41" t="s">
        <v>102</v>
      </c>
      <c r="X18" s="33"/>
      <c r="Y18" s="33">
        <v>20</v>
      </c>
    </row>
    <row r="19" spans="1:25">
      <c r="S19" s="68">
        <f>SUM(S9:S18)</f>
        <v>460000</v>
      </c>
      <c r="T19" s="68">
        <f t="shared" ref="T19:V19" si="3">SUM(T9:T18)</f>
        <v>391000</v>
      </c>
      <c r="U19" s="68">
        <f t="shared" si="3"/>
        <v>46000</v>
      </c>
      <c r="V19" s="68">
        <f t="shared" si="3"/>
        <v>23000</v>
      </c>
    </row>
  </sheetData>
  <mergeCells count="28">
    <mergeCell ref="Y4:Y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  <mergeCell ref="M4:M8"/>
    <mergeCell ref="A1:Y1"/>
    <mergeCell ref="A2:Y2"/>
    <mergeCell ref="A3:Y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66"/>
  <sheetViews>
    <sheetView topLeftCell="A56" workbookViewId="0">
      <selection activeCell="K66" sqref="K66"/>
    </sheetView>
  </sheetViews>
  <sheetFormatPr defaultRowHeight="15"/>
  <sheetData>
    <row r="1" spans="1:18" ht="18.7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</row>
    <row r="2" spans="1:18" ht="18.75">
      <c r="A2" s="552" t="s">
        <v>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</row>
    <row r="3" spans="1:18" ht="18.75">
      <c r="A3" s="552" t="s">
        <v>181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</row>
    <row r="4" spans="1:18" ht="18.75">
      <c r="A4" s="600" t="s">
        <v>182</v>
      </c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</row>
    <row r="5" spans="1:18" ht="60">
      <c r="A5" s="41" t="s">
        <v>183</v>
      </c>
      <c r="B5" s="41" t="s">
        <v>184</v>
      </c>
      <c r="C5" s="41" t="s">
        <v>185</v>
      </c>
      <c r="D5" s="41" t="s">
        <v>186</v>
      </c>
      <c r="E5" s="41" t="s">
        <v>187</v>
      </c>
      <c r="F5" s="41" t="s">
        <v>9</v>
      </c>
      <c r="G5" s="41" t="s">
        <v>188</v>
      </c>
      <c r="H5" s="41" t="s">
        <v>189</v>
      </c>
      <c r="I5" s="41" t="s">
        <v>190</v>
      </c>
      <c r="J5" s="41" t="s">
        <v>191</v>
      </c>
      <c r="K5" s="82" t="s">
        <v>192</v>
      </c>
      <c r="L5" s="82" t="s">
        <v>193</v>
      </c>
      <c r="M5" s="82" t="s">
        <v>194</v>
      </c>
      <c r="N5" s="82" t="s">
        <v>195</v>
      </c>
      <c r="O5" s="41" t="s">
        <v>196</v>
      </c>
      <c r="P5" s="41" t="s">
        <v>195</v>
      </c>
      <c r="Q5" s="41" t="s">
        <v>194</v>
      </c>
      <c r="R5" s="73" t="s">
        <v>196</v>
      </c>
    </row>
    <row r="6" spans="1:18" ht="30">
      <c r="A6" s="73">
        <v>1</v>
      </c>
      <c r="B6" s="33"/>
      <c r="C6" s="74" t="s">
        <v>116</v>
      </c>
      <c r="D6" s="75"/>
      <c r="E6" s="33"/>
      <c r="F6" s="41" t="s">
        <v>30</v>
      </c>
      <c r="G6" s="33" t="s">
        <v>31</v>
      </c>
      <c r="H6" s="41" t="s">
        <v>45</v>
      </c>
      <c r="I6" s="75" t="s">
        <v>6</v>
      </c>
      <c r="J6" s="74" t="s">
        <v>86</v>
      </c>
      <c r="K6" s="76">
        <v>50000</v>
      </c>
      <c r="L6" s="77">
        <v>42500</v>
      </c>
      <c r="M6" s="78" t="s">
        <v>117</v>
      </c>
      <c r="N6" s="78"/>
      <c r="O6" s="33">
        <v>20</v>
      </c>
      <c r="P6" s="79"/>
      <c r="Q6" s="79" t="s">
        <v>117</v>
      </c>
      <c r="R6" s="33">
        <v>20</v>
      </c>
    </row>
    <row r="7" spans="1:18" ht="45">
      <c r="A7" s="73">
        <v>2</v>
      </c>
      <c r="B7" s="33"/>
      <c r="C7" s="74" t="s">
        <v>118</v>
      </c>
      <c r="D7" s="75"/>
      <c r="E7" s="33"/>
      <c r="F7" s="41" t="s">
        <v>30</v>
      </c>
      <c r="G7" s="33" t="s">
        <v>31</v>
      </c>
      <c r="H7" s="75" t="s">
        <v>68</v>
      </c>
      <c r="I7" s="75" t="s">
        <v>6</v>
      </c>
      <c r="J7" s="74" t="s">
        <v>86</v>
      </c>
      <c r="K7" s="76">
        <v>50000</v>
      </c>
      <c r="L7" s="77">
        <v>42500</v>
      </c>
      <c r="M7" s="78" t="s">
        <v>117</v>
      </c>
      <c r="N7" s="78"/>
      <c r="O7" s="33">
        <v>20</v>
      </c>
      <c r="P7" s="79"/>
      <c r="Q7" s="79" t="s">
        <v>117</v>
      </c>
      <c r="R7" s="33">
        <v>20</v>
      </c>
    </row>
    <row r="8" spans="1:18" ht="60">
      <c r="A8" s="73">
        <v>3</v>
      </c>
      <c r="B8" s="33"/>
      <c r="C8" s="74" t="s">
        <v>119</v>
      </c>
      <c r="D8" s="75"/>
      <c r="E8" s="33"/>
      <c r="F8" s="41" t="s">
        <v>30</v>
      </c>
      <c r="G8" s="33" t="s">
        <v>31</v>
      </c>
      <c r="H8" s="75" t="s">
        <v>68</v>
      </c>
      <c r="I8" s="75" t="s">
        <v>6</v>
      </c>
      <c r="J8" s="74" t="s">
        <v>86</v>
      </c>
      <c r="K8" s="76">
        <v>50000</v>
      </c>
      <c r="L8" s="77">
        <v>42500</v>
      </c>
      <c r="M8" s="78" t="s">
        <v>117</v>
      </c>
      <c r="N8" s="78"/>
      <c r="O8" s="33">
        <v>20</v>
      </c>
      <c r="P8" s="79"/>
      <c r="Q8" s="79" t="s">
        <v>117</v>
      </c>
      <c r="R8" s="33">
        <v>20</v>
      </c>
    </row>
    <row r="9" spans="1:18" ht="30">
      <c r="A9" s="73">
        <v>4</v>
      </c>
      <c r="B9" s="33"/>
      <c r="C9" s="74" t="s">
        <v>120</v>
      </c>
      <c r="D9" s="75"/>
      <c r="E9" s="33"/>
      <c r="F9" s="41" t="s">
        <v>30</v>
      </c>
      <c r="G9" s="33" t="s">
        <v>31</v>
      </c>
      <c r="H9" s="75" t="s">
        <v>45</v>
      </c>
      <c r="I9" s="75" t="s">
        <v>6</v>
      </c>
      <c r="J9" s="74" t="s">
        <v>86</v>
      </c>
      <c r="K9" s="76">
        <v>50000</v>
      </c>
      <c r="L9" s="77">
        <v>42500</v>
      </c>
      <c r="M9" s="78" t="s">
        <v>117</v>
      </c>
      <c r="N9" s="78"/>
      <c r="O9" s="33">
        <v>20</v>
      </c>
      <c r="P9" s="79"/>
      <c r="Q9" s="79" t="s">
        <v>117</v>
      </c>
      <c r="R9" s="33">
        <v>20</v>
      </c>
    </row>
    <row r="10" spans="1:18" ht="45">
      <c r="A10" s="73">
        <v>5</v>
      </c>
      <c r="B10" s="33"/>
      <c r="C10" s="74" t="s">
        <v>121</v>
      </c>
      <c r="D10" s="80"/>
      <c r="E10" s="33"/>
      <c r="F10" s="41" t="s">
        <v>30</v>
      </c>
      <c r="G10" s="33" t="s">
        <v>31</v>
      </c>
      <c r="H10" s="75" t="s">
        <v>68</v>
      </c>
      <c r="I10" s="75" t="s">
        <v>5</v>
      </c>
      <c r="J10" s="74" t="s">
        <v>86</v>
      </c>
      <c r="K10" s="76">
        <v>50000</v>
      </c>
      <c r="L10" s="77">
        <v>42500</v>
      </c>
      <c r="M10" s="78" t="s">
        <v>117</v>
      </c>
      <c r="N10" s="78"/>
      <c r="O10" s="33">
        <v>20</v>
      </c>
      <c r="P10" s="79"/>
      <c r="Q10" s="79" t="s">
        <v>117</v>
      </c>
      <c r="R10" s="33">
        <v>20</v>
      </c>
    </row>
    <row r="11" spans="1:18" ht="60">
      <c r="A11" s="73">
        <v>6</v>
      </c>
      <c r="B11" s="33"/>
      <c r="C11" s="74" t="s">
        <v>122</v>
      </c>
      <c r="D11" s="80"/>
      <c r="E11" s="33"/>
      <c r="F11" s="41" t="s">
        <v>30</v>
      </c>
      <c r="G11" s="33" t="s">
        <v>31</v>
      </c>
      <c r="H11" s="75" t="s">
        <v>68</v>
      </c>
      <c r="I11" s="75" t="s">
        <v>5</v>
      </c>
      <c r="J11" s="74" t="s">
        <v>86</v>
      </c>
      <c r="K11" s="76">
        <v>50000</v>
      </c>
      <c r="L11" s="77">
        <v>42500</v>
      </c>
      <c r="M11" s="78" t="s">
        <v>117</v>
      </c>
      <c r="N11" s="78"/>
      <c r="O11" s="33">
        <v>20</v>
      </c>
      <c r="P11" s="79"/>
      <c r="Q11" s="79" t="s">
        <v>117</v>
      </c>
      <c r="R11" s="33">
        <v>20</v>
      </c>
    </row>
    <row r="12" spans="1:18" ht="60">
      <c r="A12" s="73">
        <v>7</v>
      </c>
      <c r="B12" s="33"/>
      <c r="C12" s="74" t="s">
        <v>123</v>
      </c>
      <c r="D12" s="80"/>
      <c r="E12" s="33"/>
      <c r="F12" s="41" t="s">
        <v>30</v>
      </c>
      <c r="G12" s="33" t="s">
        <v>31</v>
      </c>
      <c r="H12" s="75" t="s">
        <v>68</v>
      </c>
      <c r="I12" s="75" t="s">
        <v>5</v>
      </c>
      <c r="J12" s="74" t="s">
        <v>86</v>
      </c>
      <c r="K12" s="76">
        <v>50000</v>
      </c>
      <c r="L12" s="77">
        <v>42500</v>
      </c>
      <c r="M12" s="78" t="s">
        <v>117</v>
      </c>
      <c r="N12" s="78"/>
      <c r="O12" s="33">
        <v>20</v>
      </c>
      <c r="P12" s="79"/>
      <c r="Q12" s="79" t="s">
        <v>117</v>
      </c>
      <c r="R12" s="33">
        <v>20</v>
      </c>
    </row>
    <row r="13" spans="1:18" ht="45">
      <c r="A13" s="73">
        <v>8</v>
      </c>
      <c r="B13" s="33"/>
      <c r="C13" s="74" t="s">
        <v>124</v>
      </c>
      <c r="D13" s="80"/>
      <c r="E13" s="33"/>
      <c r="F13" s="41" t="s">
        <v>30</v>
      </c>
      <c r="G13" s="33" t="s">
        <v>31</v>
      </c>
      <c r="H13" s="75" t="s">
        <v>45</v>
      </c>
      <c r="I13" s="75" t="s">
        <v>5</v>
      </c>
      <c r="J13" s="74" t="s">
        <v>86</v>
      </c>
      <c r="K13" s="76">
        <v>50000</v>
      </c>
      <c r="L13" s="77">
        <v>42500</v>
      </c>
      <c r="M13" s="78" t="s">
        <v>117</v>
      </c>
      <c r="N13" s="78"/>
      <c r="O13" s="33">
        <v>20</v>
      </c>
      <c r="P13" s="79"/>
      <c r="Q13" s="79" t="s">
        <v>117</v>
      </c>
      <c r="R13" s="33">
        <v>20</v>
      </c>
    </row>
    <row r="14" spans="1:18" ht="45">
      <c r="A14" s="73">
        <v>9</v>
      </c>
      <c r="B14" s="33"/>
      <c r="C14" s="74" t="s">
        <v>125</v>
      </c>
      <c r="D14" s="75"/>
      <c r="E14" s="33"/>
      <c r="F14" s="41" t="s">
        <v>30</v>
      </c>
      <c r="G14" s="33" t="s">
        <v>31</v>
      </c>
      <c r="H14" s="75" t="s">
        <v>45</v>
      </c>
      <c r="I14" s="75" t="s">
        <v>6</v>
      </c>
      <c r="J14" s="74" t="s">
        <v>86</v>
      </c>
      <c r="K14" s="76">
        <v>50000</v>
      </c>
      <c r="L14" s="77">
        <v>42500</v>
      </c>
      <c r="M14" s="78" t="s">
        <v>117</v>
      </c>
      <c r="N14" s="78"/>
      <c r="O14" s="33">
        <v>20</v>
      </c>
      <c r="P14" s="79"/>
      <c r="Q14" s="79" t="s">
        <v>117</v>
      </c>
      <c r="R14" s="33">
        <v>20</v>
      </c>
    </row>
    <row r="15" spans="1:18" ht="30">
      <c r="A15" s="73">
        <v>10</v>
      </c>
      <c r="B15" s="33"/>
      <c r="C15" s="74" t="s">
        <v>126</v>
      </c>
      <c r="D15" s="80"/>
      <c r="E15" s="33"/>
      <c r="F15" s="41" t="s">
        <v>30</v>
      </c>
      <c r="G15" s="33" t="s">
        <v>31</v>
      </c>
      <c r="H15" s="75" t="s">
        <v>45</v>
      </c>
      <c r="I15" s="75" t="s">
        <v>5</v>
      </c>
      <c r="J15" s="74" t="s">
        <v>86</v>
      </c>
      <c r="K15" s="76">
        <v>50000</v>
      </c>
      <c r="L15" s="77">
        <v>42500</v>
      </c>
      <c r="M15" s="78" t="s">
        <v>117</v>
      </c>
      <c r="N15" s="78"/>
      <c r="O15" s="33">
        <v>20</v>
      </c>
      <c r="P15" s="79"/>
      <c r="Q15" s="79" t="s">
        <v>117</v>
      </c>
      <c r="R15" s="33">
        <v>20</v>
      </c>
    </row>
    <row r="16" spans="1:18" ht="30">
      <c r="A16" s="73">
        <v>11</v>
      </c>
      <c r="B16" s="33"/>
      <c r="C16" s="74" t="s">
        <v>127</v>
      </c>
      <c r="D16" s="80"/>
      <c r="E16" s="33"/>
      <c r="F16" s="41" t="s">
        <v>30</v>
      </c>
      <c r="G16" s="33" t="s">
        <v>31</v>
      </c>
      <c r="H16" s="75" t="s">
        <v>45</v>
      </c>
      <c r="I16" s="75" t="s">
        <v>5</v>
      </c>
      <c r="J16" s="74" t="s">
        <v>86</v>
      </c>
      <c r="K16" s="76">
        <v>50000</v>
      </c>
      <c r="L16" s="77">
        <v>42500</v>
      </c>
      <c r="M16" s="78" t="s">
        <v>117</v>
      </c>
      <c r="N16" s="78"/>
      <c r="O16" s="33">
        <v>20</v>
      </c>
      <c r="P16" s="79"/>
      <c r="Q16" s="79" t="s">
        <v>117</v>
      </c>
      <c r="R16" s="33">
        <v>20</v>
      </c>
    </row>
    <row r="17" spans="1:18" ht="45">
      <c r="A17" s="73">
        <v>12</v>
      </c>
      <c r="B17" s="33"/>
      <c r="C17" s="74" t="s">
        <v>128</v>
      </c>
      <c r="D17" s="80"/>
      <c r="E17" s="33"/>
      <c r="F17" s="41" t="s">
        <v>30</v>
      </c>
      <c r="G17" s="33" t="s">
        <v>31</v>
      </c>
      <c r="H17" s="75" t="s">
        <v>45</v>
      </c>
      <c r="I17" s="75" t="s">
        <v>5</v>
      </c>
      <c r="J17" s="74" t="s">
        <v>86</v>
      </c>
      <c r="K17" s="76">
        <v>50000</v>
      </c>
      <c r="L17" s="77">
        <v>42500</v>
      </c>
      <c r="M17" s="78" t="s">
        <v>117</v>
      </c>
      <c r="N17" s="78"/>
      <c r="O17" s="33">
        <v>20</v>
      </c>
      <c r="P17" s="79"/>
      <c r="Q17" s="79" t="s">
        <v>117</v>
      </c>
      <c r="R17" s="33">
        <v>20</v>
      </c>
    </row>
    <row r="18" spans="1:18" ht="45">
      <c r="A18" s="73">
        <v>13</v>
      </c>
      <c r="B18" s="33"/>
      <c r="C18" s="74" t="s">
        <v>129</v>
      </c>
      <c r="D18" s="75"/>
      <c r="E18" s="33"/>
      <c r="F18" s="41" t="s">
        <v>30</v>
      </c>
      <c r="G18" s="33" t="s">
        <v>31</v>
      </c>
      <c r="H18" s="75" t="s">
        <v>45</v>
      </c>
      <c r="I18" s="75" t="s">
        <v>6</v>
      </c>
      <c r="J18" s="74" t="s">
        <v>86</v>
      </c>
      <c r="K18" s="76">
        <v>50000</v>
      </c>
      <c r="L18" s="77">
        <v>42500</v>
      </c>
      <c r="M18" s="78" t="s">
        <v>117</v>
      </c>
      <c r="N18" s="78"/>
      <c r="O18" s="33">
        <v>20</v>
      </c>
      <c r="P18" s="79"/>
      <c r="Q18" s="79" t="s">
        <v>117</v>
      </c>
      <c r="R18" s="33">
        <v>20</v>
      </c>
    </row>
    <row r="19" spans="1:18" ht="60">
      <c r="A19" s="73">
        <v>14</v>
      </c>
      <c r="B19" s="33"/>
      <c r="C19" s="74" t="s">
        <v>130</v>
      </c>
      <c r="D19" s="75"/>
      <c r="E19" s="33"/>
      <c r="F19" s="41" t="s">
        <v>30</v>
      </c>
      <c r="G19" s="33" t="s">
        <v>31</v>
      </c>
      <c r="H19" s="75" t="s">
        <v>45</v>
      </c>
      <c r="I19" s="75" t="s">
        <v>6</v>
      </c>
      <c r="J19" s="74" t="s">
        <v>86</v>
      </c>
      <c r="K19" s="76">
        <v>50000</v>
      </c>
      <c r="L19" s="77">
        <v>42500</v>
      </c>
      <c r="M19" s="78" t="s">
        <v>117</v>
      </c>
      <c r="N19" s="78"/>
      <c r="O19" s="33">
        <v>20</v>
      </c>
      <c r="P19" s="79"/>
      <c r="Q19" s="79" t="s">
        <v>117</v>
      </c>
      <c r="R19" s="33">
        <v>20</v>
      </c>
    </row>
    <row r="20" spans="1:18" ht="30">
      <c r="A20" s="73">
        <v>15</v>
      </c>
      <c r="B20" s="33"/>
      <c r="C20" s="74" t="s">
        <v>131</v>
      </c>
      <c r="D20" s="75"/>
      <c r="E20" s="33"/>
      <c r="F20" s="41" t="s">
        <v>30</v>
      </c>
      <c r="G20" s="33" t="s">
        <v>31</v>
      </c>
      <c r="H20" s="75" t="s">
        <v>68</v>
      </c>
      <c r="I20" s="75" t="s">
        <v>6</v>
      </c>
      <c r="J20" s="74" t="s">
        <v>86</v>
      </c>
      <c r="K20" s="76">
        <v>50000</v>
      </c>
      <c r="L20" s="77">
        <v>42500</v>
      </c>
      <c r="M20" s="78" t="s">
        <v>117</v>
      </c>
      <c r="N20" s="78"/>
      <c r="O20" s="33">
        <v>20</v>
      </c>
      <c r="P20" s="79"/>
      <c r="Q20" s="79" t="s">
        <v>117</v>
      </c>
      <c r="R20" s="33">
        <v>20</v>
      </c>
    </row>
    <row r="21" spans="1:18" ht="45">
      <c r="A21" s="73">
        <v>16</v>
      </c>
      <c r="B21" s="33"/>
      <c r="C21" s="74" t="s">
        <v>132</v>
      </c>
      <c r="D21" s="75"/>
      <c r="E21" s="33"/>
      <c r="F21" s="41" t="s">
        <v>30</v>
      </c>
      <c r="G21" s="33" t="s">
        <v>31</v>
      </c>
      <c r="H21" s="75" t="s">
        <v>68</v>
      </c>
      <c r="I21" s="75" t="s">
        <v>6</v>
      </c>
      <c r="J21" s="74" t="s">
        <v>86</v>
      </c>
      <c r="K21" s="76">
        <v>50000</v>
      </c>
      <c r="L21" s="77">
        <v>42500</v>
      </c>
      <c r="M21" s="78" t="s">
        <v>117</v>
      </c>
      <c r="N21" s="78"/>
      <c r="O21" s="33">
        <v>20</v>
      </c>
      <c r="P21" s="79"/>
      <c r="Q21" s="79" t="s">
        <v>117</v>
      </c>
      <c r="R21" s="33">
        <v>20</v>
      </c>
    </row>
    <row r="22" spans="1:18" ht="60">
      <c r="A22" s="73">
        <v>17</v>
      </c>
      <c r="B22" s="33"/>
      <c r="C22" s="74" t="s">
        <v>133</v>
      </c>
      <c r="D22" s="75"/>
      <c r="E22" s="33"/>
      <c r="F22" s="41" t="s">
        <v>30</v>
      </c>
      <c r="G22" s="33" t="s">
        <v>31</v>
      </c>
      <c r="H22" s="75" t="s">
        <v>45</v>
      </c>
      <c r="I22" s="75" t="s">
        <v>6</v>
      </c>
      <c r="J22" s="74" t="s">
        <v>86</v>
      </c>
      <c r="K22" s="76">
        <v>50000</v>
      </c>
      <c r="L22" s="77">
        <v>42500</v>
      </c>
      <c r="M22" s="78" t="s">
        <v>117</v>
      </c>
      <c r="N22" s="78"/>
      <c r="O22" s="33">
        <v>20</v>
      </c>
      <c r="P22" s="79"/>
      <c r="Q22" s="79" t="s">
        <v>117</v>
      </c>
      <c r="R22" s="33">
        <v>20</v>
      </c>
    </row>
    <row r="23" spans="1:18" ht="30">
      <c r="A23" s="73">
        <v>18</v>
      </c>
      <c r="B23" s="33"/>
      <c r="C23" s="74" t="s">
        <v>134</v>
      </c>
      <c r="D23" s="80"/>
      <c r="E23" s="33"/>
      <c r="F23" s="41" t="s">
        <v>30</v>
      </c>
      <c r="G23" s="33" t="s">
        <v>31</v>
      </c>
      <c r="H23" s="75" t="s">
        <v>68</v>
      </c>
      <c r="I23" s="75" t="s">
        <v>5</v>
      </c>
      <c r="J23" s="74" t="s">
        <v>86</v>
      </c>
      <c r="K23" s="76">
        <v>50000</v>
      </c>
      <c r="L23" s="77">
        <v>42500</v>
      </c>
      <c r="M23" s="78" t="s">
        <v>117</v>
      </c>
      <c r="N23" s="78"/>
      <c r="O23" s="33">
        <v>20</v>
      </c>
      <c r="P23" s="79"/>
      <c r="Q23" s="79" t="s">
        <v>117</v>
      </c>
      <c r="R23" s="33">
        <v>20</v>
      </c>
    </row>
    <row r="24" spans="1:18" ht="45">
      <c r="A24" s="73">
        <v>19</v>
      </c>
      <c r="B24" s="33"/>
      <c r="C24" s="74" t="s">
        <v>135</v>
      </c>
      <c r="D24" s="75"/>
      <c r="E24" s="33"/>
      <c r="F24" s="41" t="s">
        <v>30</v>
      </c>
      <c r="G24" s="33" t="s">
        <v>31</v>
      </c>
      <c r="H24" s="75" t="s">
        <v>68</v>
      </c>
      <c r="I24" s="75" t="s">
        <v>6</v>
      </c>
      <c r="J24" s="74" t="s">
        <v>86</v>
      </c>
      <c r="K24" s="76">
        <v>50000</v>
      </c>
      <c r="L24" s="77">
        <v>42500</v>
      </c>
      <c r="M24" s="78" t="s">
        <v>117</v>
      </c>
      <c r="N24" s="78"/>
      <c r="O24" s="33">
        <v>20</v>
      </c>
      <c r="P24" s="79"/>
      <c r="Q24" s="79" t="s">
        <v>117</v>
      </c>
      <c r="R24" s="33">
        <v>20</v>
      </c>
    </row>
    <row r="25" spans="1:18" ht="45">
      <c r="A25" s="73">
        <v>20</v>
      </c>
      <c r="B25" s="33"/>
      <c r="C25" s="81" t="s">
        <v>136</v>
      </c>
      <c r="D25" s="80"/>
      <c r="E25" s="33"/>
      <c r="F25" s="41" t="s">
        <v>30</v>
      </c>
      <c r="G25" s="33" t="s">
        <v>31</v>
      </c>
      <c r="H25" s="75" t="s">
        <v>45</v>
      </c>
      <c r="I25" s="75" t="s">
        <v>5</v>
      </c>
      <c r="J25" s="74" t="s">
        <v>86</v>
      </c>
      <c r="K25" s="76">
        <v>50000</v>
      </c>
      <c r="L25" s="77">
        <v>42500</v>
      </c>
      <c r="M25" s="78" t="s">
        <v>117</v>
      </c>
      <c r="N25" s="78"/>
      <c r="O25" s="33">
        <v>20</v>
      </c>
      <c r="P25" s="79"/>
      <c r="Q25" s="79" t="s">
        <v>117</v>
      </c>
      <c r="R25" s="33">
        <v>20</v>
      </c>
    </row>
    <row r="26" spans="1:18" ht="60">
      <c r="A26" s="73">
        <v>21</v>
      </c>
      <c r="B26" s="33"/>
      <c r="C26" s="81" t="s">
        <v>137</v>
      </c>
      <c r="D26" s="80"/>
      <c r="E26" s="33"/>
      <c r="F26" s="41" t="s">
        <v>30</v>
      </c>
      <c r="G26" s="33" t="s">
        <v>31</v>
      </c>
      <c r="H26" s="75" t="s">
        <v>45</v>
      </c>
      <c r="I26" s="75" t="s">
        <v>5</v>
      </c>
      <c r="J26" s="74" t="s">
        <v>86</v>
      </c>
      <c r="K26" s="76">
        <v>50000</v>
      </c>
      <c r="L26" s="77">
        <v>42500</v>
      </c>
      <c r="M26" s="78" t="s">
        <v>117</v>
      </c>
      <c r="N26" s="78"/>
      <c r="O26" s="33">
        <v>20</v>
      </c>
      <c r="P26" s="79"/>
      <c r="Q26" s="79" t="s">
        <v>117</v>
      </c>
      <c r="R26" s="33">
        <v>20</v>
      </c>
    </row>
    <row r="27" spans="1:18" ht="45">
      <c r="A27" s="73">
        <v>22</v>
      </c>
      <c r="B27" s="33"/>
      <c r="C27" s="81" t="s">
        <v>138</v>
      </c>
      <c r="D27" s="80"/>
      <c r="E27" s="33"/>
      <c r="F27" s="41" t="s">
        <v>30</v>
      </c>
      <c r="G27" s="33" t="s">
        <v>31</v>
      </c>
      <c r="H27" s="75" t="s">
        <v>68</v>
      </c>
      <c r="I27" s="75" t="s">
        <v>5</v>
      </c>
      <c r="J27" s="74" t="s">
        <v>86</v>
      </c>
      <c r="K27" s="76">
        <v>50000</v>
      </c>
      <c r="L27" s="77">
        <v>42500</v>
      </c>
      <c r="M27" s="78" t="s">
        <v>117</v>
      </c>
      <c r="N27" s="78"/>
      <c r="O27" s="33">
        <v>20</v>
      </c>
      <c r="P27" s="79"/>
      <c r="Q27" s="79" t="s">
        <v>117</v>
      </c>
      <c r="R27" s="33">
        <v>20</v>
      </c>
    </row>
    <row r="28" spans="1:18" ht="45">
      <c r="A28" s="73">
        <v>23</v>
      </c>
      <c r="B28" s="33"/>
      <c r="C28" s="81" t="s">
        <v>139</v>
      </c>
      <c r="D28" s="75"/>
      <c r="E28" s="33"/>
      <c r="F28" s="41" t="s">
        <v>30</v>
      </c>
      <c r="G28" s="33" t="s">
        <v>31</v>
      </c>
      <c r="H28" s="75" t="s">
        <v>45</v>
      </c>
      <c r="I28" s="75" t="s">
        <v>6</v>
      </c>
      <c r="J28" s="74" t="s">
        <v>86</v>
      </c>
      <c r="K28" s="76">
        <v>50000</v>
      </c>
      <c r="L28" s="77">
        <v>42500</v>
      </c>
      <c r="M28" s="78" t="s">
        <v>117</v>
      </c>
      <c r="N28" s="78"/>
      <c r="O28" s="33">
        <v>20</v>
      </c>
      <c r="P28" s="79"/>
      <c r="Q28" s="79" t="s">
        <v>117</v>
      </c>
      <c r="R28" s="33">
        <v>20</v>
      </c>
    </row>
    <row r="29" spans="1:18" ht="45">
      <c r="A29" s="73">
        <v>24</v>
      </c>
      <c r="B29" s="33"/>
      <c r="C29" s="81" t="s">
        <v>140</v>
      </c>
      <c r="D29" s="75"/>
      <c r="E29" s="33"/>
      <c r="F29" s="41" t="s">
        <v>30</v>
      </c>
      <c r="G29" s="33" t="s">
        <v>31</v>
      </c>
      <c r="H29" s="75" t="s">
        <v>68</v>
      </c>
      <c r="I29" s="75" t="s">
        <v>6</v>
      </c>
      <c r="J29" s="74" t="s">
        <v>86</v>
      </c>
      <c r="K29" s="76">
        <v>50000</v>
      </c>
      <c r="L29" s="77">
        <v>42500</v>
      </c>
      <c r="M29" s="78" t="s">
        <v>117</v>
      </c>
      <c r="N29" s="78"/>
      <c r="O29" s="33">
        <v>20</v>
      </c>
      <c r="P29" s="79"/>
      <c r="Q29" s="79" t="s">
        <v>117</v>
      </c>
      <c r="R29" s="33">
        <v>20</v>
      </c>
    </row>
    <row r="30" spans="1:18" ht="30">
      <c r="A30" s="73">
        <v>25</v>
      </c>
      <c r="B30" s="33"/>
      <c r="C30" s="81" t="s">
        <v>141</v>
      </c>
      <c r="D30" s="75"/>
      <c r="E30" s="33"/>
      <c r="F30" s="41" t="s">
        <v>30</v>
      </c>
      <c r="G30" s="33" t="s">
        <v>31</v>
      </c>
      <c r="H30" s="75" t="s">
        <v>68</v>
      </c>
      <c r="I30" s="75" t="s">
        <v>6</v>
      </c>
      <c r="J30" s="74" t="s">
        <v>86</v>
      </c>
      <c r="K30" s="76">
        <v>50000</v>
      </c>
      <c r="L30" s="77">
        <v>42500</v>
      </c>
      <c r="M30" s="78" t="s">
        <v>117</v>
      </c>
      <c r="N30" s="78"/>
      <c r="O30" s="33">
        <v>20</v>
      </c>
      <c r="P30" s="79"/>
      <c r="Q30" s="79" t="s">
        <v>117</v>
      </c>
      <c r="R30" s="33">
        <v>20</v>
      </c>
    </row>
    <row r="31" spans="1:18" ht="30">
      <c r="A31" s="73">
        <v>26</v>
      </c>
      <c r="B31" s="33"/>
      <c r="C31" s="81" t="s">
        <v>142</v>
      </c>
      <c r="D31" s="75"/>
      <c r="E31" s="33"/>
      <c r="F31" s="41" t="s">
        <v>30</v>
      </c>
      <c r="G31" s="33" t="s">
        <v>31</v>
      </c>
      <c r="H31" s="75" t="s">
        <v>45</v>
      </c>
      <c r="I31" s="75" t="s">
        <v>6</v>
      </c>
      <c r="J31" s="74" t="s">
        <v>86</v>
      </c>
      <c r="K31" s="76">
        <v>50000</v>
      </c>
      <c r="L31" s="77">
        <v>42500</v>
      </c>
      <c r="M31" s="78" t="s">
        <v>117</v>
      </c>
      <c r="N31" s="78"/>
      <c r="O31" s="33">
        <v>20</v>
      </c>
      <c r="P31" s="79"/>
      <c r="Q31" s="79" t="s">
        <v>117</v>
      </c>
      <c r="R31" s="33">
        <v>20</v>
      </c>
    </row>
    <row r="32" spans="1:18" ht="60">
      <c r="A32" s="73">
        <v>27</v>
      </c>
      <c r="B32" s="33"/>
      <c r="C32" s="81" t="s">
        <v>143</v>
      </c>
      <c r="D32" s="75"/>
      <c r="E32" s="33"/>
      <c r="F32" s="41" t="s">
        <v>30</v>
      </c>
      <c r="G32" s="33" t="s">
        <v>31</v>
      </c>
      <c r="H32" s="75" t="s">
        <v>68</v>
      </c>
      <c r="I32" s="75" t="s">
        <v>6</v>
      </c>
      <c r="J32" s="74" t="s">
        <v>86</v>
      </c>
      <c r="K32" s="76">
        <v>50000</v>
      </c>
      <c r="L32" s="77">
        <v>42500</v>
      </c>
      <c r="M32" s="78" t="s">
        <v>117</v>
      </c>
      <c r="N32" s="78"/>
      <c r="O32" s="33">
        <v>20</v>
      </c>
      <c r="P32" s="79"/>
      <c r="Q32" s="79" t="s">
        <v>117</v>
      </c>
      <c r="R32" s="33">
        <v>20</v>
      </c>
    </row>
    <row r="33" spans="1:18" ht="45">
      <c r="A33" s="73">
        <v>28</v>
      </c>
      <c r="B33" s="33"/>
      <c r="C33" s="81" t="s">
        <v>144</v>
      </c>
      <c r="D33" s="80"/>
      <c r="E33" s="33"/>
      <c r="F33" s="41" t="s">
        <v>30</v>
      </c>
      <c r="G33" s="33" t="s">
        <v>31</v>
      </c>
      <c r="H33" s="75" t="s">
        <v>45</v>
      </c>
      <c r="I33" s="75" t="s">
        <v>5</v>
      </c>
      <c r="J33" s="74" t="s">
        <v>86</v>
      </c>
      <c r="K33" s="76">
        <v>50000</v>
      </c>
      <c r="L33" s="77">
        <v>42500</v>
      </c>
      <c r="M33" s="78" t="s">
        <v>117</v>
      </c>
      <c r="N33" s="78"/>
      <c r="O33" s="33">
        <v>20</v>
      </c>
      <c r="P33" s="79"/>
      <c r="Q33" s="79" t="s">
        <v>117</v>
      </c>
      <c r="R33" s="33">
        <v>20</v>
      </c>
    </row>
    <row r="34" spans="1:18" ht="45">
      <c r="A34" s="73">
        <v>29</v>
      </c>
      <c r="B34" s="33"/>
      <c r="C34" s="81" t="s">
        <v>145</v>
      </c>
      <c r="D34" s="80"/>
      <c r="E34" s="33"/>
      <c r="F34" s="41" t="s">
        <v>30</v>
      </c>
      <c r="G34" s="33" t="s">
        <v>31</v>
      </c>
      <c r="H34" s="75" t="s">
        <v>45</v>
      </c>
      <c r="I34" s="75" t="s">
        <v>5</v>
      </c>
      <c r="J34" s="74" t="s">
        <v>86</v>
      </c>
      <c r="K34" s="76">
        <v>50000</v>
      </c>
      <c r="L34" s="77">
        <v>42500</v>
      </c>
      <c r="M34" s="78" t="s">
        <v>117</v>
      </c>
      <c r="N34" s="78"/>
      <c r="O34" s="33">
        <v>20</v>
      </c>
      <c r="P34" s="79"/>
      <c r="Q34" s="79" t="s">
        <v>117</v>
      </c>
      <c r="R34" s="33">
        <v>20</v>
      </c>
    </row>
    <row r="35" spans="1:18" ht="45">
      <c r="A35" s="73">
        <v>30</v>
      </c>
      <c r="B35" s="33"/>
      <c r="C35" s="81" t="s">
        <v>146</v>
      </c>
      <c r="D35" s="80"/>
      <c r="E35" s="33"/>
      <c r="F35" s="41" t="s">
        <v>30</v>
      </c>
      <c r="G35" s="33" t="s">
        <v>31</v>
      </c>
      <c r="H35" s="75" t="s">
        <v>45</v>
      </c>
      <c r="I35" s="75" t="s">
        <v>5</v>
      </c>
      <c r="J35" s="74" t="s">
        <v>86</v>
      </c>
      <c r="K35" s="76">
        <v>50000</v>
      </c>
      <c r="L35" s="77">
        <v>42500</v>
      </c>
      <c r="M35" s="78" t="s">
        <v>117</v>
      </c>
      <c r="N35" s="78"/>
      <c r="O35" s="33">
        <v>20</v>
      </c>
      <c r="P35" s="79"/>
      <c r="Q35" s="79" t="s">
        <v>117</v>
      </c>
      <c r="R35" s="33">
        <v>20</v>
      </c>
    </row>
    <row r="36" spans="1:18" ht="30">
      <c r="A36" s="73">
        <v>31</v>
      </c>
      <c r="B36" s="33"/>
      <c r="C36" s="81" t="s">
        <v>147</v>
      </c>
      <c r="D36" s="80"/>
      <c r="E36" s="33"/>
      <c r="F36" s="41" t="s">
        <v>30</v>
      </c>
      <c r="G36" s="33" t="s">
        <v>31</v>
      </c>
      <c r="H36" s="75" t="s">
        <v>45</v>
      </c>
      <c r="I36" s="75" t="s">
        <v>5</v>
      </c>
      <c r="J36" s="74" t="s">
        <v>86</v>
      </c>
      <c r="K36" s="76">
        <v>50000</v>
      </c>
      <c r="L36" s="77">
        <v>42500</v>
      </c>
      <c r="M36" s="78" t="s">
        <v>117</v>
      </c>
      <c r="N36" s="78"/>
      <c r="O36" s="33">
        <v>20</v>
      </c>
      <c r="P36" s="79"/>
      <c r="Q36" s="79" t="s">
        <v>117</v>
      </c>
      <c r="R36" s="33">
        <v>20</v>
      </c>
    </row>
    <row r="37" spans="1:18" ht="45">
      <c r="A37" s="73">
        <v>32</v>
      </c>
      <c r="B37" s="33"/>
      <c r="C37" s="81" t="s">
        <v>148</v>
      </c>
      <c r="D37" s="75"/>
      <c r="E37" s="33"/>
      <c r="F37" s="41" t="s">
        <v>30</v>
      </c>
      <c r="G37" s="33" t="s">
        <v>31</v>
      </c>
      <c r="H37" s="75" t="s">
        <v>45</v>
      </c>
      <c r="I37" s="75" t="s">
        <v>6</v>
      </c>
      <c r="J37" s="74" t="s">
        <v>86</v>
      </c>
      <c r="K37" s="76">
        <v>50000</v>
      </c>
      <c r="L37" s="77">
        <v>42500</v>
      </c>
      <c r="M37" s="78" t="s">
        <v>117</v>
      </c>
      <c r="N37" s="78"/>
      <c r="O37" s="33">
        <v>20</v>
      </c>
      <c r="P37" s="79"/>
      <c r="Q37" s="79" t="s">
        <v>117</v>
      </c>
      <c r="R37" s="33">
        <v>20</v>
      </c>
    </row>
    <row r="38" spans="1:18" ht="60">
      <c r="A38" s="73">
        <v>33</v>
      </c>
      <c r="B38" s="33"/>
      <c r="C38" s="81" t="s">
        <v>149</v>
      </c>
      <c r="D38" s="75"/>
      <c r="E38" s="33"/>
      <c r="F38" s="41" t="s">
        <v>30</v>
      </c>
      <c r="G38" s="33" t="s">
        <v>31</v>
      </c>
      <c r="H38" s="75" t="s">
        <v>45</v>
      </c>
      <c r="I38" s="75" t="s">
        <v>6</v>
      </c>
      <c r="J38" s="74" t="s">
        <v>86</v>
      </c>
      <c r="K38" s="76">
        <v>50000</v>
      </c>
      <c r="L38" s="77">
        <v>42500</v>
      </c>
      <c r="M38" s="78" t="s">
        <v>117</v>
      </c>
      <c r="N38" s="78"/>
      <c r="O38" s="33">
        <v>20</v>
      </c>
      <c r="P38" s="79"/>
      <c r="Q38" s="79" t="s">
        <v>117</v>
      </c>
      <c r="R38" s="33">
        <v>20</v>
      </c>
    </row>
    <row r="39" spans="1:18" ht="60">
      <c r="A39" s="73">
        <v>34</v>
      </c>
      <c r="B39" s="33"/>
      <c r="C39" s="81" t="s">
        <v>150</v>
      </c>
      <c r="D39" s="75"/>
      <c r="E39" s="33"/>
      <c r="F39" s="41" t="s">
        <v>30</v>
      </c>
      <c r="G39" s="33" t="s">
        <v>31</v>
      </c>
      <c r="H39" s="75" t="s">
        <v>45</v>
      </c>
      <c r="I39" s="75" t="s">
        <v>6</v>
      </c>
      <c r="J39" s="74" t="s">
        <v>86</v>
      </c>
      <c r="K39" s="76">
        <v>50000</v>
      </c>
      <c r="L39" s="77">
        <v>42500</v>
      </c>
      <c r="M39" s="78" t="s">
        <v>117</v>
      </c>
      <c r="N39" s="78"/>
      <c r="O39" s="33">
        <v>20</v>
      </c>
      <c r="P39" s="79"/>
      <c r="Q39" s="79" t="s">
        <v>117</v>
      </c>
      <c r="R39" s="33">
        <v>20</v>
      </c>
    </row>
    <row r="40" spans="1:18" ht="30">
      <c r="A40" s="73">
        <v>35</v>
      </c>
      <c r="B40" s="33"/>
      <c r="C40" s="81" t="s">
        <v>151</v>
      </c>
      <c r="D40" s="75"/>
      <c r="E40" s="33"/>
      <c r="F40" s="41" t="s">
        <v>30</v>
      </c>
      <c r="G40" s="33" t="s">
        <v>31</v>
      </c>
      <c r="H40" s="75" t="s">
        <v>45</v>
      </c>
      <c r="I40" s="75" t="s">
        <v>6</v>
      </c>
      <c r="J40" s="74" t="s">
        <v>86</v>
      </c>
      <c r="K40" s="76">
        <v>50000</v>
      </c>
      <c r="L40" s="77">
        <v>42500</v>
      </c>
      <c r="M40" s="78" t="s">
        <v>117</v>
      </c>
      <c r="N40" s="78"/>
      <c r="O40" s="33">
        <v>20</v>
      </c>
      <c r="P40" s="79"/>
      <c r="Q40" s="79" t="s">
        <v>117</v>
      </c>
      <c r="R40" s="33">
        <v>20</v>
      </c>
    </row>
    <row r="41" spans="1:18" ht="60">
      <c r="A41" s="73">
        <v>36</v>
      </c>
      <c r="B41" s="33"/>
      <c r="C41" s="81" t="s">
        <v>152</v>
      </c>
      <c r="D41" s="75"/>
      <c r="E41" s="33"/>
      <c r="F41" s="41" t="s">
        <v>30</v>
      </c>
      <c r="G41" s="33" t="s">
        <v>31</v>
      </c>
      <c r="H41" s="75" t="s">
        <v>45</v>
      </c>
      <c r="I41" s="75" t="s">
        <v>6</v>
      </c>
      <c r="J41" s="81" t="s">
        <v>86</v>
      </c>
      <c r="K41" s="76">
        <v>50000</v>
      </c>
      <c r="L41" s="77">
        <v>42500</v>
      </c>
      <c r="M41" s="78" t="s">
        <v>117</v>
      </c>
      <c r="N41" s="78"/>
      <c r="O41" s="33">
        <v>20</v>
      </c>
      <c r="P41" s="79"/>
      <c r="Q41" s="79" t="s">
        <v>117</v>
      </c>
      <c r="R41" s="33">
        <v>20</v>
      </c>
    </row>
    <row r="42" spans="1:18" ht="45">
      <c r="A42" s="73">
        <v>37</v>
      </c>
      <c r="B42" s="33"/>
      <c r="C42" s="81" t="s">
        <v>153</v>
      </c>
      <c r="D42" s="75"/>
      <c r="E42" s="33"/>
      <c r="F42" s="41" t="s">
        <v>30</v>
      </c>
      <c r="G42" s="33" t="s">
        <v>31</v>
      </c>
      <c r="H42" s="75" t="s">
        <v>68</v>
      </c>
      <c r="I42" s="75" t="s">
        <v>6</v>
      </c>
      <c r="J42" s="81" t="s">
        <v>86</v>
      </c>
      <c r="K42" s="76">
        <v>50000</v>
      </c>
      <c r="L42" s="77">
        <v>42500</v>
      </c>
      <c r="M42" s="78" t="s">
        <v>117</v>
      </c>
      <c r="N42" s="78"/>
      <c r="O42" s="33">
        <v>20</v>
      </c>
      <c r="P42" s="79"/>
      <c r="Q42" s="79" t="s">
        <v>117</v>
      </c>
      <c r="R42" s="33">
        <v>20</v>
      </c>
    </row>
    <row r="43" spans="1:18" ht="60">
      <c r="A43" s="73">
        <v>38</v>
      </c>
      <c r="B43" s="33"/>
      <c r="C43" s="81" t="s">
        <v>154</v>
      </c>
      <c r="D43" s="75"/>
      <c r="E43" s="33"/>
      <c r="F43" s="41" t="s">
        <v>30</v>
      </c>
      <c r="G43" s="33" t="s">
        <v>31</v>
      </c>
      <c r="H43" s="75" t="s">
        <v>68</v>
      </c>
      <c r="I43" s="75" t="s">
        <v>6</v>
      </c>
      <c r="J43" s="81" t="s">
        <v>86</v>
      </c>
      <c r="K43" s="76">
        <v>50000</v>
      </c>
      <c r="L43" s="77">
        <v>42500</v>
      </c>
      <c r="M43" s="78" t="s">
        <v>117</v>
      </c>
      <c r="N43" s="78"/>
      <c r="O43" s="33">
        <v>20</v>
      </c>
      <c r="P43" s="79"/>
      <c r="Q43" s="79" t="s">
        <v>117</v>
      </c>
      <c r="R43" s="33">
        <v>20</v>
      </c>
    </row>
    <row r="44" spans="1:18" ht="60">
      <c r="A44" s="73">
        <v>39</v>
      </c>
      <c r="B44" s="33"/>
      <c r="C44" s="81" t="s">
        <v>155</v>
      </c>
      <c r="D44" s="75"/>
      <c r="E44" s="33"/>
      <c r="F44" s="41" t="s">
        <v>30</v>
      </c>
      <c r="G44" s="33" t="s">
        <v>31</v>
      </c>
      <c r="H44" s="75" t="s">
        <v>45</v>
      </c>
      <c r="I44" s="75" t="s">
        <v>6</v>
      </c>
      <c r="J44" s="81" t="s">
        <v>86</v>
      </c>
      <c r="K44" s="76">
        <v>50000</v>
      </c>
      <c r="L44" s="77">
        <v>42500</v>
      </c>
      <c r="M44" s="78" t="s">
        <v>117</v>
      </c>
      <c r="N44" s="78"/>
      <c r="O44" s="33">
        <v>20</v>
      </c>
      <c r="P44" s="79"/>
      <c r="Q44" s="79" t="s">
        <v>117</v>
      </c>
      <c r="R44" s="33">
        <v>20</v>
      </c>
    </row>
    <row r="45" spans="1:18" ht="45">
      <c r="A45" s="73">
        <v>40</v>
      </c>
      <c r="B45" s="33"/>
      <c r="C45" s="81" t="s">
        <v>156</v>
      </c>
      <c r="D45" s="75"/>
      <c r="E45" s="33"/>
      <c r="F45" s="41" t="s">
        <v>30</v>
      </c>
      <c r="G45" s="33" t="s">
        <v>31</v>
      </c>
      <c r="H45" s="75" t="s">
        <v>45</v>
      </c>
      <c r="I45" s="75" t="s">
        <v>6</v>
      </c>
      <c r="J45" s="81" t="s">
        <v>86</v>
      </c>
      <c r="K45" s="76">
        <v>50000</v>
      </c>
      <c r="L45" s="77">
        <v>42500</v>
      </c>
      <c r="M45" s="78" t="s">
        <v>117</v>
      </c>
      <c r="N45" s="78"/>
      <c r="O45" s="33">
        <v>20</v>
      </c>
      <c r="P45" s="79"/>
      <c r="Q45" s="79" t="s">
        <v>117</v>
      </c>
      <c r="R45" s="33">
        <v>20</v>
      </c>
    </row>
    <row r="46" spans="1:18" ht="60">
      <c r="A46" s="73">
        <v>41</v>
      </c>
      <c r="B46" s="33"/>
      <c r="C46" s="81" t="s">
        <v>157</v>
      </c>
      <c r="D46" s="75"/>
      <c r="E46" s="33"/>
      <c r="F46" s="41" t="s">
        <v>30</v>
      </c>
      <c r="G46" s="33" t="s">
        <v>31</v>
      </c>
      <c r="H46" s="75" t="s">
        <v>45</v>
      </c>
      <c r="I46" s="75" t="s">
        <v>6</v>
      </c>
      <c r="J46" s="81" t="s">
        <v>86</v>
      </c>
      <c r="K46" s="76">
        <v>50000</v>
      </c>
      <c r="L46" s="77">
        <v>42500</v>
      </c>
      <c r="M46" s="78" t="s">
        <v>117</v>
      </c>
      <c r="N46" s="78"/>
      <c r="O46" s="33">
        <v>20</v>
      </c>
      <c r="P46" s="79"/>
      <c r="Q46" s="79" t="s">
        <v>117</v>
      </c>
      <c r="R46" s="33">
        <v>20</v>
      </c>
    </row>
    <row r="47" spans="1:18" ht="60">
      <c r="A47" s="73">
        <v>42</v>
      </c>
      <c r="B47" s="33"/>
      <c r="C47" s="81" t="s">
        <v>158</v>
      </c>
      <c r="D47" s="75"/>
      <c r="E47" s="33"/>
      <c r="F47" s="41" t="s">
        <v>30</v>
      </c>
      <c r="G47" s="33" t="s">
        <v>31</v>
      </c>
      <c r="H47" s="75" t="s">
        <v>45</v>
      </c>
      <c r="I47" s="75" t="s">
        <v>6</v>
      </c>
      <c r="J47" s="81" t="s">
        <v>159</v>
      </c>
      <c r="K47" s="76">
        <v>128000</v>
      </c>
      <c r="L47" s="77">
        <v>108800</v>
      </c>
      <c r="M47" s="78" t="s">
        <v>117</v>
      </c>
      <c r="N47" s="78"/>
      <c r="O47" s="33">
        <v>20</v>
      </c>
      <c r="P47" s="79"/>
      <c r="Q47" s="79" t="s">
        <v>117</v>
      </c>
      <c r="R47" s="33">
        <v>20</v>
      </c>
    </row>
    <row r="48" spans="1:18" ht="45">
      <c r="A48" s="73">
        <v>43</v>
      </c>
      <c r="B48" s="33"/>
      <c r="C48" s="81" t="s">
        <v>160</v>
      </c>
      <c r="D48" s="75"/>
      <c r="E48" s="33"/>
      <c r="F48" s="41" t="s">
        <v>30</v>
      </c>
      <c r="G48" s="33" t="s">
        <v>31</v>
      </c>
      <c r="H48" s="75" t="s">
        <v>45</v>
      </c>
      <c r="I48" s="75" t="s">
        <v>6</v>
      </c>
      <c r="J48" s="81" t="s">
        <v>161</v>
      </c>
      <c r="K48" s="76">
        <v>140000</v>
      </c>
      <c r="L48" s="77">
        <v>119000</v>
      </c>
      <c r="M48" s="78" t="s">
        <v>117</v>
      </c>
      <c r="N48" s="78"/>
      <c r="O48" s="33">
        <v>20</v>
      </c>
      <c r="P48" s="79"/>
      <c r="Q48" s="79" t="s">
        <v>117</v>
      </c>
      <c r="R48" s="33">
        <v>20</v>
      </c>
    </row>
    <row r="49" spans="1:18" ht="60">
      <c r="A49" s="73">
        <v>44</v>
      </c>
      <c r="B49" s="33"/>
      <c r="C49" s="81" t="s">
        <v>162</v>
      </c>
      <c r="D49" s="75"/>
      <c r="E49" s="33"/>
      <c r="F49" s="41" t="s">
        <v>30</v>
      </c>
      <c r="G49" s="33" t="s">
        <v>31</v>
      </c>
      <c r="H49" s="75" t="s">
        <v>45</v>
      </c>
      <c r="I49" s="75" t="s">
        <v>6</v>
      </c>
      <c r="J49" s="81" t="s">
        <v>163</v>
      </c>
      <c r="K49" s="76">
        <v>128000</v>
      </c>
      <c r="L49" s="77">
        <v>108800</v>
      </c>
      <c r="M49" s="78" t="s">
        <v>117</v>
      </c>
      <c r="N49" s="78"/>
      <c r="O49" s="33">
        <v>20</v>
      </c>
      <c r="P49" s="79"/>
      <c r="Q49" s="79" t="s">
        <v>117</v>
      </c>
      <c r="R49" s="33">
        <v>20</v>
      </c>
    </row>
    <row r="50" spans="1:18" ht="75">
      <c r="A50" s="73">
        <v>45</v>
      </c>
      <c r="B50" s="33"/>
      <c r="C50" s="81" t="s">
        <v>164</v>
      </c>
      <c r="D50" s="75"/>
      <c r="E50" s="33"/>
      <c r="F50" s="41" t="s">
        <v>30</v>
      </c>
      <c r="G50" s="33" t="s">
        <v>31</v>
      </c>
      <c r="H50" s="75" t="s">
        <v>45</v>
      </c>
      <c r="I50" s="75" t="s">
        <v>6</v>
      </c>
      <c r="J50" s="81" t="s">
        <v>165</v>
      </c>
      <c r="K50" s="76">
        <v>120000</v>
      </c>
      <c r="L50" s="77">
        <v>102000</v>
      </c>
      <c r="M50" s="78" t="s">
        <v>117</v>
      </c>
      <c r="N50" s="78"/>
      <c r="O50" s="33">
        <v>20</v>
      </c>
      <c r="P50" s="79"/>
      <c r="Q50" s="79" t="s">
        <v>117</v>
      </c>
      <c r="R50" s="33">
        <v>20</v>
      </c>
    </row>
    <row r="51" spans="1:18" ht="60">
      <c r="A51" s="73">
        <v>46</v>
      </c>
      <c r="B51" s="33"/>
      <c r="C51" s="81" t="s">
        <v>166</v>
      </c>
      <c r="D51" s="75"/>
      <c r="E51" s="33"/>
      <c r="F51" s="41" t="s">
        <v>30</v>
      </c>
      <c r="G51" s="33" t="s">
        <v>31</v>
      </c>
      <c r="H51" s="75" t="s">
        <v>45</v>
      </c>
      <c r="I51" s="75" t="s">
        <v>6</v>
      </c>
      <c r="J51" s="81" t="s">
        <v>165</v>
      </c>
      <c r="K51" s="76">
        <v>120000</v>
      </c>
      <c r="L51" s="77">
        <v>102000</v>
      </c>
      <c r="M51" s="78" t="s">
        <v>117</v>
      </c>
      <c r="N51" s="78"/>
      <c r="O51" s="33">
        <v>20</v>
      </c>
      <c r="P51" s="79"/>
      <c r="Q51" s="79" t="s">
        <v>117</v>
      </c>
      <c r="R51" s="33">
        <v>20</v>
      </c>
    </row>
    <row r="52" spans="1:18" ht="60">
      <c r="A52" s="73">
        <v>47</v>
      </c>
      <c r="B52" s="33"/>
      <c r="C52" s="81" t="s">
        <v>167</v>
      </c>
      <c r="D52" s="75"/>
      <c r="E52" s="33"/>
      <c r="F52" s="41" t="s">
        <v>30</v>
      </c>
      <c r="G52" s="33" t="s">
        <v>31</v>
      </c>
      <c r="H52" s="75" t="s">
        <v>45</v>
      </c>
      <c r="I52" s="75" t="s">
        <v>6</v>
      </c>
      <c r="J52" s="81" t="s">
        <v>165</v>
      </c>
      <c r="K52" s="76">
        <v>120000</v>
      </c>
      <c r="L52" s="77">
        <v>102000</v>
      </c>
      <c r="M52" s="78" t="s">
        <v>117</v>
      </c>
      <c r="N52" s="78"/>
      <c r="O52" s="33">
        <v>20</v>
      </c>
      <c r="P52" s="79"/>
      <c r="Q52" s="79" t="s">
        <v>117</v>
      </c>
      <c r="R52" s="33">
        <v>20</v>
      </c>
    </row>
    <row r="53" spans="1:18" ht="45">
      <c r="A53" s="73">
        <v>48</v>
      </c>
      <c r="B53" s="33"/>
      <c r="C53" s="81" t="s">
        <v>168</v>
      </c>
      <c r="D53" s="75"/>
      <c r="E53" s="33"/>
      <c r="F53" s="41" t="s">
        <v>30</v>
      </c>
      <c r="G53" s="33" t="s">
        <v>31</v>
      </c>
      <c r="H53" s="75" t="s">
        <v>45</v>
      </c>
      <c r="I53" s="75" t="s">
        <v>6</v>
      </c>
      <c r="J53" s="81" t="s">
        <v>169</v>
      </c>
      <c r="K53" s="76">
        <v>40000</v>
      </c>
      <c r="L53" s="77">
        <v>34000</v>
      </c>
      <c r="M53" s="78" t="s">
        <v>117</v>
      </c>
      <c r="N53" s="78"/>
      <c r="O53" s="33">
        <v>20</v>
      </c>
      <c r="P53" s="79"/>
      <c r="Q53" s="79" t="s">
        <v>117</v>
      </c>
      <c r="R53" s="33">
        <v>20</v>
      </c>
    </row>
    <row r="54" spans="1:18" ht="45">
      <c r="A54" s="73">
        <v>49</v>
      </c>
      <c r="B54" s="33"/>
      <c r="C54" s="81" t="s">
        <v>170</v>
      </c>
      <c r="D54" s="80"/>
      <c r="E54" s="33"/>
      <c r="F54" s="41" t="s">
        <v>30</v>
      </c>
      <c r="G54" s="33" t="s">
        <v>31</v>
      </c>
      <c r="H54" s="75" t="s">
        <v>45</v>
      </c>
      <c r="I54" s="75" t="s">
        <v>5</v>
      </c>
      <c r="J54" s="81" t="s">
        <v>171</v>
      </c>
      <c r="K54" s="76">
        <v>50000</v>
      </c>
      <c r="L54" s="77">
        <v>42500</v>
      </c>
      <c r="M54" s="78" t="s">
        <v>117</v>
      </c>
      <c r="N54" s="78"/>
      <c r="O54" s="33">
        <v>20</v>
      </c>
      <c r="P54" s="79"/>
      <c r="Q54" s="79" t="s">
        <v>117</v>
      </c>
      <c r="R54" s="33">
        <v>20</v>
      </c>
    </row>
    <row r="55" spans="1:18" ht="45">
      <c r="A55" s="73">
        <v>50</v>
      </c>
      <c r="B55" s="33"/>
      <c r="C55" s="81" t="s">
        <v>172</v>
      </c>
      <c r="D55" s="75"/>
      <c r="E55" s="33"/>
      <c r="F55" s="41" t="s">
        <v>30</v>
      </c>
      <c r="G55" s="33" t="s">
        <v>31</v>
      </c>
      <c r="H55" s="75" t="s">
        <v>45</v>
      </c>
      <c r="I55" s="75" t="s">
        <v>6</v>
      </c>
      <c r="J55" s="81" t="s">
        <v>173</v>
      </c>
      <c r="K55" s="76">
        <v>40000</v>
      </c>
      <c r="L55" s="77">
        <v>34000</v>
      </c>
      <c r="M55" s="78" t="s">
        <v>117</v>
      </c>
      <c r="N55" s="78"/>
      <c r="O55" s="33">
        <v>20</v>
      </c>
      <c r="P55" s="79"/>
      <c r="Q55" s="79" t="s">
        <v>117</v>
      </c>
      <c r="R55" s="33">
        <v>20</v>
      </c>
    </row>
    <row r="56" spans="1:18" ht="60">
      <c r="A56" s="73">
        <v>51</v>
      </c>
      <c r="B56" s="33"/>
      <c r="C56" s="81" t="s">
        <v>174</v>
      </c>
      <c r="D56" s="75"/>
      <c r="E56" s="33"/>
      <c r="F56" s="41" t="s">
        <v>30</v>
      </c>
      <c r="G56" s="33" t="s">
        <v>31</v>
      </c>
      <c r="H56" s="75" t="s">
        <v>45</v>
      </c>
      <c r="I56" s="75" t="s">
        <v>6</v>
      </c>
      <c r="J56" s="81" t="s">
        <v>175</v>
      </c>
      <c r="K56" s="76">
        <v>50000</v>
      </c>
      <c r="L56" s="77">
        <v>42500</v>
      </c>
      <c r="M56" s="78" t="s">
        <v>117</v>
      </c>
      <c r="N56" s="78"/>
      <c r="O56" s="33">
        <v>20</v>
      </c>
      <c r="P56" s="79"/>
      <c r="Q56" s="79" t="s">
        <v>117</v>
      </c>
      <c r="R56" s="33">
        <v>20</v>
      </c>
    </row>
    <row r="57" spans="1:18" ht="45">
      <c r="A57" s="73">
        <v>52</v>
      </c>
      <c r="B57" s="33"/>
      <c r="C57" s="81" t="s">
        <v>176</v>
      </c>
      <c r="D57" s="80"/>
      <c r="E57" s="33"/>
      <c r="F57" s="41" t="s">
        <v>30</v>
      </c>
      <c r="G57" s="33" t="s">
        <v>31</v>
      </c>
      <c r="H57" s="75" t="s">
        <v>45</v>
      </c>
      <c r="I57" s="75" t="s">
        <v>5</v>
      </c>
      <c r="J57" s="81" t="s">
        <v>175</v>
      </c>
      <c r="K57" s="76">
        <v>50000</v>
      </c>
      <c r="L57" s="77">
        <v>42500</v>
      </c>
      <c r="M57" s="78" t="s">
        <v>117</v>
      </c>
      <c r="N57" s="78"/>
      <c r="O57" s="33">
        <v>20</v>
      </c>
      <c r="P57" s="79"/>
      <c r="Q57" s="79" t="s">
        <v>117</v>
      </c>
      <c r="R57" s="33">
        <v>20</v>
      </c>
    </row>
    <row r="58" spans="1:18" ht="60">
      <c r="A58" s="73">
        <v>53</v>
      </c>
      <c r="B58" s="33"/>
      <c r="C58" s="81" t="s">
        <v>177</v>
      </c>
      <c r="D58" s="75"/>
      <c r="E58" s="33"/>
      <c r="F58" s="41" t="s">
        <v>30</v>
      </c>
      <c r="G58" s="33" t="s">
        <v>31</v>
      </c>
      <c r="H58" s="75" t="s">
        <v>45</v>
      </c>
      <c r="I58" s="75" t="s">
        <v>6</v>
      </c>
      <c r="J58" s="81" t="s">
        <v>105</v>
      </c>
      <c r="K58" s="76">
        <v>40000</v>
      </c>
      <c r="L58" s="77">
        <v>34000</v>
      </c>
      <c r="M58" s="78" t="s">
        <v>117</v>
      </c>
      <c r="N58" s="78"/>
      <c r="O58" s="33">
        <v>20</v>
      </c>
      <c r="P58" s="79"/>
      <c r="Q58" s="79" t="s">
        <v>117</v>
      </c>
      <c r="R58" s="33">
        <v>20</v>
      </c>
    </row>
    <row r="59" spans="1:18" ht="45">
      <c r="A59" s="73">
        <v>54</v>
      </c>
      <c r="B59" s="33"/>
      <c r="C59" s="81" t="s">
        <v>178</v>
      </c>
      <c r="D59" s="75"/>
      <c r="E59" s="33"/>
      <c r="F59" s="41" t="s">
        <v>30</v>
      </c>
      <c r="G59" s="33" t="s">
        <v>31</v>
      </c>
      <c r="H59" s="75" t="s">
        <v>45</v>
      </c>
      <c r="I59" s="75" t="s">
        <v>6</v>
      </c>
      <c r="J59" s="81" t="s">
        <v>105</v>
      </c>
      <c r="K59" s="76">
        <v>40000</v>
      </c>
      <c r="L59" s="77">
        <v>34000</v>
      </c>
      <c r="M59" s="78" t="s">
        <v>117</v>
      </c>
      <c r="N59" s="78"/>
      <c r="O59" s="33">
        <v>20</v>
      </c>
      <c r="P59" s="79"/>
      <c r="Q59" s="79" t="s">
        <v>117</v>
      </c>
      <c r="R59" s="33">
        <v>20</v>
      </c>
    </row>
    <row r="60" spans="1:18" ht="45">
      <c r="A60" s="73">
        <v>55</v>
      </c>
      <c r="B60" s="33"/>
      <c r="C60" s="81" t="s">
        <v>179</v>
      </c>
      <c r="D60" s="80"/>
      <c r="E60" s="33"/>
      <c r="F60" s="41" t="s">
        <v>30</v>
      </c>
      <c r="G60" s="33" t="s">
        <v>31</v>
      </c>
      <c r="H60" s="75" t="s">
        <v>45</v>
      </c>
      <c r="I60" s="75" t="s">
        <v>5</v>
      </c>
      <c r="J60" s="81" t="s">
        <v>180</v>
      </c>
      <c r="K60" s="76">
        <v>120000</v>
      </c>
      <c r="L60" s="77">
        <v>102000</v>
      </c>
      <c r="M60" s="78" t="s">
        <v>117</v>
      </c>
      <c r="N60" s="78"/>
      <c r="O60" s="33">
        <v>20</v>
      </c>
      <c r="P60" s="79"/>
      <c r="Q60" s="79" t="s">
        <v>117</v>
      </c>
      <c r="R60" s="33">
        <v>20</v>
      </c>
    </row>
    <row r="61" spans="1:18">
      <c r="K61">
        <f>SUM(K6:K60)</f>
        <v>3236000</v>
      </c>
      <c r="L61">
        <f>SUM(L6:L60)</f>
        <v>2750600</v>
      </c>
    </row>
    <row r="62" spans="1:18">
      <c r="K62">
        <f>K61*0.85</f>
        <v>2750600</v>
      </c>
    </row>
    <row r="63" spans="1:18">
      <c r="K63">
        <f>K61*0.1</f>
        <v>323600</v>
      </c>
    </row>
    <row r="64" spans="1:18">
      <c r="K64">
        <f>K62+K63</f>
        <v>3074200</v>
      </c>
    </row>
    <row r="65" spans="11:11">
      <c r="K65">
        <v>437000</v>
      </c>
    </row>
    <row r="66" spans="11:11">
      <c r="K66">
        <f>K64+K65</f>
        <v>3511200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10"/>
  <sheetViews>
    <sheetView workbookViewId="0">
      <selection activeCell="P10" sqref="P10"/>
    </sheetView>
  </sheetViews>
  <sheetFormatPr defaultRowHeight="15"/>
  <sheetData>
    <row r="1" spans="1:19" ht="18.7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</row>
    <row r="2" spans="1:19" ht="18.75">
      <c r="A2" s="552" t="s">
        <v>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</row>
    <row r="3" spans="1:19" ht="18.75">
      <c r="A3" s="552" t="s">
        <v>181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</row>
    <row r="4" spans="1:19" ht="18.75">
      <c r="A4" s="600" t="s">
        <v>209</v>
      </c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</row>
    <row r="5" spans="1:19" ht="60">
      <c r="A5" s="73" t="s">
        <v>183</v>
      </c>
      <c r="B5" s="73" t="s">
        <v>184</v>
      </c>
      <c r="C5" s="77" t="s">
        <v>185</v>
      </c>
      <c r="D5" s="73" t="s">
        <v>186</v>
      </c>
      <c r="E5" s="73" t="s">
        <v>187</v>
      </c>
      <c r="F5" s="73" t="s">
        <v>9</v>
      </c>
      <c r="G5" s="73" t="s">
        <v>188</v>
      </c>
      <c r="H5" s="73" t="s">
        <v>189</v>
      </c>
      <c r="I5" s="73" t="s">
        <v>190</v>
      </c>
      <c r="J5" s="85" t="s">
        <v>210</v>
      </c>
      <c r="K5" s="85" t="s">
        <v>211</v>
      </c>
      <c r="L5" s="85" t="s">
        <v>212</v>
      </c>
      <c r="M5" s="85" t="s">
        <v>213</v>
      </c>
      <c r="N5" s="85" t="s">
        <v>214</v>
      </c>
      <c r="O5" s="85" t="s">
        <v>215</v>
      </c>
      <c r="P5" s="85" t="s">
        <v>195</v>
      </c>
      <c r="Q5" s="85" t="s">
        <v>194</v>
      </c>
      <c r="R5" s="85" t="s">
        <v>196</v>
      </c>
    </row>
    <row r="6" spans="1:19" ht="60">
      <c r="A6" s="73">
        <v>1</v>
      </c>
      <c r="B6" s="33"/>
      <c r="C6" s="83" t="s">
        <v>197</v>
      </c>
      <c r="D6" s="67" t="s">
        <v>198</v>
      </c>
      <c r="E6" s="67" t="s">
        <v>199</v>
      </c>
      <c r="F6" s="33" t="s">
        <v>30</v>
      </c>
      <c r="G6" s="33" t="s">
        <v>31</v>
      </c>
      <c r="H6" s="33" t="s">
        <v>45</v>
      </c>
      <c r="I6" s="33" t="s">
        <v>5</v>
      </c>
      <c r="J6" s="41" t="s">
        <v>200</v>
      </c>
      <c r="K6" s="33"/>
      <c r="L6" s="33" t="s">
        <v>201</v>
      </c>
      <c r="M6" s="33"/>
      <c r="N6" s="33">
        <v>50000</v>
      </c>
      <c r="O6" s="33" t="s">
        <v>202</v>
      </c>
      <c r="P6" s="84">
        <v>45000</v>
      </c>
      <c r="Q6" s="33" t="s">
        <v>202</v>
      </c>
      <c r="R6" s="33">
        <v>1</v>
      </c>
      <c r="S6">
        <f>P6*0.9</f>
        <v>40500</v>
      </c>
    </row>
    <row r="7" spans="1:19" ht="60">
      <c r="A7" s="73">
        <v>2</v>
      </c>
      <c r="B7" s="33"/>
      <c r="C7" s="83" t="s">
        <v>203</v>
      </c>
      <c r="D7" s="67" t="s">
        <v>204</v>
      </c>
      <c r="E7" s="67" t="s">
        <v>205</v>
      </c>
      <c r="F7" s="33" t="s">
        <v>30</v>
      </c>
      <c r="G7" s="33" t="s">
        <v>31</v>
      </c>
      <c r="H7" s="33" t="s">
        <v>45</v>
      </c>
      <c r="I7" s="33" t="s">
        <v>5</v>
      </c>
      <c r="J7" s="41" t="s">
        <v>206</v>
      </c>
      <c r="K7" s="33"/>
      <c r="L7" s="33" t="s">
        <v>207</v>
      </c>
      <c r="M7" s="33"/>
      <c r="N7" s="33">
        <v>50000</v>
      </c>
      <c r="O7" s="33" t="s">
        <v>208</v>
      </c>
      <c r="P7" s="84">
        <v>45000</v>
      </c>
      <c r="Q7" s="33" t="s">
        <v>208</v>
      </c>
      <c r="R7" s="33">
        <v>1</v>
      </c>
      <c r="S7">
        <f>P7*0.9</f>
        <v>40500</v>
      </c>
    </row>
    <row r="8" spans="1:19">
      <c r="P8">
        <f>SUM(P6:P7)</f>
        <v>90000</v>
      </c>
    </row>
    <row r="9" spans="1:19">
      <c r="P9">
        <f>P8*0.05</f>
        <v>4500</v>
      </c>
    </row>
    <row r="10" spans="1:19">
      <c r="P10">
        <f>P8-P9</f>
        <v>85500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33"/>
  <sheetViews>
    <sheetView topLeftCell="A127" workbookViewId="0">
      <selection activeCell="K133" sqref="K133"/>
    </sheetView>
  </sheetViews>
  <sheetFormatPr defaultRowHeight="15"/>
  <sheetData>
    <row r="1" spans="1:18" ht="18.7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</row>
    <row r="2" spans="1:18" ht="18.75">
      <c r="A2" s="552" t="s">
        <v>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</row>
    <row r="3" spans="1:18" ht="18.75">
      <c r="A3" s="552" t="s">
        <v>181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</row>
    <row r="4" spans="1:18" ht="18.75">
      <c r="A4" s="601" t="s">
        <v>216</v>
      </c>
      <c r="B4" s="601"/>
      <c r="C4" s="601"/>
      <c r="D4" s="601"/>
      <c r="E4" s="601"/>
      <c r="F4" s="601"/>
      <c r="G4" s="601"/>
      <c r="H4" s="86"/>
      <c r="I4" s="86"/>
      <c r="J4" s="7"/>
      <c r="K4" s="87"/>
      <c r="L4" s="88"/>
      <c r="M4" s="89"/>
      <c r="N4" s="89"/>
      <c r="O4" s="90"/>
      <c r="P4" s="9"/>
      <c r="Q4" s="9"/>
      <c r="R4" s="10" t="s">
        <v>217</v>
      </c>
    </row>
    <row r="5" spans="1:18" ht="22.5">
      <c r="A5" s="91"/>
      <c r="B5" s="91"/>
      <c r="C5" s="91"/>
      <c r="D5" s="91"/>
      <c r="E5" s="91"/>
      <c r="F5" s="92"/>
      <c r="G5" s="92"/>
      <c r="H5" s="92"/>
      <c r="I5" s="92"/>
      <c r="J5" s="93"/>
      <c r="K5" s="94"/>
      <c r="L5" s="94"/>
      <c r="M5" s="95"/>
      <c r="N5" s="95"/>
      <c r="O5" s="96"/>
      <c r="P5" s="96"/>
      <c r="Q5" s="96" t="s">
        <v>218</v>
      </c>
      <c r="R5" s="97"/>
    </row>
    <row r="6" spans="1:18" ht="22.5">
      <c r="A6" s="602" t="s">
        <v>219</v>
      </c>
      <c r="B6" s="602"/>
      <c r="C6" s="91"/>
      <c r="D6" s="91"/>
      <c r="E6" s="91"/>
      <c r="F6" s="92"/>
      <c r="G6" s="92"/>
      <c r="H6" s="92"/>
      <c r="I6" s="92"/>
      <c r="J6" s="93"/>
      <c r="K6" s="94"/>
      <c r="L6" s="94"/>
      <c r="M6" s="95"/>
      <c r="N6" s="95"/>
      <c r="O6" s="96"/>
      <c r="P6" s="96"/>
      <c r="Q6" s="96" t="s">
        <v>220</v>
      </c>
      <c r="R6" s="97"/>
    </row>
    <row r="7" spans="1:18" ht="60">
      <c r="A7" s="98" t="s">
        <v>183</v>
      </c>
      <c r="B7" s="98" t="s">
        <v>184</v>
      </c>
      <c r="C7" s="98" t="s">
        <v>185</v>
      </c>
      <c r="D7" s="98" t="s">
        <v>186</v>
      </c>
      <c r="E7" s="98" t="s">
        <v>187</v>
      </c>
      <c r="F7" s="99" t="s">
        <v>9</v>
      </c>
      <c r="G7" s="99" t="s">
        <v>188</v>
      </c>
      <c r="H7" s="99" t="s">
        <v>189</v>
      </c>
      <c r="I7" s="99" t="s">
        <v>190</v>
      </c>
      <c r="J7" s="41" t="s">
        <v>191</v>
      </c>
      <c r="K7" s="100" t="s">
        <v>192</v>
      </c>
      <c r="L7" s="101" t="s">
        <v>193</v>
      </c>
      <c r="M7" s="101" t="s">
        <v>194</v>
      </c>
      <c r="N7" s="101" t="s">
        <v>195</v>
      </c>
      <c r="O7" s="41" t="s">
        <v>196</v>
      </c>
      <c r="P7" s="41" t="s">
        <v>195</v>
      </c>
      <c r="Q7" s="41" t="s">
        <v>194</v>
      </c>
      <c r="R7" s="73" t="s">
        <v>196</v>
      </c>
    </row>
    <row r="8" spans="1:18" ht="49.5">
      <c r="A8" s="33">
        <v>1</v>
      </c>
      <c r="B8" s="11"/>
      <c r="C8" s="102" t="s">
        <v>221</v>
      </c>
      <c r="D8" s="103"/>
      <c r="E8" s="11"/>
      <c r="F8" s="104" t="s">
        <v>30</v>
      </c>
      <c r="G8" s="104" t="s">
        <v>31</v>
      </c>
      <c r="H8" s="104" t="s">
        <v>68</v>
      </c>
      <c r="I8" s="104" t="s">
        <v>6</v>
      </c>
      <c r="J8" s="105" t="s">
        <v>86</v>
      </c>
      <c r="K8" s="106">
        <v>50000</v>
      </c>
      <c r="L8" s="107">
        <v>45000</v>
      </c>
      <c r="M8" s="108" t="s">
        <v>222</v>
      </c>
      <c r="N8" s="109">
        <v>45000</v>
      </c>
      <c r="O8" s="110">
        <v>20</v>
      </c>
      <c r="P8" s="109">
        <v>45000</v>
      </c>
      <c r="Q8" s="111" t="s">
        <v>223</v>
      </c>
      <c r="R8" s="112">
        <v>20</v>
      </c>
    </row>
    <row r="9" spans="1:18" ht="66">
      <c r="A9" s="33">
        <v>2</v>
      </c>
      <c r="B9" s="11"/>
      <c r="C9" s="105" t="s">
        <v>224</v>
      </c>
      <c r="D9" s="103"/>
      <c r="E9" s="11"/>
      <c r="F9" s="104" t="s">
        <v>30</v>
      </c>
      <c r="G9" s="104" t="s">
        <v>31</v>
      </c>
      <c r="H9" s="104" t="s">
        <v>68</v>
      </c>
      <c r="I9" s="104" t="s">
        <v>6</v>
      </c>
      <c r="J9" s="105" t="s">
        <v>225</v>
      </c>
      <c r="K9" s="106">
        <v>110000</v>
      </c>
      <c r="L9" s="107">
        <v>99000</v>
      </c>
      <c r="M9" s="108" t="s">
        <v>222</v>
      </c>
      <c r="N9" s="109">
        <v>99000</v>
      </c>
      <c r="O9" s="110">
        <v>20</v>
      </c>
      <c r="P9" s="109">
        <v>99000</v>
      </c>
      <c r="Q9" s="111" t="s">
        <v>223</v>
      </c>
      <c r="R9" s="112">
        <v>20</v>
      </c>
    </row>
    <row r="10" spans="1:18" ht="49.5">
      <c r="A10" s="33">
        <v>3</v>
      </c>
      <c r="B10" s="11"/>
      <c r="C10" s="105" t="s">
        <v>226</v>
      </c>
      <c r="D10" s="103"/>
      <c r="E10" s="11"/>
      <c r="F10" s="104" t="s">
        <v>30</v>
      </c>
      <c r="G10" s="104" t="s">
        <v>31</v>
      </c>
      <c r="H10" s="104" t="s">
        <v>45</v>
      </c>
      <c r="I10" s="104" t="s">
        <v>6</v>
      </c>
      <c r="J10" s="105" t="s">
        <v>39</v>
      </c>
      <c r="K10" s="106">
        <v>50000</v>
      </c>
      <c r="L10" s="107">
        <v>45000</v>
      </c>
      <c r="M10" s="108" t="s">
        <v>222</v>
      </c>
      <c r="N10" s="109">
        <v>45000</v>
      </c>
      <c r="O10" s="110">
        <v>20</v>
      </c>
      <c r="P10" s="109">
        <v>45000</v>
      </c>
      <c r="Q10" s="111" t="s">
        <v>223</v>
      </c>
      <c r="R10" s="112">
        <v>20</v>
      </c>
    </row>
    <row r="11" spans="1:18" ht="49.5">
      <c r="A11" s="33">
        <v>4</v>
      </c>
      <c r="B11" s="11"/>
      <c r="C11" s="105" t="s">
        <v>227</v>
      </c>
      <c r="D11" s="103"/>
      <c r="E11" s="11"/>
      <c r="F11" s="104" t="s">
        <v>30</v>
      </c>
      <c r="G11" s="104" t="s">
        <v>31</v>
      </c>
      <c r="H11" s="104" t="s">
        <v>45</v>
      </c>
      <c r="I11" s="104" t="s">
        <v>6</v>
      </c>
      <c r="J11" s="105" t="s">
        <v>228</v>
      </c>
      <c r="K11" s="106">
        <v>40000</v>
      </c>
      <c r="L11" s="107">
        <v>36000</v>
      </c>
      <c r="M11" s="108" t="s">
        <v>222</v>
      </c>
      <c r="N11" s="109">
        <v>36000</v>
      </c>
      <c r="O11" s="110">
        <v>20</v>
      </c>
      <c r="P11" s="109">
        <v>36000</v>
      </c>
      <c r="Q11" s="111" t="s">
        <v>223</v>
      </c>
      <c r="R11" s="112">
        <v>20</v>
      </c>
    </row>
    <row r="12" spans="1:18" ht="49.5">
      <c r="A12" s="33">
        <v>5</v>
      </c>
      <c r="B12" s="11"/>
      <c r="C12" s="105" t="s">
        <v>229</v>
      </c>
      <c r="D12" s="75"/>
      <c r="E12" s="11"/>
      <c r="F12" s="104" t="s">
        <v>30</v>
      </c>
      <c r="G12" s="104" t="s">
        <v>31</v>
      </c>
      <c r="H12" s="104" t="s">
        <v>68</v>
      </c>
      <c r="I12" s="104" t="s">
        <v>5</v>
      </c>
      <c r="J12" s="105" t="s">
        <v>86</v>
      </c>
      <c r="K12" s="106">
        <v>50000</v>
      </c>
      <c r="L12" s="107">
        <v>45000</v>
      </c>
      <c r="M12" s="108" t="s">
        <v>222</v>
      </c>
      <c r="N12" s="109">
        <v>45000</v>
      </c>
      <c r="O12" s="110">
        <v>20</v>
      </c>
      <c r="P12" s="109">
        <v>45000</v>
      </c>
      <c r="Q12" s="111" t="s">
        <v>223</v>
      </c>
      <c r="R12" s="112">
        <v>20</v>
      </c>
    </row>
    <row r="13" spans="1:18" ht="66">
      <c r="A13" s="33">
        <v>6</v>
      </c>
      <c r="B13" s="11"/>
      <c r="C13" s="105" t="s">
        <v>230</v>
      </c>
      <c r="D13" s="103"/>
      <c r="E13" s="11"/>
      <c r="F13" s="104" t="s">
        <v>30</v>
      </c>
      <c r="G13" s="104" t="s">
        <v>31</v>
      </c>
      <c r="H13" s="104" t="s">
        <v>68</v>
      </c>
      <c r="I13" s="104" t="s">
        <v>6</v>
      </c>
      <c r="J13" s="105" t="s">
        <v>86</v>
      </c>
      <c r="K13" s="106">
        <v>50000</v>
      </c>
      <c r="L13" s="107">
        <v>45000</v>
      </c>
      <c r="M13" s="108" t="s">
        <v>222</v>
      </c>
      <c r="N13" s="109">
        <v>45000</v>
      </c>
      <c r="O13" s="110">
        <v>20</v>
      </c>
      <c r="P13" s="109">
        <v>45000</v>
      </c>
      <c r="Q13" s="111" t="s">
        <v>223</v>
      </c>
      <c r="R13" s="112">
        <v>20</v>
      </c>
    </row>
    <row r="14" spans="1:18" ht="82.5">
      <c r="A14" s="33">
        <v>7</v>
      </c>
      <c r="B14" s="11"/>
      <c r="C14" s="105" t="s">
        <v>231</v>
      </c>
      <c r="D14" s="103"/>
      <c r="E14" s="11"/>
      <c r="F14" s="104" t="s">
        <v>30</v>
      </c>
      <c r="G14" s="104" t="s">
        <v>31</v>
      </c>
      <c r="H14" s="104" t="s">
        <v>45</v>
      </c>
      <c r="I14" s="104" t="s">
        <v>6</v>
      </c>
      <c r="J14" s="105" t="s">
        <v>86</v>
      </c>
      <c r="K14" s="106">
        <v>50000</v>
      </c>
      <c r="L14" s="107">
        <v>45000</v>
      </c>
      <c r="M14" s="108" t="s">
        <v>222</v>
      </c>
      <c r="N14" s="109">
        <v>45000</v>
      </c>
      <c r="O14" s="110">
        <v>20</v>
      </c>
      <c r="P14" s="109">
        <v>45000</v>
      </c>
      <c r="Q14" s="111" t="s">
        <v>223</v>
      </c>
      <c r="R14" s="112">
        <v>20</v>
      </c>
    </row>
    <row r="15" spans="1:18" ht="82.5">
      <c r="A15" s="33">
        <v>8</v>
      </c>
      <c r="B15" s="11"/>
      <c r="C15" s="105" t="s">
        <v>232</v>
      </c>
      <c r="D15" s="103"/>
      <c r="E15" s="11"/>
      <c r="F15" s="104" t="s">
        <v>30</v>
      </c>
      <c r="G15" s="104" t="s">
        <v>31</v>
      </c>
      <c r="H15" s="104" t="s">
        <v>68</v>
      </c>
      <c r="I15" s="104" t="s">
        <v>6</v>
      </c>
      <c r="J15" s="105" t="s">
        <v>86</v>
      </c>
      <c r="K15" s="106">
        <v>50000</v>
      </c>
      <c r="L15" s="107">
        <v>45000</v>
      </c>
      <c r="M15" s="108" t="s">
        <v>222</v>
      </c>
      <c r="N15" s="109">
        <v>45000</v>
      </c>
      <c r="O15" s="110">
        <v>20</v>
      </c>
      <c r="P15" s="109">
        <v>45000</v>
      </c>
      <c r="Q15" s="111" t="s">
        <v>223</v>
      </c>
      <c r="R15" s="112">
        <v>20</v>
      </c>
    </row>
    <row r="16" spans="1:18" ht="82.5">
      <c r="A16" s="33">
        <v>9</v>
      </c>
      <c r="B16" s="11"/>
      <c r="C16" s="105" t="s">
        <v>233</v>
      </c>
      <c r="D16" s="103"/>
      <c r="E16" s="11"/>
      <c r="F16" s="104" t="s">
        <v>30</v>
      </c>
      <c r="G16" s="104" t="s">
        <v>31</v>
      </c>
      <c r="H16" s="104" t="s">
        <v>68</v>
      </c>
      <c r="I16" s="104" t="s">
        <v>6</v>
      </c>
      <c r="J16" s="105" t="s">
        <v>86</v>
      </c>
      <c r="K16" s="106">
        <v>50000</v>
      </c>
      <c r="L16" s="107">
        <v>45000</v>
      </c>
      <c r="M16" s="108" t="s">
        <v>222</v>
      </c>
      <c r="N16" s="109">
        <v>45000</v>
      </c>
      <c r="O16" s="110">
        <v>20</v>
      </c>
      <c r="P16" s="109">
        <v>45000</v>
      </c>
      <c r="Q16" s="111" t="s">
        <v>223</v>
      </c>
      <c r="R16" s="112">
        <v>20</v>
      </c>
    </row>
    <row r="17" spans="1:18" ht="66">
      <c r="A17" s="33">
        <v>10</v>
      </c>
      <c r="B17" s="11"/>
      <c r="C17" s="105" t="s">
        <v>234</v>
      </c>
      <c r="D17" s="103"/>
      <c r="E17" s="11"/>
      <c r="F17" s="104" t="s">
        <v>30</v>
      </c>
      <c r="G17" s="104" t="s">
        <v>31</v>
      </c>
      <c r="H17" s="104" t="s">
        <v>68</v>
      </c>
      <c r="I17" s="104" t="s">
        <v>6</v>
      </c>
      <c r="J17" s="105" t="s">
        <v>86</v>
      </c>
      <c r="K17" s="106">
        <v>50000</v>
      </c>
      <c r="L17" s="107">
        <v>45000</v>
      </c>
      <c r="M17" s="108" t="s">
        <v>222</v>
      </c>
      <c r="N17" s="109">
        <v>45000</v>
      </c>
      <c r="O17" s="110">
        <v>20</v>
      </c>
      <c r="P17" s="109">
        <v>45000</v>
      </c>
      <c r="Q17" s="111" t="s">
        <v>223</v>
      </c>
      <c r="R17" s="112">
        <v>20</v>
      </c>
    </row>
    <row r="18" spans="1:18" ht="99">
      <c r="A18" s="33">
        <v>11</v>
      </c>
      <c r="B18" s="11"/>
      <c r="C18" s="105" t="s">
        <v>235</v>
      </c>
      <c r="D18" s="103"/>
      <c r="E18" s="11"/>
      <c r="F18" s="104" t="s">
        <v>30</v>
      </c>
      <c r="G18" s="104" t="s">
        <v>31</v>
      </c>
      <c r="H18" s="104" t="s">
        <v>45</v>
      </c>
      <c r="I18" s="104" t="s">
        <v>6</v>
      </c>
      <c r="J18" s="105" t="s">
        <v>86</v>
      </c>
      <c r="K18" s="106">
        <v>50000</v>
      </c>
      <c r="L18" s="107">
        <v>45000</v>
      </c>
      <c r="M18" s="108" t="s">
        <v>222</v>
      </c>
      <c r="N18" s="109">
        <v>45000</v>
      </c>
      <c r="O18" s="110">
        <v>20</v>
      </c>
      <c r="P18" s="109">
        <v>45000</v>
      </c>
      <c r="Q18" s="111" t="s">
        <v>223</v>
      </c>
      <c r="R18" s="112">
        <v>20</v>
      </c>
    </row>
    <row r="19" spans="1:18" ht="49.5">
      <c r="A19" s="33">
        <v>12</v>
      </c>
      <c r="B19" s="11"/>
      <c r="C19" s="105" t="s">
        <v>236</v>
      </c>
      <c r="D19" s="103"/>
      <c r="E19" s="11"/>
      <c r="F19" s="104" t="s">
        <v>30</v>
      </c>
      <c r="G19" s="104" t="s">
        <v>31</v>
      </c>
      <c r="H19" s="104" t="s">
        <v>45</v>
      </c>
      <c r="I19" s="104" t="s">
        <v>6</v>
      </c>
      <c r="J19" s="105" t="s">
        <v>237</v>
      </c>
      <c r="K19" s="106">
        <v>140000</v>
      </c>
      <c r="L19" s="107">
        <v>126000</v>
      </c>
      <c r="M19" s="108" t="s">
        <v>222</v>
      </c>
      <c r="N19" s="109">
        <v>126000</v>
      </c>
      <c r="O19" s="110">
        <v>20</v>
      </c>
      <c r="P19" s="109">
        <v>126000</v>
      </c>
      <c r="Q19" s="111" t="s">
        <v>223</v>
      </c>
      <c r="R19" s="112">
        <v>20</v>
      </c>
    </row>
    <row r="20" spans="1:18" ht="66">
      <c r="A20" s="33">
        <v>13</v>
      </c>
      <c r="B20" s="11"/>
      <c r="C20" s="105" t="s">
        <v>238</v>
      </c>
      <c r="D20" s="75"/>
      <c r="E20" s="11"/>
      <c r="F20" s="104" t="s">
        <v>30</v>
      </c>
      <c r="G20" s="104" t="s">
        <v>31</v>
      </c>
      <c r="H20" s="104" t="s">
        <v>45</v>
      </c>
      <c r="I20" s="104" t="s">
        <v>5</v>
      </c>
      <c r="J20" s="105" t="s">
        <v>86</v>
      </c>
      <c r="K20" s="106">
        <v>50000</v>
      </c>
      <c r="L20" s="107">
        <v>45000</v>
      </c>
      <c r="M20" s="108" t="s">
        <v>222</v>
      </c>
      <c r="N20" s="109">
        <v>45000</v>
      </c>
      <c r="O20" s="110">
        <v>20</v>
      </c>
      <c r="P20" s="109">
        <v>45000</v>
      </c>
      <c r="Q20" s="111" t="s">
        <v>223</v>
      </c>
      <c r="R20" s="112">
        <v>20</v>
      </c>
    </row>
    <row r="21" spans="1:18" ht="82.5">
      <c r="A21" s="33">
        <v>14</v>
      </c>
      <c r="B21" s="11"/>
      <c r="C21" s="105" t="s">
        <v>239</v>
      </c>
      <c r="D21" s="75"/>
      <c r="E21" s="11"/>
      <c r="F21" s="104" t="s">
        <v>30</v>
      </c>
      <c r="G21" s="104" t="s">
        <v>31</v>
      </c>
      <c r="H21" s="104" t="s">
        <v>68</v>
      </c>
      <c r="I21" s="104" t="s">
        <v>5</v>
      </c>
      <c r="J21" s="105" t="s">
        <v>86</v>
      </c>
      <c r="K21" s="106">
        <v>50000</v>
      </c>
      <c r="L21" s="107">
        <v>45000</v>
      </c>
      <c r="M21" s="108" t="s">
        <v>222</v>
      </c>
      <c r="N21" s="109">
        <v>45000</v>
      </c>
      <c r="O21" s="110">
        <v>20</v>
      </c>
      <c r="P21" s="109">
        <v>45000</v>
      </c>
      <c r="Q21" s="111" t="s">
        <v>223</v>
      </c>
      <c r="R21" s="112">
        <v>20</v>
      </c>
    </row>
    <row r="22" spans="1:18" ht="99">
      <c r="A22" s="33">
        <v>15</v>
      </c>
      <c r="B22" s="11"/>
      <c r="C22" s="105" t="s">
        <v>240</v>
      </c>
      <c r="D22" s="103"/>
      <c r="E22" s="11"/>
      <c r="F22" s="104" t="s">
        <v>30</v>
      </c>
      <c r="G22" s="104" t="s">
        <v>31</v>
      </c>
      <c r="H22" s="104" t="s">
        <v>45</v>
      </c>
      <c r="I22" s="104" t="s">
        <v>6</v>
      </c>
      <c r="J22" s="105" t="s">
        <v>105</v>
      </c>
      <c r="K22" s="106">
        <v>40000</v>
      </c>
      <c r="L22" s="107">
        <v>36000</v>
      </c>
      <c r="M22" s="108" t="s">
        <v>222</v>
      </c>
      <c r="N22" s="109">
        <v>36000</v>
      </c>
      <c r="O22" s="110">
        <v>20</v>
      </c>
      <c r="P22" s="109">
        <v>36000</v>
      </c>
      <c r="Q22" s="111" t="s">
        <v>223</v>
      </c>
      <c r="R22" s="112">
        <v>20</v>
      </c>
    </row>
    <row r="23" spans="1:18" ht="82.5">
      <c r="A23" s="33">
        <v>16</v>
      </c>
      <c r="B23" s="11"/>
      <c r="C23" s="105" t="s">
        <v>241</v>
      </c>
      <c r="D23" s="103"/>
      <c r="E23" s="11"/>
      <c r="F23" s="104" t="s">
        <v>30</v>
      </c>
      <c r="G23" s="104" t="s">
        <v>31</v>
      </c>
      <c r="H23" s="104" t="s">
        <v>68</v>
      </c>
      <c r="I23" s="104" t="s">
        <v>6</v>
      </c>
      <c r="J23" s="105" t="s">
        <v>86</v>
      </c>
      <c r="K23" s="106">
        <v>50000</v>
      </c>
      <c r="L23" s="107">
        <v>45000</v>
      </c>
      <c r="M23" s="108" t="s">
        <v>222</v>
      </c>
      <c r="N23" s="109">
        <v>45000</v>
      </c>
      <c r="O23" s="110">
        <v>20</v>
      </c>
      <c r="P23" s="109">
        <v>45000</v>
      </c>
      <c r="Q23" s="111" t="s">
        <v>223</v>
      </c>
      <c r="R23" s="112">
        <v>20</v>
      </c>
    </row>
    <row r="24" spans="1:18" ht="49.5">
      <c r="A24" s="33">
        <v>17</v>
      </c>
      <c r="B24" s="11"/>
      <c r="C24" s="105" t="s">
        <v>242</v>
      </c>
      <c r="D24" s="103"/>
      <c r="E24" s="11"/>
      <c r="F24" s="104" t="s">
        <v>30</v>
      </c>
      <c r="G24" s="104" t="s">
        <v>31</v>
      </c>
      <c r="H24" s="104" t="s">
        <v>45</v>
      </c>
      <c r="I24" s="104" t="s">
        <v>6</v>
      </c>
      <c r="J24" s="105" t="s">
        <v>86</v>
      </c>
      <c r="K24" s="106">
        <v>50000</v>
      </c>
      <c r="L24" s="107">
        <v>45000</v>
      </c>
      <c r="M24" s="108" t="s">
        <v>222</v>
      </c>
      <c r="N24" s="109">
        <v>45000</v>
      </c>
      <c r="O24" s="110">
        <v>20</v>
      </c>
      <c r="P24" s="109">
        <v>45000</v>
      </c>
      <c r="Q24" s="111" t="s">
        <v>223</v>
      </c>
      <c r="R24" s="112">
        <v>20</v>
      </c>
    </row>
    <row r="25" spans="1:18" ht="66">
      <c r="A25" s="33">
        <v>18</v>
      </c>
      <c r="B25" s="11"/>
      <c r="C25" s="105" t="s">
        <v>243</v>
      </c>
      <c r="D25" s="103"/>
      <c r="E25" s="11"/>
      <c r="F25" s="104" t="s">
        <v>30</v>
      </c>
      <c r="G25" s="104" t="s">
        <v>31</v>
      </c>
      <c r="H25" s="104" t="s">
        <v>45</v>
      </c>
      <c r="I25" s="104" t="s">
        <v>6</v>
      </c>
      <c r="J25" s="105" t="s">
        <v>244</v>
      </c>
      <c r="K25" s="106">
        <v>200000</v>
      </c>
      <c r="L25" s="107">
        <v>180000</v>
      </c>
      <c r="M25" s="108" t="s">
        <v>222</v>
      </c>
      <c r="N25" s="109">
        <v>180000</v>
      </c>
      <c r="O25" s="110">
        <v>20</v>
      </c>
      <c r="P25" s="109">
        <v>180000</v>
      </c>
      <c r="Q25" s="111" t="s">
        <v>223</v>
      </c>
      <c r="R25" s="112">
        <v>20</v>
      </c>
    </row>
    <row r="26" spans="1:18" ht="66">
      <c r="A26" s="33">
        <v>19</v>
      </c>
      <c r="B26" s="11"/>
      <c r="C26" s="105" t="s">
        <v>245</v>
      </c>
      <c r="D26" s="103"/>
      <c r="E26" s="11"/>
      <c r="F26" s="104" t="s">
        <v>30</v>
      </c>
      <c r="G26" s="104" t="s">
        <v>31</v>
      </c>
      <c r="H26" s="104" t="s">
        <v>45</v>
      </c>
      <c r="I26" s="104" t="s">
        <v>6</v>
      </c>
      <c r="J26" s="105" t="s">
        <v>244</v>
      </c>
      <c r="K26" s="106">
        <v>200000</v>
      </c>
      <c r="L26" s="107">
        <v>180000</v>
      </c>
      <c r="M26" s="108" t="s">
        <v>222</v>
      </c>
      <c r="N26" s="109">
        <v>180000</v>
      </c>
      <c r="O26" s="110">
        <v>20</v>
      </c>
      <c r="P26" s="109">
        <v>180000</v>
      </c>
      <c r="Q26" s="111" t="s">
        <v>223</v>
      </c>
      <c r="R26" s="112">
        <v>20</v>
      </c>
    </row>
    <row r="27" spans="1:18" ht="82.5">
      <c r="A27" s="33">
        <v>20</v>
      </c>
      <c r="B27" s="11"/>
      <c r="C27" s="105" t="s">
        <v>246</v>
      </c>
      <c r="D27" s="103"/>
      <c r="E27" s="11"/>
      <c r="F27" s="104" t="s">
        <v>30</v>
      </c>
      <c r="G27" s="104" t="s">
        <v>31</v>
      </c>
      <c r="H27" s="104" t="s">
        <v>45</v>
      </c>
      <c r="I27" s="104" t="s">
        <v>6</v>
      </c>
      <c r="J27" s="105" t="s">
        <v>165</v>
      </c>
      <c r="K27" s="106">
        <v>120000</v>
      </c>
      <c r="L27" s="107">
        <v>108000</v>
      </c>
      <c r="M27" s="108" t="s">
        <v>222</v>
      </c>
      <c r="N27" s="109">
        <v>108000</v>
      </c>
      <c r="O27" s="110">
        <v>20</v>
      </c>
      <c r="P27" s="109">
        <v>108000</v>
      </c>
      <c r="Q27" s="111" t="s">
        <v>223</v>
      </c>
      <c r="R27" s="112">
        <v>20</v>
      </c>
    </row>
    <row r="28" spans="1:18" ht="82.5">
      <c r="A28" s="33">
        <v>21</v>
      </c>
      <c r="B28" s="11"/>
      <c r="C28" s="105" t="s">
        <v>247</v>
      </c>
      <c r="D28" s="103"/>
      <c r="E28" s="11"/>
      <c r="F28" s="104" t="s">
        <v>30</v>
      </c>
      <c r="G28" s="104" t="s">
        <v>31</v>
      </c>
      <c r="H28" s="104" t="s">
        <v>45</v>
      </c>
      <c r="I28" s="104" t="s">
        <v>6</v>
      </c>
      <c r="J28" s="105" t="s">
        <v>86</v>
      </c>
      <c r="K28" s="106">
        <v>50000</v>
      </c>
      <c r="L28" s="107">
        <v>45000</v>
      </c>
      <c r="M28" s="108" t="s">
        <v>222</v>
      </c>
      <c r="N28" s="109">
        <v>45000</v>
      </c>
      <c r="O28" s="110">
        <v>20</v>
      </c>
      <c r="P28" s="109">
        <v>45000</v>
      </c>
      <c r="Q28" s="111" t="s">
        <v>223</v>
      </c>
      <c r="R28" s="112">
        <v>20</v>
      </c>
    </row>
    <row r="29" spans="1:18" ht="66">
      <c r="A29" s="33">
        <v>22</v>
      </c>
      <c r="B29" s="11"/>
      <c r="C29" s="105" t="s">
        <v>248</v>
      </c>
      <c r="D29" s="103"/>
      <c r="E29" s="11"/>
      <c r="F29" s="104" t="s">
        <v>30</v>
      </c>
      <c r="G29" s="104" t="s">
        <v>31</v>
      </c>
      <c r="H29" s="104" t="s">
        <v>45</v>
      </c>
      <c r="I29" s="104" t="s">
        <v>6</v>
      </c>
      <c r="J29" s="105" t="s">
        <v>86</v>
      </c>
      <c r="K29" s="106">
        <v>50000</v>
      </c>
      <c r="L29" s="107">
        <v>45000</v>
      </c>
      <c r="M29" s="108" t="s">
        <v>222</v>
      </c>
      <c r="N29" s="109">
        <v>45000</v>
      </c>
      <c r="O29" s="110">
        <v>20</v>
      </c>
      <c r="P29" s="109">
        <v>45000</v>
      </c>
      <c r="Q29" s="111" t="s">
        <v>223</v>
      </c>
      <c r="R29" s="112">
        <v>20</v>
      </c>
    </row>
    <row r="30" spans="1:18" ht="82.5">
      <c r="A30" s="33">
        <v>23</v>
      </c>
      <c r="B30" s="11"/>
      <c r="C30" s="105" t="s">
        <v>249</v>
      </c>
      <c r="D30" s="103"/>
      <c r="E30" s="11"/>
      <c r="F30" s="104" t="s">
        <v>30</v>
      </c>
      <c r="G30" s="104" t="s">
        <v>31</v>
      </c>
      <c r="H30" s="104" t="s">
        <v>68</v>
      </c>
      <c r="I30" s="104" t="s">
        <v>6</v>
      </c>
      <c r="J30" s="105" t="s">
        <v>86</v>
      </c>
      <c r="K30" s="106">
        <v>50000</v>
      </c>
      <c r="L30" s="107">
        <v>45000</v>
      </c>
      <c r="M30" s="108" t="s">
        <v>222</v>
      </c>
      <c r="N30" s="109">
        <v>45000</v>
      </c>
      <c r="O30" s="110">
        <v>20</v>
      </c>
      <c r="P30" s="109">
        <v>45000</v>
      </c>
      <c r="Q30" s="111" t="s">
        <v>223</v>
      </c>
      <c r="R30" s="112">
        <v>20</v>
      </c>
    </row>
    <row r="31" spans="1:18" ht="82.5">
      <c r="A31" s="33">
        <v>24</v>
      </c>
      <c r="B31" s="11"/>
      <c r="C31" s="105" t="s">
        <v>250</v>
      </c>
      <c r="D31" s="103"/>
      <c r="E31" s="11"/>
      <c r="F31" s="104" t="s">
        <v>30</v>
      </c>
      <c r="G31" s="104" t="s">
        <v>31</v>
      </c>
      <c r="H31" s="104" t="s">
        <v>68</v>
      </c>
      <c r="I31" s="104" t="s">
        <v>6</v>
      </c>
      <c r="J31" s="105" t="s">
        <v>86</v>
      </c>
      <c r="K31" s="106">
        <v>50000</v>
      </c>
      <c r="L31" s="107">
        <v>45000</v>
      </c>
      <c r="M31" s="108" t="s">
        <v>222</v>
      </c>
      <c r="N31" s="109">
        <v>45000</v>
      </c>
      <c r="O31" s="110">
        <v>20</v>
      </c>
      <c r="P31" s="109">
        <v>45000</v>
      </c>
      <c r="Q31" s="111" t="s">
        <v>223</v>
      </c>
      <c r="R31" s="112">
        <v>20</v>
      </c>
    </row>
    <row r="32" spans="1:18" ht="66">
      <c r="A32" s="33">
        <v>25</v>
      </c>
      <c r="B32" s="11"/>
      <c r="C32" s="102" t="s">
        <v>251</v>
      </c>
      <c r="D32" s="103"/>
      <c r="E32" s="11"/>
      <c r="F32" s="104" t="s">
        <v>30</v>
      </c>
      <c r="G32" s="104" t="s">
        <v>31</v>
      </c>
      <c r="H32" s="104" t="s">
        <v>68</v>
      </c>
      <c r="I32" s="104" t="s">
        <v>6</v>
      </c>
      <c r="J32" s="105" t="s">
        <v>86</v>
      </c>
      <c r="K32" s="106">
        <v>50000</v>
      </c>
      <c r="L32" s="107">
        <v>45000</v>
      </c>
      <c r="M32" s="108" t="s">
        <v>222</v>
      </c>
      <c r="N32" s="109">
        <v>45000</v>
      </c>
      <c r="O32" s="110">
        <v>20</v>
      </c>
      <c r="P32" s="109">
        <v>45000</v>
      </c>
      <c r="Q32" s="111" t="s">
        <v>223</v>
      </c>
      <c r="R32" s="112">
        <v>20</v>
      </c>
    </row>
    <row r="33" spans="1:18" ht="82.5">
      <c r="A33" s="33">
        <v>26</v>
      </c>
      <c r="B33" s="11"/>
      <c r="C33" s="105" t="s">
        <v>252</v>
      </c>
      <c r="D33" s="103"/>
      <c r="E33" s="11"/>
      <c r="F33" s="104" t="s">
        <v>30</v>
      </c>
      <c r="G33" s="104" t="s">
        <v>31</v>
      </c>
      <c r="H33" s="104" t="s">
        <v>68</v>
      </c>
      <c r="I33" s="104" t="s">
        <v>6</v>
      </c>
      <c r="J33" s="105" t="s">
        <v>86</v>
      </c>
      <c r="K33" s="106">
        <v>50000</v>
      </c>
      <c r="L33" s="107">
        <v>45000</v>
      </c>
      <c r="M33" s="108" t="s">
        <v>222</v>
      </c>
      <c r="N33" s="109">
        <v>45000</v>
      </c>
      <c r="O33" s="110">
        <v>20</v>
      </c>
      <c r="P33" s="109">
        <v>45000</v>
      </c>
      <c r="Q33" s="111" t="s">
        <v>223</v>
      </c>
      <c r="R33" s="112">
        <v>20</v>
      </c>
    </row>
    <row r="34" spans="1:18" ht="82.5">
      <c r="A34" s="33">
        <v>27</v>
      </c>
      <c r="B34" s="11"/>
      <c r="C34" s="105" t="s">
        <v>253</v>
      </c>
      <c r="D34" s="103"/>
      <c r="E34" s="11"/>
      <c r="F34" s="104" t="s">
        <v>30</v>
      </c>
      <c r="G34" s="104" t="s">
        <v>31</v>
      </c>
      <c r="H34" s="104" t="s">
        <v>45</v>
      </c>
      <c r="I34" s="104" t="s">
        <v>6</v>
      </c>
      <c r="J34" s="105" t="s">
        <v>254</v>
      </c>
      <c r="K34" s="106">
        <v>128000</v>
      </c>
      <c r="L34" s="107">
        <v>115200</v>
      </c>
      <c r="M34" s="108" t="s">
        <v>222</v>
      </c>
      <c r="N34" s="109">
        <v>115200</v>
      </c>
      <c r="O34" s="110">
        <v>20</v>
      </c>
      <c r="P34" s="109">
        <v>115200</v>
      </c>
      <c r="Q34" s="111" t="s">
        <v>223</v>
      </c>
      <c r="R34" s="112">
        <v>20</v>
      </c>
    </row>
    <row r="35" spans="1:18" ht="66">
      <c r="A35" s="33">
        <v>28</v>
      </c>
      <c r="B35" s="11"/>
      <c r="C35" s="105" t="s">
        <v>255</v>
      </c>
      <c r="D35" s="103"/>
      <c r="E35" s="11"/>
      <c r="F35" s="104" t="s">
        <v>30</v>
      </c>
      <c r="G35" s="104" t="s">
        <v>31</v>
      </c>
      <c r="H35" s="104" t="s">
        <v>68</v>
      </c>
      <c r="I35" s="104" t="s">
        <v>6</v>
      </c>
      <c r="J35" s="105" t="s">
        <v>86</v>
      </c>
      <c r="K35" s="106">
        <v>50000</v>
      </c>
      <c r="L35" s="107">
        <v>45000</v>
      </c>
      <c r="M35" s="108" t="s">
        <v>222</v>
      </c>
      <c r="N35" s="109">
        <v>45000</v>
      </c>
      <c r="O35" s="110">
        <v>20</v>
      </c>
      <c r="P35" s="109">
        <v>45000</v>
      </c>
      <c r="Q35" s="111" t="s">
        <v>223</v>
      </c>
      <c r="R35" s="112">
        <v>20</v>
      </c>
    </row>
    <row r="36" spans="1:18" ht="82.5">
      <c r="A36" s="33">
        <v>29</v>
      </c>
      <c r="B36" s="11"/>
      <c r="C36" s="105" t="s">
        <v>256</v>
      </c>
      <c r="D36" s="103"/>
      <c r="E36" s="11"/>
      <c r="F36" s="104" t="s">
        <v>30</v>
      </c>
      <c r="G36" s="104" t="s">
        <v>31</v>
      </c>
      <c r="H36" s="104" t="s">
        <v>45</v>
      </c>
      <c r="I36" s="104" t="s">
        <v>6</v>
      </c>
      <c r="J36" s="105" t="s">
        <v>161</v>
      </c>
      <c r="K36" s="106">
        <v>140000</v>
      </c>
      <c r="L36" s="107">
        <v>126000</v>
      </c>
      <c r="M36" s="108" t="s">
        <v>222</v>
      </c>
      <c r="N36" s="109">
        <v>126000</v>
      </c>
      <c r="O36" s="110">
        <v>20</v>
      </c>
      <c r="P36" s="109">
        <v>126000</v>
      </c>
      <c r="Q36" s="111" t="s">
        <v>223</v>
      </c>
      <c r="R36" s="112">
        <v>20</v>
      </c>
    </row>
    <row r="37" spans="1:18" ht="82.5">
      <c r="A37" s="33">
        <v>30</v>
      </c>
      <c r="B37" s="11"/>
      <c r="C37" s="105" t="s">
        <v>257</v>
      </c>
      <c r="D37" s="103"/>
      <c r="E37" s="11"/>
      <c r="F37" s="104" t="s">
        <v>30</v>
      </c>
      <c r="G37" s="104" t="s">
        <v>31</v>
      </c>
      <c r="H37" s="104" t="s">
        <v>45</v>
      </c>
      <c r="I37" s="104" t="s">
        <v>6</v>
      </c>
      <c r="J37" s="105" t="s">
        <v>161</v>
      </c>
      <c r="K37" s="106">
        <v>140000</v>
      </c>
      <c r="L37" s="107">
        <v>126000</v>
      </c>
      <c r="M37" s="108" t="s">
        <v>222</v>
      </c>
      <c r="N37" s="109">
        <v>126000</v>
      </c>
      <c r="O37" s="110">
        <v>20</v>
      </c>
      <c r="P37" s="109">
        <v>126000</v>
      </c>
      <c r="Q37" s="111" t="s">
        <v>223</v>
      </c>
      <c r="R37" s="112">
        <v>20</v>
      </c>
    </row>
    <row r="38" spans="1:18" ht="82.5">
      <c r="A38" s="33">
        <v>31</v>
      </c>
      <c r="B38" s="11"/>
      <c r="C38" s="105" t="s">
        <v>258</v>
      </c>
      <c r="D38" s="103"/>
      <c r="E38" s="11"/>
      <c r="F38" s="104" t="s">
        <v>30</v>
      </c>
      <c r="G38" s="104" t="s">
        <v>31</v>
      </c>
      <c r="H38" s="104" t="s">
        <v>45</v>
      </c>
      <c r="I38" s="104" t="s">
        <v>6</v>
      </c>
      <c r="J38" s="105" t="s">
        <v>86</v>
      </c>
      <c r="K38" s="106">
        <v>50000</v>
      </c>
      <c r="L38" s="107">
        <v>45000</v>
      </c>
      <c r="M38" s="108" t="s">
        <v>222</v>
      </c>
      <c r="N38" s="109">
        <v>45000</v>
      </c>
      <c r="O38" s="110">
        <v>20</v>
      </c>
      <c r="P38" s="109">
        <v>45000</v>
      </c>
      <c r="Q38" s="111" t="s">
        <v>223</v>
      </c>
      <c r="R38" s="112">
        <v>20</v>
      </c>
    </row>
    <row r="39" spans="1:18" ht="66">
      <c r="A39" s="33">
        <v>32</v>
      </c>
      <c r="B39" s="11"/>
      <c r="C39" s="105" t="s">
        <v>259</v>
      </c>
      <c r="D39" s="103"/>
      <c r="E39" s="11"/>
      <c r="F39" s="104" t="s">
        <v>30</v>
      </c>
      <c r="G39" s="104" t="s">
        <v>31</v>
      </c>
      <c r="H39" s="104" t="s">
        <v>45</v>
      </c>
      <c r="I39" s="104" t="s">
        <v>6</v>
      </c>
      <c r="J39" s="105" t="s">
        <v>86</v>
      </c>
      <c r="K39" s="106">
        <v>50000</v>
      </c>
      <c r="L39" s="107">
        <v>45000</v>
      </c>
      <c r="M39" s="108" t="s">
        <v>222</v>
      </c>
      <c r="N39" s="109">
        <v>45000</v>
      </c>
      <c r="O39" s="110">
        <v>20</v>
      </c>
      <c r="P39" s="109">
        <v>45000</v>
      </c>
      <c r="Q39" s="111" t="s">
        <v>223</v>
      </c>
      <c r="R39" s="112">
        <v>20</v>
      </c>
    </row>
    <row r="40" spans="1:18" ht="82.5">
      <c r="A40" s="33">
        <v>33</v>
      </c>
      <c r="B40" s="11"/>
      <c r="C40" s="105" t="s">
        <v>260</v>
      </c>
      <c r="D40" s="103"/>
      <c r="E40" s="11"/>
      <c r="F40" s="104" t="s">
        <v>30</v>
      </c>
      <c r="G40" s="104" t="s">
        <v>31</v>
      </c>
      <c r="H40" s="104" t="s">
        <v>68</v>
      </c>
      <c r="I40" s="104" t="s">
        <v>6</v>
      </c>
      <c r="J40" s="105" t="s">
        <v>86</v>
      </c>
      <c r="K40" s="106">
        <v>50000</v>
      </c>
      <c r="L40" s="107">
        <v>45000</v>
      </c>
      <c r="M40" s="108" t="s">
        <v>222</v>
      </c>
      <c r="N40" s="109">
        <v>45000</v>
      </c>
      <c r="O40" s="110">
        <v>20</v>
      </c>
      <c r="P40" s="109">
        <v>45000</v>
      </c>
      <c r="Q40" s="111" t="s">
        <v>223</v>
      </c>
      <c r="R40" s="112">
        <v>20</v>
      </c>
    </row>
    <row r="41" spans="1:18" ht="82.5">
      <c r="A41" s="33">
        <v>34</v>
      </c>
      <c r="B41" s="11"/>
      <c r="C41" s="105" t="s">
        <v>261</v>
      </c>
      <c r="D41" s="103"/>
      <c r="E41" s="11"/>
      <c r="F41" s="104" t="s">
        <v>30</v>
      </c>
      <c r="G41" s="104" t="s">
        <v>31</v>
      </c>
      <c r="H41" s="104" t="s">
        <v>45</v>
      </c>
      <c r="I41" s="104" t="s">
        <v>6</v>
      </c>
      <c r="J41" s="105" t="s">
        <v>86</v>
      </c>
      <c r="K41" s="106">
        <v>50000</v>
      </c>
      <c r="L41" s="107">
        <v>45000</v>
      </c>
      <c r="M41" s="108" t="s">
        <v>222</v>
      </c>
      <c r="N41" s="109">
        <v>45000</v>
      </c>
      <c r="O41" s="110">
        <v>20</v>
      </c>
      <c r="P41" s="109">
        <v>45000</v>
      </c>
      <c r="Q41" s="111" t="s">
        <v>223</v>
      </c>
      <c r="R41" s="112">
        <v>20</v>
      </c>
    </row>
    <row r="42" spans="1:18" ht="82.5">
      <c r="A42" s="33">
        <v>35</v>
      </c>
      <c r="B42" s="11"/>
      <c r="C42" s="105" t="s">
        <v>262</v>
      </c>
      <c r="D42" s="103"/>
      <c r="E42" s="11"/>
      <c r="F42" s="104" t="s">
        <v>30</v>
      </c>
      <c r="G42" s="104" t="s">
        <v>31</v>
      </c>
      <c r="H42" s="104" t="s">
        <v>45</v>
      </c>
      <c r="I42" s="104" t="s">
        <v>6</v>
      </c>
      <c r="J42" s="105" t="s">
        <v>86</v>
      </c>
      <c r="K42" s="106">
        <v>50000</v>
      </c>
      <c r="L42" s="107">
        <v>45000</v>
      </c>
      <c r="M42" s="108" t="s">
        <v>222</v>
      </c>
      <c r="N42" s="109">
        <v>45000</v>
      </c>
      <c r="O42" s="110">
        <v>20</v>
      </c>
      <c r="P42" s="109">
        <v>45000</v>
      </c>
      <c r="Q42" s="111" t="s">
        <v>223</v>
      </c>
      <c r="R42" s="112">
        <v>20</v>
      </c>
    </row>
    <row r="43" spans="1:18" ht="66">
      <c r="A43" s="33">
        <v>36</v>
      </c>
      <c r="B43" s="11"/>
      <c r="C43" s="105" t="s">
        <v>263</v>
      </c>
      <c r="D43" s="103"/>
      <c r="E43" s="11"/>
      <c r="F43" s="104" t="s">
        <v>30</v>
      </c>
      <c r="G43" s="104" t="s">
        <v>31</v>
      </c>
      <c r="H43" s="104" t="s">
        <v>45</v>
      </c>
      <c r="I43" s="104" t="s">
        <v>6</v>
      </c>
      <c r="J43" s="105" t="s">
        <v>86</v>
      </c>
      <c r="K43" s="106">
        <v>50000</v>
      </c>
      <c r="L43" s="107">
        <v>45000</v>
      </c>
      <c r="M43" s="108" t="s">
        <v>222</v>
      </c>
      <c r="N43" s="109">
        <v>45000</v>
      </c>
      <c r="O43" s="110">
        <v>20</v>
      </c>
      <c r="P43" s="109">
        <v>45000</v>
      </c>
      <c r="Q43" s="111" t="s">
        <v>223</v>
      </c>
      <c r="R43" s="112">
        <v>20</v>
      </c>
    </row>
    <row r="44" spans="1:18" ht="82.5">
      <c r="A44" s="33">
        <v>37</v>
      </c>
      <c r="B44" s="11"/>
      <c r="C44" s="105" t="s">
        <v>264</v>
      </c>
      <c r="D44" s="103"/>
      <c r="E44" s="11"/>
      <c r="F44" s="104" t="s">
        <v>30</v>
      </c>
      <c r="G44" s="104" t="s">
        <v>31</v>
      </c>
      <c r="H44" s="104" t="s">
        <v>68</v>
      </c>
      <c r="I44" s="104" t="s">
        <v>6</v>
      </c>
      <c r="J44" s="105" t="s">
        <v>86</v>
      </c>
      <c r="K44" s="106">
        <v>50000</v>
      </c>
      <c r="L44" s="107">
        <v>45000</v>
      </c>
      <c r="M44" s="108" t="s">
        <v>222</v>
      </c>
      <c r="N44" s="109">
        <v>45000</v>
      </c>
      <c r="O44" s="110">
        <v>20</v>
      </c>
      <c r="P44" s="109">
        <v>45000</v>
      </c>
      <c r="Q44" s="111" t="s">
        <v>223</v>
      </c>
      <c r="R44" s="112">
        <v>20</v>
      </c>
    </row>
    <row r="45" spans="1:18" ht="66">
      <c r="A45" s="33">
        <v>38</v>
      </c>
      <c r="B45" s="11"/>
      <c r="C45" s="105" t="s">
        <v>265</v>
      </c>
      <c r="D45" s="103"/>
      <c r="E45" s="11"/>
      <c r="F45" s="104" t="s">
        <v>30</v>
      </c>
      <c r="G45" s="104" t="s">
        <v>31</v>
      </c>
      <c r="H45" s="104" t="s">
        <v>45</v>
      </c>
      <c r="I45" s="104" t="s">
        <v>6</v>
      </c>
      <c r="J45" s="105" t="s">
        <v>86</v>
      </c>
      <c r="K45" s="106">
        <v>50000</v>
      </c>
      <c r="L45" s="107">
        <v>45000</v>
      </c>
      <c r="M45" s="108" t="s">
        <v>222</v>
      </c>
      <c r="N45" s="109">
        <v>45000</v>
      </c>
      <c r="O45" s="110">
        <v>20</v>
      </c>
      <c r="P45" s="109">
        <v>45000</v>
      </c>
      <c r="Q45" s="111" t="s">
        <v>223</v>
      </c>
      <c r="R45" s="112">
        <v>20</v>
      </c>
    </row>
    <row r="46" spans="1:18" ht="66">
      <c r="A46" s="33">
        <v>39</v>
      </c>
      <c r="B46" s="11"/>
      <c r="C46" s="105" t="s">
        <v>266</v>
      </c>
      <c r="D46" s="103"/>
      <c r="E46" s="11"/>
      <c r="F46" s="104" t="s">
        <v>30</v>
      </c>
      <c r="G46" s="104" t="s">
        <v>31</v>
      </c>
      <c r="H46" s="104" t="s">
        <v>68</v>
      </c>
      <c r="I46" s="104" t="s">
        <v>6</v>
      </c>
      <c r="J46" s="105" t="s">
        <v>86</v>
      </c>
      <c r="K46" s="106">
        <v>50000</v>
      </c>
      <c r="L46" s="107">
        <v>45000</v>
      </c>
      <c r="M46" s="108" t="s">
        <v>222</v>
      </c>
      <c r="N46" s="109">
        <v>45000</v>
      </c>
      <c r="O46" s="110">
        <v>20</v>
      </c>
      <c r="P46" s="109">
        <v>45000</v>
      </c>
      <c r="Q46" s="111" t="s">
        <v>223</v>
      </c>
      <c r="R46" s="112">
        <v>20</v>
      </c>
    </row>
    <row r="47" spans="1:18" ht="66">
      <c r="A47" s="33">
        <v>40</v>
      </c>
      <c r="B47" s="11"/>
      <c r="C47" s="105" t="s">
        <v>267</v>
      </c>
      <c r="D47" s="103"/>
      <c r="E47" s="11"/>
      <c r="F47" s="104" t="s">
        <v>30</v>
      </c>
      <c r="G47" s="104" t="s">
        <v>31</v>
      </c>
      <c r="H47" s="104" t="s">
        <v>45</v>
      </c>
      <c r="I47" s="104" t="s">
        <v>6</v>
      </c>
      <c r="J47" s="105" t="s">
        <v>39</v>
      </c>
      <c r="K47" s="106">
        <v>30000</v>
      </c>
      <c r="L47" s="107">
        <v>27000</v>
      </c>
      <c r="M47" s="108" t="s">
        <v>222</v>
      </c>
      <c r="N47" s="109">
        <v>27000</v>
      </c>
      <c r="O47" s="110">
        <v>20</v>
      </c>
      <c r="P47" s="109">
        <v>27000</v>
      </c>
      <c r="Q47" s="111" t="s">
        <v>223</v>
      </c>
      <c r="R47" s="112">
        <v>20</v>
      </c>
    </row>
    <row r="48" spans="1:18" ht="82.5">
      <c r="A48" s="33">
        <v>41</v>
      </c>
      <c r="B48" s="11"/>
      <c r="C48" s="105" t="s">
        <v>268</v>
      </c>
      <c r="D48" s="103"/>
      <c r="E48" s="11"/>
      <c r="F48" s="104" t="s">
        <v>30</v>
      </c>
      <c r="G48" s="104" t="s">
        <v>31</v>
      </c>
      <c r="H48" s="104" t="s">
        <v>45</v>
      </c>
      <c r="I48" s="104" t="s">
        <v>6</v>
      </c>
      <c r="J48" s="105" t="s">
        <v>86</v>
      </c>
      <c r="K48" s="106">
        <v>50000</v>
      </c>
      <c r="L48" s="107">
        <v>45000</v>
      </c>
      <c r="M48" s="108" t="s">
        <v>222</v>
      </c>
      <c r="N48" s="109">
        <v>45000</v>
      </c>
      <c r="O48" s="110">
        <v>20</v>
      </c>
      <c r="P48" s="109">
        <v>45000</v>
      </c>
      <c r="Q48" s="111" t="s">
        <v>223</v>
      </c>
      <c r="R48" s="112">
        <v>20</v>
      </c>
    </row>
    <row r="49" spans="1:18" ht="66">
      <c r="A49" s="33">
        <v>42</v>
      </c>
      <c r="B49" s="11"/>
      <c r="C49" s="105" t="s">
        <v>269</v>
      </c>
      <c r="D49" s="103"/>
      <c r="E49" s="11"/>
      <c r="F49" s="104" t="s">
        <v>30</v>
      </c>
      <c r="G49" s="104" t="s">
        <v>31</v>
      </c>
      <c r="H49" s="104" t="s">
        <v>45</v>
      </c>
      <c r="I49" s="104" t="s">
        <v>6</v>
      </c>
      <c r="J49" s="105" t="s">
        <v>86</v>
      </c>
      <c r="K49" s="106">
        <v>50000</v>
      </c>
      <c r="L49" s="107">
        <v>45000</v>
      </c>
      <c r="M49" s="108" t="s">
        <v>222</v>
      </c>
      <c r="N49" s="109">
        <v>45000</v>
      </c>
      <c r="O49" s="110">
        <v>20</v>
      </c>
      <c r="P49" s="109">
        <v>45000</v>
      </c>
      <c r="Q49" s="111" t="s">
        <v>223</v>
      </c>
      <c r="R49" s="112">
        <v>20</v>
      </c>
    </row>
    <row r="50" spans="1:18" ht="82.5">
      <c r="A50" s="33">
        <v>43</v>
      </c>
      <c r="B50" s="11"/>
      <c r="C50" s="105" t="s">
        <v>270</v>
      </c>
      <c r="D50" s="103"/>
      <c r="E50" s="11"/>
      <c r="F50" s="104" t="s">
        <v>30</v>
      </c>
      <c r="G50" s="104" t="s">
        <v>31</v>
      </c>
      <c r="H50" s="104" t="s">
        <v>45</v>
      </c>
      <c r="I50" s="104" t="s">
        <v>6</v>
      </c>
      <c r="J50" s="105" t="s">
        <v>86</v>
      </c>
      <c r="K50" s="106">
        <v>50000</v>
      </c>
      <c r="L50" s="107">
        <v>45000</v>
      </c>
      <c r="M50" s="108" t="s">
        <v>222</v>
      </c>
      <c r="N50" s="109">
        <v>45000</v>
      </c>
      <c r="O50" s="110">
        <v>20</v>
      </c>
      <c r="P50" s="109">
        <v>45000</v>
      </c>
      <c r="Q50" s="111" t="s">
        <v>223</v>
      </c>
      <c r="R50" s="112">
        <v>20</v>
      </c>
    </row>
    <row r="51" spans="1:18" ht="66">
      <c r="A51" s="33">
        <v>44</v>
      </c>
      <c r="B51" s="11"/>
      <c r="C51" s="105" t="s">
        <v>271</v>
      </c>
      <c r="D51" s="103"/>
      <c r="E51" s="11"/>
      <c r="F51" s="104" t="s">
        <v>30</v>
      </c>
      <c r="G51" s="104" t="s">
        <v>31</v>
      </c>
      <c r="H51" s="104" t="s">
        <v>45</v>
      </c>
      <c r="I51" s="104" t="s">
        <v>6</v>
      </c>
      <c r="J51" s="105" t="s">
        <v>228</v>
      </c>
      <c r="K51" s="106">
        <v>40000</v>
      </c>
      <c r="L51" s="107">
        <v>36000</v>
      </c>
      <c r="M51" s="108" t="s">
        <v>222</v>
      </c>
      <c r="N51" s="109">
        <v>36000</v>
      </c>
      <c r="O51" s="110">
        <v>20</v>
      </c>
      <c r="P51" s="109">
        <v>36000</v>
      </c>
      <c r="Q51" s="111" t="s">
        <v>223</v>
      </c>
      <c r="R51" s="112">
        <v>20</v>
      </c>
    </row>
    <row r="52" spans="1:18" ht="66">
      <c r="A52" s="33">
        <v>45</v>
      </c>
      <c r="B52" s="11"/>
      <c r="C52" s="105" t="s">
        <v>272</v>
      </c>
      <c r="D52" s="75"/>
      <c r="E52" s="11"/>
      <c r="F52" s="104" t="s">
        <v>30</v>
      </c>
      <c r="G52" s="104" t="s">
        <v>31</v>
      </c>
      <c r="H52" s="104" t="s">
        <v>45</v>
      </c>
      <c r="I52" s="104" t="s">
        <v>5</v>
      </c>
      <c r="J52" s="105" t="s">
        <v>86</v>
      </c>
      <c r="K52" s="106">
        <v>50000</v>
      </c>
      <c r="L52" s="107">
        <v>45000</v>
      </c>
      <c r="M52" s="108" t="s">
        <v>222</v>
      </c>
      <c r="N52" s="109">
        <v>45000</v>
      </c>
      <c r="O52" s="110">
        <v>20</v>
      </c>
      <c r="P52" s="109">
        <v>45000</v>
      </c>
      <c r="Q52" s="111" t="s">
        <v>223</v>
      </c>
      <c r="R52" s="112">
        <v>20</v>
      </c>
    </row>
    <row r="53" spans="1:18" ht="66">
      <c r="A53" s="33">
        <v>46</v>
      </c>
      <c r="B53" s="11"/>
      <c r="C53" s="105" t="s">
        <v>273</v>
      </c>
      <c r="D53" s="103"/>
      <c r="E53" s="11"/>
      <c r="F53" s="104" t="s">
        <v>30</v>
      </c>
      <c r="G53" s="104" t="s">
        <v>31</v>
      </c>
      <c r="H53" s="104" t="s">
        <v>68</v>
      </c>
      <c r="I53" s="104" t="s">
        <v>6</v>
      </c>
      <c r="J53" s="105" t="s">
        <v>86</v>
      </c>
      <c r="K53" s="106">
        <v>50000</v>
      </c>
      <c r="L53" s="107">
        <v>45000</v>
      </c>
      <c r="M53" s="108" t="s">
        <v>222</v>
      </c>
      <c r="N53" s="109">
        <v>45000</v>
      </c>
      <c r="O53" s="110">
        <v>20</v>
      </c>
      <c r="P53" s="109">
        <v>45000</v>
      </c>
      <c r="Q53" s="111" t="s">
        <v>223</v>
      </c>
      <c r="R53" s="112">
        <v>20</v>
      </c>
    </row>
    <row r="54" spans="1:18" ht="66">
      <c r="A54" s="33">
        <v>47</v>
      </c>
      <c r="B54" s="11"/>
      <c r="C54" s="105" t="s">
        <v>274</v>
      </c>
      <c r="D54" s="103"/>
      <c r="E54" s="11"/>
      <c r="F54" s="104" t="s">
        <v>30</v>
      </c>
      <c r="G54" s="104" t="s">
        <v>31</v>
      </c>
      <c r="H54" s="104" t="s">
        <v>45</v>
      </c>
      <c r="I54" s="104" t="s">
        <v>6</v>
      </c>
      <c r="J54" s="105" t="s">
        <v>228</v>
      </c>
      <c r="K54" s="106">
        <v>40000</v>
      </c>
      <c r="L54" s="107">
        <v>36000</v>
      </c>
      <c r="M54" s="108" t="s">
        <v>222</v>
      </c>
      <c r="N54" s="109">
        <v>36000</v>
      </c>
      <c r="O54" s="110">
        <v>20</v>
      </c>
      <c r="P54" s="109">
        <v>36000</v>
      </c>
      <c r="Q54" s="111" t="s">
        <v>223</v>
      </c>
      <c r="R54" s="112">
        <v>20</v>
      </c>
    </row>
    <row r="55" spans="1:18" ht="66">
      <c r="A55" s="33">
        <v>48</v>
      </c>
      <c r="B55" s="11"/>
      <c r="C55" s="105" t="s">
        <v>275</v>
      </c>
      <c r="D55" s="103"/>
      <c r="E55" s="11"/>
      <c r="F55" s="104" t="s">
        <v>30</v>
      </c>
      <c r="G55" s="104" t="s">
        <v>31</v>
      </c>
      <c r="H55" s="104" t="s">
        <v>45</v>
      </c>
      <c r="I55" s="104" t="s">
        <v>6</v>
      </c>
      <c r="J55" s="105" t="s">
        <v>86</v>
      </c>
      <c r="K55" s="106">
        <v>50000</v>
      </c>
      <c r="L55" s="107">
        <v>45000</v>
      </c>
      <c r="M55" s="108" t="s">
        <v>222</v>
      </c>
      <c r="N55" s="109">
        <v>45000</v>
      </c>
      <c r="O55" s="110">
        <v>20</v>
      </c>
      <c r="P55" s="109">
        <v>45000</v>
      </c>
      <c r="Q55" s="111" t="s">
        <v>223</v>
      </c>
      <c r="R55" s="112">
        <v>20</v>
      </c>
    </row>
    <row r="56" spans="1:18" ht="66">
      <c r="A56" s="33">
        <v>49</v>
      </c>
      <c r="B56" s="11"/>
      <c r="C56" s="105" t="s">
        <v>276</v>
      </c>
      <c r="D56" s="103"/>
      <c r="E56" s="11"/>
      <c r="F56" s="104" t="s">
        <v>30</v>
      </c>
      <c r="G56" s="104" t="s">
        <v>31</v>
      </c>
      <c r="H56" s="104" t="s">
        <v>45</v>
      </c>
      <c r="I56" s="104" t="s">
        <v>6</v>
      </c>
      <c r="J56" s="105" t="s">
        <v>86</v>
      </c>
      <c r="K56" s="106">
        <v>50000</v>
      </c>
      <c r="L56" s="107">
        <v>45000</v>
      </c>
      <c r="M56" s="108" t="s">
        <v>222</v>
      </c>
      <c r="N56" s="109">
        <v>45000</v>
      </c>
      <c r="O56" s="110">
        <v>20</v>
      </c>
      <c r="P56" s="109">
        <v>45000</v>
      </c>
      <c r="Q56" s="111" t="s">
        <v>223</v>
      </c>
      <c r="R56" s="112">
        <v>20</v>
      </c>
    </row>
    <row r="57" spans="1:18" ht="66">
      <c r="A57" s="33">
        <v>50</v>
      </c>
      <c r="B57" s="11"/>
      <c r="C57" s="105" t="s">
        <v>277</v>
      </c>
      <c r="D57" s="103"/>
      <c r="E57" s="11"/>
      <c r="F57" s="104" t="s">
        <v>30</v>
      </c>
      <c r="G57" s="104" t="s">
        <v>31</v>
      </c>
      <c r="H57" s="104" t="s">
        <v>45</v>
      </c>
      <c r="I57" s="104" t="s">
        <v>6</v>
      </c>
      <c r="J57" s="105" t="s">
        <v>86</v>
      </c>
      <c r="K57" s="106">
        <v>50000</v>
      </c>
      <c r="L57" s="107">
        <v>45000</v>
      </c>
      <c r="M57" s="108" t="s">
        <v>222</v>
      </c>
      <c r="N57" s="109">
        <v>45000</v>
      </c>
      <c r="O57" s="110">
        <v>20</v>
      </c>
      <c r="P57" s="109">
        <v>45000</v>
      </c>
      <c r="Q57" s="111" t="s">
        <v>223</v>
      </c>
      <c r="R57" s="112">
        <v>20</v>
      </c>
    </row>
    <row r="58" spans="1:18" ht="82.5">
      <c r="A58" s="33">
        <v>51</v>
      </c>
      <c r="B58" s="11"/>
      <c r="C58" s="105" t="s">
        <v>278</v>
      </c>
      <c r="D58" s="103"/>
      <c r="E58" s="11"/>
      <c r="F58" s="104" t="s">
        <v>30</v>
      </c>
      <c r="G58" s="104" t="s">
        <v>31</v>
      </c>
      <c r="H58" s="104" t="s">
        <v>45</v>
      </c>
      <c r="I58" s="104" t="s">
        <v>6</v>
      </c>
      <c r="J58" s="105" t="s">
        <v>86</v>
      </c>
      <c r="K58" s="106">
        <v>50000</v>
      </c>
      <c r="L58" s="107">
        <v>45000</v>
      </c>
      <c r="M58" s="108" t="s">
        <v>222</v>
      </c>
      <c r="N58" s="109">
        <v>45000</v>
      </c>
      <c r="O58" s="110">
        <v>20</v>
      </c>
      <c r="P58" s="109">
        <v>45000</v>
      </c>
      <c r="Q58" s="111" t="s">
        <v>223</v>
      </c>
      <c r="R58" s="112">
        <v>20</v>
      </c>
    </row>
    <row r="59" spans="1:18" ht="66">
      <c r="A59" s="33">
        <v>52</v>
      </c>
      <c r="B59" s="11"/>
      <c r="C59" s="105" t="s">
        <v>279</v>
      </c>
      <c r="D59" s="103"/>
      <c r="E59" s="11"/>
      <c r="F59" s="104" t="s">
        <v>30</v>
      </c>
      <c r="G59" s="104" t="s">
        <v>31</v>
      </c>
      <c r="H59" s="104" t="s">
        <v>45</v>
      </c>
      <c r="I59" s="104" t="s">
        <v>6</v>
      </c>
      <c r="J59" s="105" t="s">
        <v>86</v>
      </c>
      <c r="K59" s="106">
        <v>50000</v>
      </c>
      <c r="L59" s="107">
        <v>45000</v>
      </c>
      <c r="M59" s="108" t="s">
        <v>222</v>
      </c>
      <c r="N59" s="109">
        <v>45000</v>
      </c>
      <c r="O59" s="110">
        <v>20</v>
      </c>
      <c r="P59" s="109">
        <v>45000</v>
      </c>
      <c r="Q59" s="111" t="s">
        <v>223</v>
      </c>
      <c r="R59" s="112">
        <v>20</v>
      </c>
    </row>
    <row r="60" spans="1:18" ht="82.5">
      <c r="A60" s="33">
        <v>53</v>
      </c>
      <c r="B60" s="11"/>
      <c r="C60" s="105" t="s">
        <v>280</v>
      </c>
      <c r="D60" s="75"/>
      <c r="E60" s="11"/>
      <c r="F60" s="104" t="s">
        <v>30</v>
      </c>
      <c r="G60" s="104" t="s">
        <v>31</v>
      </c>
      <c r="H60" s="104" t="s">
        <v>45</v>
      </c>
      <c r="I60" s="104" t="s">
        <v>5</v>
      </c>
      <c r="J60" s="105" t="s">
        <v>86</v>
      </c>
      <c r="K60" s="106">
        <v>50000</v>
      </c>
      <c r="L60" s="107">
        <v>45000</v>
      </c>
      <c r="M60" s="108" t="s">
        <v>222</v>
      </c>
      <c r="N60" s="109">
        <v>45000</v>
      </c>
      <c r="O60" s="110">
        <v>20</v>
      </c>
      <c r="P60" s="109">
        <v>45000</v>
      </c>
      <c r="Q60" s="111" t="s">
        <v>223</v>
      </c>
      <c r="R60" s="112">
        <v>20</v>
      </c>
    </row>
    <row r="61" spans="1:18" ht="66">
      <c r="A61" s="33">
        <v>54</v>
      </c>
      <c r="B61" s="11"/>
      <c r="C61" s="105" t="s">
        <v>281</v>
      </c>
      <c r="D61" s="75"/>
      <c r="E61" s="11"/>
      <c r="F61" s="104" t="s">
        <v>30</v>
      </c>
      <c r="G61" s="104" t="s">
        <v>31</v>
      </c>
      <c r="H61" s="104" t="s">
        <v>45</v>
      </c>
      <c r="I61" s="104" t="s">
        <v>5</v>
      </c>
      <c r="J61" s="105" t="s">
        <v>86</v>
      </c>
      <c r="K61" s="106">
        <v>50000</v>
      </c>
      <c r="L61" s="107">
        <v>45000</v>
      </c>
      <c r="M61" s="108" t="s">
        <v>222</v>
      </c>
      <c r="N61" s="109">
        <v>45000</v>
      </c>
      <c r="O61" s="110">
        <v>20</v>
      </c>
      <c r="P61" s="109">
        <v>45000</v>
      </c>
      <c r="Q61" s="111" t="s">
        <v>223</v>
      </c>
      <c r="R61" s="112">
        <v>20</v>
      </c>
    </row>
    <row r="62" spans="1:18" ht="66">
      <c r="A62" s="33">
        <v>55</v>
      </c>
      <c r="B62" s="11"/>
      <c r="C62" s="105" t="s">
        <v>282</v>
      </c>
      <c r="D62" s="75"/>
      <c r="E62" s="11"/>
      <c r="F62" s="104" t="s">
        <v>30</v>
      </c>
      <c r="G62" s="104" t="s">
        <v>31</v>
      </c>
      <c r="H62" s="104" t="s">
        <v>45</v>
      </c>
      <c r="I62" s="104" t="s">
        <v>5</v>
      </c>
      <c r="J62" s="105" t="s">
        <v>86</v>
      </c>
      <c r="K62" s="106">
        <v>50000</v>
      </c>
      <c r="L62" s="107">
        <v>45000</v>
      </c>
      <c r="M62" s="108" t="s">
        <v>222</v>
      </c>
      <c r="N62" s="109">
        <v>45000</v>
      </c>
      <c r="O62" s="110">
        <v>20</v>
      </c>
      <c r="P62" s="109">
        <v>45000</v>
      </c>
      <c r="Q62" s="111" t="s">
        <v>223</v>
      </c>
      <c r="R62" s="112">
        <v>20</v>
      </c>
    </row>
    <row r="63" spans="1:18" ht="49.5">
      <c r="A63" s="33">
        <v>56</v>
      </c>
      <c r="B63" s="11"/>
      <c r="C63" s="105" t="s">
        <v>283</v>
      </c>
      <c r="D63" s="103"/>
      <c r="E63" s="11"/>
      <c r="F63" s="104" t="s">
        <v>30</v>
      </c>
      <c r="G63" s="104" t="s">
        <v>31</v>
      </c>
      <c r="H63" s="104" t="s">
        <v>45</v>
      </c>
      <c r="I63" s="104" t="s">
        <v>6</v>
      </c>
      <c r="J63" s="105" t="s">
        <v>86</v>
      </c>
      <c r="K63" s="106">
        <v>50000</v>
      </c>
      <c r="L63" s="107">
        <v>45000</v>
      </c>
      <c r="M63" s="108" t="s">
        <v>222</v>
      </c>
      <c r="N63" s="109">
        <v>45000</v>
      </c>
      <c r="O63" s="110">
        <v>20</v>
      </c>
      <c r="P63" s="109">
        <v>45000</v>
      </c>
      <c r="Q63" s="111" t="s">
        <v>223</v>
      </c>
      <c r="R63" s="112">
        <v>20</v>
      </c>
    </row>
    <row r="64" spans="1:18" ht="66">
      <c r="A64" s="33">
        <v>57</v>
      </c>
      <c r="B64" s="11"/>
      <c r="C64" s="105" t="s">
        <v>284</v>
      </c>
      <c r="D64" s="75"/>
      <c r="E64" s="11"/>
      <c r="F64" s="104" t="s">
        <v>30</v>
      </c>
      <c r="G64" s="104" t="s">
        <v>31</v>
      </c>
      <c r="H64" s="104" t="s">
        <v>45</v>
      </c>
      <c r="I64" s="104" t="s">
        <v>5</v>
      </c>
      <c r="J64" s="105" t="s">
        <v>86</v>
      </c>
      <c r="K64" s="106">
        <v>50000</v>
      </c>
      <c r="L64" s="107">
        <v>45000</v>
      </c>
      <c r="M64" s="108" t="s">
        <v>222</v>
      </c>
      <c r="N64" s="109">
        <v>45000</v>
      </c>
      <c r="O64" s="110">
        <v>20</v>
      </c>
      <c r="P64" s="109">
        <v>45000</v>
      </c>
      <c r="Q64" s="111" t="s">
        <v>223</v>
      </c>
      <c r="R64" s="112">
        <v>20</v>
      </c>
    </row>
    <row r="65" spans="1:18" ht="66">
      <c r="A65" s="33">
        <v>58</v>
      </c>
      <c r="B65" s="11"/>
      <c r="C65" s="105" t="s">
        <v>285</v>
      </c>
      <c r="D65" s="75"/>
      <c r="E65" s="11"/>
      <c r="F65" s="104" t="s">
        <v>30</v>
      </c>
      <c r="G65" s="104" t="s">
        <v>31</v>
      </c>
      <c r="H65" s="104" t="s">
        <v>45</v>
      </c>
      <c r="I65" s="104" t="s">
        <v>5</v>
      </c>
      <c r="J65" s="105" t="s">
        <v>86</v>
      </c>
      <c r="K65" s="106">
        <v>50000</v>
      </c>
      <c r="L65" s="107">
        <v>45000</v>
      </c>
      <c r="M65" s="108" t="s">
        <v>222</v>
      </c>
      <c r="N65" s="109">
        <v>45000</v>
      </c>
      <c r="O65" s="110">
        <v>20</v>
      </c>
      <c r="P65" s="109">
        <v>45000</v>
      </c>
      <c r="Q65" s="111" t="s">
        <v>223</v>
      </c>
      <c r="R65" s="112">
        <v>20</v>
      </c>
    </row>
    <row r="66" spans="1:18" ht="66">
      <c r="A66" s="33">
        <v>59</v>
      </c>
      <c r="B66" s="11"/>
      <c r="C66" s="105" t="s">
        <v>286</v>
      </c>
      <c r="D66" s="103"/>
      <c r="E66" s="11"/>
      <c r="F66" s="104" t="s">
        <v>30</v>
      </c>
      <c r="G66" s="104" t="s">
        <v>31</v>
      </c>
      <c r="H66" s="104" t="s">
        <v>45</v>
      </c>
      <c r="I66" s="104" t="s">
        <v>6</v>
      </c>
      <c r="J66" s="105" t="s">
        <v>86</v>
      </c>
      <c r="K66" s="106">
        <v>50000</v>
      </c>
      <c r="L66" s="107">
        <v>45000</v>
      </c>
      <c r="M66" s="108" t="s">
        <v>222</v>
      </c>
      <c r="N66" s="109">
        <v>45000</v>
      </c>
      <c r="O66" s="110">
        <v>20</v>
      </c>
      <c r="P66" s="109">
        <v>45000</v>
      </c>
      <c r="Q66" s="111" t="s">
        <v>223</v>
      </c>
      <c r="R66" s="112">
        <v>20</v>
      </c>
    </row>
    <row r="67" spans="1:18" ht="82.5">
      <c r="A67" s="33">
        <v>60</v>
      </c>
      <c r="B67" s="11"/>
      <c r="C67" s="105" t="s">
        <v>287</v>
      </c>
      <c r="D67" s="103"/>
      <c r="E67" s="11"/>
      <c r="F67" s="104" t="s">
        <v>30</v>
      </c>
      <c r="G67" s="104" t="s">
        <v>31</v>
      </c>
      <c r="H67" s="104" t="s">
        <v>45</v>
      </c>
      <c r="I67" s="104" t="s">
        <v>6</v>
      </c>
      <c r="J67" s="105" t="s">
        <v>86</v>
      </c>
      <c r="K67" s="106">
        <v>50000</v>
      </c>
      <c r="L67" s="107">
        <v>45000</v>
      </c>
      <c r="M67" s="108" t="s">
        <v>222</v>
      </c>
      <c r="N67" s="109">
        <v>45000</v>
      </c>
      <c r="O67" s="110">
        <v>20</v>
      </c>
      <c r="P67" s="109">
        <v>45000</v>
      </c>
      <c r="Q67" s="111" t="s">
        <v>223</v>
      </c>
      <c r="R67" s="112">
        <v>20</v>
      </c>
    </row>
    <row r="68" spans="1:18" ht="99">
      <c r="A68" s="33">
        <v>61</v>
      </c>
      <c r="B68" s="11"/>
      <c r="C68" s="105" t="s">
        <v>288</v>
      </c>
      <c r="D68" s="103"/>
      <c r="E68" s="11"/>
      <c r="F68" s="104" t="s">
        <v>30</v>
      </c>
      <c r="G68" s="104" t="s">
        <v>31</v>
      </c>
      <c r="H68" s="104" t="s">
        <v>45</v>
      </c>
      <c r="I68" s="104" t="s">
        <v>6</v>
      </c>
      <c r="J68" s="105" t="s">
        <v>86</v>
      </c>
      <c r="K68" s="106">
        <v>50000</v>
      </c>
      <c r="L68" s="107">
        <v>45000</v>
      </c>
      <c r="M68" s="108" t="s">
        <v>222</v>
      </c>
      <c r="N68" s="109">
        <v>45000</v>
      </c>
      <c r="O68" s="110">
        <v>20</v>
      </c>
      <c r="P68" s="109">
        <v>45000</v>
      </c>
      <c r="Q68" s="111" t="s">
        <v>223</v>
      </c>
      <c r="R68" s="112">
        <v>20</v>
      </c>
    </row>
    <row r="69" spans="1:18" ht="82.5">
      <c r="A69" s="33">
        <v>62</v>
      </c>
      <c r="B69" s="11"/>
      <c r="C69" s="105" t="s">
        <v>289</v>
      </c>
      <c r="D69" s="103"/>
      <c r="E69" s="11"/>
      <c r="F69" s="104" t="s">
        <v>30</v>
      </c>
      <c r="G69" s="104" t="s">
        <v>31</v>
      </c>
      <c r="H69" s="104" t="s">
        <v>45</v>
      </c>
      <c r="I69" s="104" t="s">
        <v>6</v>
      </c>
      <c r="J69" s="105" t="s">
        <v>244</v>
      </c>
      <c r="K69" s="106">
        <v>200000</v>
      </c>
      <c r="L69" s="107">
        <v>180000</v>
      </c>
      <c r="M69" s="108" t="s">
        <v>222</v>
      </c>
      <c r="N69" s="109">
        <v>180000</v>
      </c>
      <c r="O69" s="110">
        <v>20</v>
      </c>
      <c r="P69" s="109">
        <v>180000</v>
      </c>
      <c r="Q69" s="111" t="s">
        <v>223</v>
      </c>
      <c r="R69" s="112">
        <v>20</v>
      </c>
    </row>
    <row r="70" spans="1:18" ht="99">
      <c r="A70" s="33">
        <v>63</v>
      </c>
      <c r="B70" s="11"/>
      <c r="C70" s="105" t="s">
        <v>290</v>
      </c>
      <c r="D70" s="103"/>
      <c r="E70" s="11"/>
      <c r="F70" s="104" t="s">
        <v>30</v>
      </c>
      <c r="G70" s="104" t="s">
        <v>31</v>
      </c>
      <c r="H70" s="104" t="s">
        <v>45</v>
      </c>
      <c r="I70" s="104" t="s">
        <v>6</v>
      </c>
      <c r="J70" s="105" t="s">
        <v>161</v>
      </c>
      <c r="K70" s="106">
        <v>140000</v>
      </c>
      <c r="L70" s="107">
        <v>126000</v>
      </c>
      <c r="M70" s="108" t="s">
        <v>222</v>
      </c>
      <c r="N70" s="109">
        <v>126000</v>
      </c>
      <c r="O70" s="110">
        <v>20</v>
      </c>
      <c r="P70" s="109">
        <v>126000</v>
      </c>
      <c r="Q70" s="111" t="s">
        <v>223</v>
      </c>
      <c r="R70" s="112">
        <v>20</v>
      </c>
    </row>
    <row r="71" spans="1:18" ht="99">
      <c r="A71" s="33">
        <v>64</v>
      </c>
      <c r="B71" s="11"/>
      <c r="C71" s="105" t="s">
        <v>291</v>
      </c>
      <c r="D71" s="75"/>
      <c r="E71" s="11"/>
      <c r="F71" s="104" t="s">
        <v>30</v>
      </c>
      <c r="G71" s="104" t="s">
        <v>31</v>
      </c>
      <c r="H71" s="104" t="s">
        <v>45</v>
      </c>
      <c r="I71" s="104" t="s">
        <v>5</v>
      </c>
      <c r="J71" s="105" t="s">
        <v>86</v>
      </c>
      <c r="K71" s="106">
        <v>50000</v>
      </c>
      <c r="L71" s="107">
        <v>45000</v>
      </c>
      <c r="M71" s="108" t="s">
        <v>222</v>
      </c>
      <c r="N71" s="109">
        <v>45000</v>
      </c>
      <c r="O71" s="110">
        <v>20</v>
      </c>
      <c r="P71" s="109">
        <v>45000</v>
      </c>
      <c r="Q71" s="111" t="s">
        <v>223</v>
      </c>
      <c r="R71" s="112">
        <v>20</v>
      </c>
    </row>
    <row r="72" spans="1:18" ht="66">
      <c r="A72" s="33">
        <v>65</v>
      </c>
      <c r="B72" s="11"/>
      <c r="C72" s="105" t="s">
        <v>292</v>
      </c>
      <c r="D72" s="103"/>
      <c r="E72" s="11"/>
      <c r="F72" s="104" t="s">
        <v>30</v>
      </c>
      <c r="G72" s="104" t="s">
        <v>31</v>
      </c>
      <c r="H72" s="104" t="s">
        <v>45</v>
      </c>
      <c r="I72" s="104" t="s">
        <v>6</v>
      </c>
      <c r="J72" s="105" t="s">
        <v>86</v>
      </c>
      <c r="K72" s="106">
        <v>50000</v>
      </c>
      <c r="L72" s="107">
        <v>45000</v>
      </c>
      <c r="M72" s="108" t="s">
        <v>222</v>
      </c>
      <c r="N72" s="109">
        <v>45000</v>
      </c>
      <c r="O72" s="110">
        <v>20</v>
      </c>
      <c r="P72" s="109">
        <v>45000</v>
      </c>
      <c r="Q72" s="111" t="s">
        <v>223</v>
      </c>
      <c r="R72" s="112">
        <v>20</v>
      </c>
    </row>
    <row r="73" spans="1:18" ht="66">
      <c r="A73" s="33">
        <v>66</v>
      </c>
      <c r="B73" s="11"/>
      <c r="C73" s="105" t="s">
        <v>293</v>
      </c>
      <c r="D73" s="103"/>
      <c r="E73" s="11"/>
      <c r="F73" s="104" t="s">
        <v>30</v>
      </c>
      <c r="G73" s="104" t="s">
        <v>31</v>
      </c>
      <c r="H73" s="104" t="s">
        <v>45</v>
      </c>
      <c r="I73" s="104" t="s">
        <v>6</v>
      </c>
      <c r="J73" s="105" t="s">
        <v>294</v>
      </c>
      <c r="K73" s="106">
        <v>50000</v>
      </c>
      <c r="L73" s="107">
        <v>45000</v>
      </c>
      <c r="M73" s="108" t="s">
        <v>222</v>
      </c>
      <c r="N73" s="109">
        <v>45000</v>
      </c>
      <c r="O73" s="110">
        <v>20</v>
      </c>
      <c r="P73" s="109">
        <v>45000</v>
      </c>
      <c r="Q73" s="111" t="s">
        <v>223</v>
      </c>
      <c r="R73" s="112">
        <v>20</v>
      </c>
    </row>
    <row r="74" spans="1:18" ht="66">
      <c r="A74" s="33">
        <v>67</v>
      </c>
      <c r="B74" s="11"/>
      <c r="C74" s="105" t="s">
        <v>295</v>
      </c>
      <c r="D74" s="103"/>
      <c r="E74" s="11"/>
      <c r="F74" s="104" t="s">
        <v>30</v>
      </c>
      <c r="G74" s="104" t="s">
        <v>31</v>
      </c>
      <c r="H74" s="104" t="s">
        <v>45</v>
      </c>
      <c r="I74" s="104" t="s">
        <v>6</v>
      </c>
      <c r="J74" s="105" t="s">
        <v>86</v>
      </c>
      <c r="K74" s="106">
        <v>50000</v>
      </c>
      <c r="L74" s="107">
        <v>45000</v>
      </c>
      <c r="M74" s="108" t="s">
        <v>222</v>
      </c>
      <c r="N74" s="109">
        <v>45000</v>
      </c>
      <c r="O74" s="110">
        <v>20</v>
      </c>
      <c r="P74" s="109">
        <v>45000</v>
      </c>
      <c r="Q74" s="111" t="s">
        <v>223</v>
      </c>
      <c r="R74" s="112">
        <v>20</v>
      </c>
    </row>
    <row r="75" spans="1:18" ht="49.5">
      <c r="A75" s="33">
        <v>68</v>
      </c>
      <c r="B75" s="11"/>
      <c r="C75" s="105" t="s">
        <v>296</v>
      </c>
      <c r="D75" s="103"/>
      <c r="E75" s="11"/>
      <c r="F75" s="104" t="s">
        <v>30</v>
      </c>
      <c r="G75" s="104" t="s">
        <v>31</v>
      </c>
      <c r="H75" s="104" t="s">
        <v>45</v>
      </c>
      <c r="I75" s="104" t="s">
        <v>6</v>
      </c>
      <c r="J75" s="105" t="s">
        <v>86</v>
      </c>
      <c r="K75" s="106">
        <v>100000</v>
      </c>
      <c r="L75" s="107">
        <v>90000</v>
      </c>
      <c r="M75" s="108" t="s">
        <v>222</v>
      </c>
      <c r="N75" s="109">
        <v>90000</v>
      </c>
      <c r="O75" s="110">
        <v>20</v>
      </c>
      <c r="P75" s="109">
        <v>90000</v>
      </c>
      <c r="Q75" s="111" t="s">
        <v>223</v>
      </c>
      <c r="R75" s="112">
        <v>20</v>
      </c>
    </row>
    <row r="76" spans="1:18" ht="66">
      <c r="A76" s="33">
        <v>69</v>
      </c>
      <c r="B76" s="11"/>
      <c r="C76" s="105" t="s">
        <v>297</v>
      </c>
      <c r="D76" s="103"/>
      <c r="E76" s="11"/>
      <c r="F76" s="104" t="s">
        <v>30</v>
      </c>
      <c r="G76" s="104" t="s">
        <v>31</v>
      </c>
      <c r="H76" s="104" t="s">
        <v>45</v>
      </c>
      <c r="I76" s="104" t="s">
        <v>6</v>
      </c>
      <c r="J76" s="105" t="s">
        <v>86</v>
      </c>
      <c r="K76" s="106">
        <v>100000</v>
      </c>
      <c r="L76" s="107">
        <v>90000</v>
      </c>
      <c r="M76" s="108" t="s">
        <v>222</v>
      </c>
      <c r="N76" s="109">
        <v>90000</v>
      </c>
      <c r="O76" s="110">
        <v>20</v>
      </c>
      <c r="P76" s="109">
        <v>90000</v>
      </c>
      <c r="Q76" s="111" t="s">
        <v>223</v>
      </c>
      <c r="R76" s="112">
        <v>20</v>
      </c>
    </row>
    <row r="77" spans="1:18" ht="66">
      <c r="A77" s="33">
        <v>70</v>
      </c>
      <c r="B77" s="11"/>
      <c r="C77" s="105" t="s">
        <v>298</v>
      </c>
      <c r="D77" s="103"/>
      <c r="E77" s="11"/>
      <c r="F77" s="104" t="s">
        <v>30</v>
      </c>
      <c r="G77" s="104" t="s">
        <v>31</v>
      </c>
      <c r="H77" s="104" t="s">
        <v>68</v>
      </c>
      <c r="I77" s="104" t="s">
        <v>6</v>
      </c>
      <c r="J77" s="105" t="s">
        <v>86</v>
      </c>
      <c r="K77" s="106">
        <v>50000</v>
      </c>
      <c r="L77" s="107">
        <v>45000</v>
      </c>
      <c r="M77" s="108" t="s">
        <v>222</v>
      </c>
      <c r="N77" s="109">
        <v>45000</v>
      </c>
      <c r="O77" s="110">
        <v>20</v>
      </c>
      <c r="P77" s="109">
        <v>45000</v>
      </c>
      <c r="Q77" s="111" t="s">
        <v>223</v>
      </c>
      <c r="R77" s="112">
        <v>20</v>
      </c>
    </row>
    <row r="78" spans="1:18" ht="66">
      <c r="A78" s="33">
        <v>71</v>
      </c>
      <c r="B78" s="11"/>
      <c r="C78" s="113" t="s">
        <v>299</v>
      </c>
      <c r="D78" s="103"/>
      <c r="E78" s="11"/>
      <c r="F78" s="104" t="s">
        <v>30</v>
      </c>
      <c r="G78" s="104" t="s">
        <v>31</v>
      </c>
      <c r="H78" s="104" t="s">
        <v>45</v>
      </c>
      <c r="I78" s="104" t="s">
        <v>6</v>
      </c>
      <c r="J78" s="105" t="s">
        <v>86</v>
      </c>
      <c r="K78" s="106">
        <v>100000</v>
      </c>
      <c r="L78" s="107">
        <v>90000</v>
      </c>
      <c r="M78" s="108" t="s">
        <v>222</v>
      </c>
      <c r="N78" s="109">
        <v>90000</v>
      </c>
      <c r="O78" s="110">
        <v>20</v>
      </c>
      <c r="P78" s="109">
        <v>90000</v>
      </c>
      <c r="Q78" s="111" t="s">
        <v>223</v>
      </c>
      <c r="R78" s="112">
        <v>20</v>
      </c>
    </row>
    <row r="79" spans="1:18" ht="49.5">
      <c r="A79" s="33">
        <v>72</v>
      </c>
      <c r="B79" s="11"/>
      <c r="C79" s="105" t="s">
        <v>300</v>
      </c>
      <c r="D79" s="103"/>
      <c r="E79" s="11"/>
      <c r="F79" s="104" t="s">
        <v>30</v>
      </c>
      <c r="G79" s="104" t="s">
        <v>31</v>
      </c>
      <c r="H79" s="104" t="s">
        <v>45</v>
      </c>
      <c r="I79" s="104" t="s">
        <v>6</v>
      </c>
      <c r="J79" s="105" t="s">
        <v>105</v>
      </c>
      <c r="K79" s="106">
        <v>40000</v>
      </c>
      <c r="L79" s="107">
        <v>36000</v>
      </c>
      <c r="M79" s="108" t="s">
        <v>222</v>
      </c>
      <c r="N79" s="109">
        <v>36000</v>
      </c>
      <c r="O79" s="110">
        <v>20</v>
      </c>
      <c r="P79" s="109">
        <v>36000</v>
      </c>
      <c r="Q79" s="111" t="s">
        <v>223</v>
      </c>
      <c r="R79" s="112">
        <v>20</v>
      </c>
    </row>
    <row r="80" spans="1:18" ht="66">
      <c r="A80" s="33">
        <v>73</v>
      </c>
      <c r="B80" s="11"/>
      <c r="C80" s="105" t="s">
        <v>301</v>
      </c>
      <c r="D80" s="75"/>
      <c r="E80" s="11"/>
      <c r="F80" s="104" t="s">
        <v>30</v>
      </c>
      <c r="G80" s="104" t="s">
        <v>31</v>
      </c>
      <c r="H80" s="104" t="s">
        <v>68</v>
      </c>
      <c r="I80" s="104" t="s">
        <v>5</v>
      </c>
      <c r="J80" s="105" t="s">
        <v>86</v>
      </c>
      <c r="K80" s="106">
        <v>50000</v>
      </c>
      <c r="L80" s="107">
        <v>45000</v>
      </c>
      <c r="M80" s="108" t="s">
        <v>222</v>
      </c>
      <c r="N80" s="109">
        <v>45000</v>
      </c>
      <c r="O80" s="110">
        <v>20</v>
      </c>
      <c r="P80" s="109">
        <v>45000</v>
      </c>
      <c r="Q80" s="111" t="s">
        <v>223</v>
      </c>
      <c r="R80" s="112">
        <v>20</v>
      </c>
    </row>
    <row r="81" spans="1:18" ht="99">
      <c r="A81" s="33">
        <v>74</v>
      </c>
      <c r="B81" s="11"/>
      <c r="C81" s="105" t="s">
        <v>302</v>
      </c>
      <c r="D81" s="75"/>
      <c r="E81" s="11"/>
      <c r="F81" s="104" t="s">
        <v>30</v>
      </c>
      <c r="G81" s="104" t="s">
        <v>31</v>
      </c>
      <c r="H81" s="104" t="s">
        <v>45</v>
      </c>
      <c r="I81" s="104" t="s">
        <v>5</v>
      </c>
      <c r="J81" s="105" t="s">
        <v>86</v>
      </c>
      <c r="K81" s="106">
        <v>50000</v>
      </c>
      <c r="L81" s="107">
        <v>45000</v>
      </c>
      <c r="M81" s="108" t="s">
        <v>222</v>
      </c>
      <c r="N81" s="109">
        <v>45000</v>
      </c>
      <c r="O81" s="110">
        <v>20</v>
      </c>
      <c r="P81" s="109">
        <v>45000</v>
      </c>
      <c r="Q81" s="111" t="s">
        <v>223</v>
      </c>
      <c r="R81" s="112">
        <v>20</v>
      </c>
    </row>
    <row r="82" spans="1:18" ht="66">
      <c r="A82" s="33">
        <v>75</v>
      </c>
      <c r="B82" s="11"/>
      <c r="C82" s="105" t="s">
        <v>303</v>
      </c>
      <c r="D82" s="75"/>
      <c r="E82" s="11"/>
      <c r="F82" s="104" t="s">
        <v>30</v>
      </c>
      <c r="G82" s="104" t="s">
        <v>31</v>
      </c>
      <c r="H82" s="104" t="s">
        <v>68</v>
      </c>
      <c r="I82" s="104" t="s">
        <v>5</v>
      </c>
      <c r="J82" s="105" t="s">
        <v>86</v>
      </c>
      <c r="K82" s="106">
        <v>50000</v>
      </c>
      <c r="L82" s="107">
        <v>45000</v>
      </c>
      <c r="M82" s="108" t="s">
        <v>222</v>
      </c>
      <c r="N82" s="109">
        <v>45000</v>
      </c>
      <c r="O82" s="110">
        <v>20</v>
      </c>
      <c r="P82" s="109">
        <v>45000</v>
      </c>
      <c r="Q82" s="111" t="s">
        <v>223</v>
      </c>
      <c r="R82" s="112">
        <v>20</v>
      </c>
    </row>
    <row r="83" spans="1:18" ht="82.5">
      <c r="A83" s="33">
        <v>76</v>
      </c>
      <c r="B83" s="11"/>
      <c r="C83" s="105" t="s">
        <v>304</v>
      </c>
      <c r="D83" s="75"/>
      <c r="E83" s="11"/>
      <c r="F83" s="104" t="s">
        <v>30</v>
      </c>
      <c r="G83" s="104" t="s">
        <v>31</v>
      </c>
      <c r="H83" s="104" t="s">
        <v>68</v>
      </c>
      <c r="I83" s="104" t="s">
        <v>5</v>
      </c>
      <c r="J83" s="105" t="s">
        <v>86</v>
      </c>
      <c r="K83" s="106">
        <v>50000</v>
      </c>
      <c r="L83" s="107">
        <v>45000</v>
      </c>
      <c r="M83" s="108" t="s">
        <v>222</v>
      </c>
      <c r="N83" s="109">
        <v>45000</v>
      </c>
      <c r="O83" s="110">
        <v>20</v>
      </c>
      <c r="P83" s="109">
        <v>45000</v>
      </c>
      <c r="Q83" s="111" t="s">
        <v>223</v>
      </c>
      <c r="R83" s="112">
        <v>20</v>
      </c>
    </row>
    <row r="84" spans="1:18" ht="66">
      <c r="A84" s="33">
        <v>77</v>
      </c>
      <c r="B84" s="11"/>
      <c r="C84" s="105" t="s">
        <v>305</v>
      </c>
      <c r="D84" s="75"/>
      <c r="E84" s="11"/>
      <c r="F84" s="104" t="s">
        <v>30</v>
      </c>
      <c r="G84" s="104" t="s">
        <v>31</v>
      </c>
      <c r="H84" s="104" t="s">
        <v>45</v>
      </c>
      <c r="I84" s="104" t="s">
        <v>5</v>
      </c>
      <c r="J84" s="105" t="s">
        <v>86</v>
      </c>
      <c r="K84" s="106">
        <v>50000</v>
      </c>
      <c r="L84" s="107">
        <v>45000</v>
      </c>
      <c r="M84" s="108" t="s">
        <v>222</v>
      </c>
      <c r="N84" s="109">
        <v>45000</v>
      </c>
      <c r="O84" s="110">
        <v>20</v>
      </c>
      <c r="P84" s="109">
        <v>45000</v>
      </c>
      <c r="Q84" s="111" t="s">
        <v>223</v>
      </c>
      <c r="R84" s="112">
        <v>20</v>
      </c>
    </row>
    <row r="85" spans="1:18" ht="99">
      <c r="A85" s="33">
        <v>78</v>
      </c>
      <c r="B85" s="11"/>
      <c r="C85" s="105" t="s">
        <v>306</v>
      </c>
      <c r="D85" s="75"/>
      <c r="E85" s="11"/>
      <c r="F85" s="104" t="s">
        <v>30</v>
      </c>
      <c r="G85" s="104" t="s">
        <v>31</v>
      </c>
      <c r="H85" s="104" t="s">
        <v>68</v>
      </c>
      <c r="I85" s="104" t="s">
        <v>5</v>
      </c>
      <c r="J85" s="105" t="s">
        <v>86</v>
      </c>
      <c r="K85" s="106">
        <v>50000</v>
      </c>
      <c r="L85" s="107">
        <v>45000</v>
      </c>
      <c r="M85" s="108" t="s">
        <v>222</v>
      </c>
      <c r="N85" s="109">
        <v>45000</v>
      </c>
      <c r="O85" s="110">
        <v>20</v>
      </c>
      <c r="P85" s="109">
        <v>45000</v>
      </c>
      <c r="Q85" s="111" t="s">
        <v>223</v>
      </c>
      <c r="R85" s="112">
        <v>20</v>
      </c>
    </row>
    <row r="86" spans="1:18" ht="82.5">
      <c r="A86" s="33">
        <v>79</v>
      </c>
      <c r="B86" s="11"/>
      <c r="C86" s="105" t="s">
        <v>307</v>
      </c>
      <c r="D86" s="75"/>
      <c r="E86" s="11"/>
      <c r="F86" s="104" t="s">
        <v>30</v>
      </c>
      <c r="G86" s="104" t="s">
        <v>31</v>
      </c>
      <c r="H86" s="104" t="s">
        <v>68</v>
      </c>
      <c r="I86" s="104" t="s">
        <v>5</v>
      </c>
      <c r="J86" s="105" t="s">
        <v>86</v>
      </c>
      <c r="K86" s="106">
        <v>50000</v>
      </c>
      <c r="L86" s="107">
        <v>45000</v>
      </c>
      <c r="M86" s="108" t="s">
        <v>222</v>
      </c>
      <c r="N86" s="109">
        <v>45000</v>
      </c>
      <c r="O86" s="110">
        <v>20</v>
      </c>
      <c r="P86" s="109">
        <v>45000</v>
      </c>
      <c r="Q86" s="111" t="s">
        <v>223</v>
      </c>
      <c r="R86" s="112">
        <v>20</v>
      </c>
    </row>
    <row r="87" spans="1:18" ht="66">
      <c r="A87" s="33">
        <v>80</v>
      </c>
      <c r="B87" s="11"/>
      <c r="C87" s="105" t="s">
        <v>308</v>
      </c>
      <c r="D87" s="75"/>
      <c r="E87" s="11"/>
      <c r="F87" s="104" t="s">
        <v>30</v>
      </c>
      <c r="G87" s="104" t="s">
        <v>31</v>
      </c>
      <c r="H87" s="104" t="s">
        <v>68</v>
      </c>
      <c r="I87" s="104" t="s">
        <v>5</v>
      </c>
      <c r="J87" s="105" t="s">
        <v>86</v>
      </c>
      <c r="K87" s="106">
        <v>50000</v>
      </c>
      <c r="L87" s="107">
        <v>45000</v>
      </c>
      <c r="M87" s="108" t="s">
        <v>222</v>
      </c>
      <c r="N87" s="109">
        <v>45000</v>
      </c>
      <c r="O87" s="110">
        <v>20</v>
      </c>
      <c r="P87" s="109">
        <v>45000</v>
      </c>
      <c r="Q87" s="111" t="s">
        <v>223</v>
      </c>
      <c r="R87" s="112">
        <v>20</v>
      </c>
    </row>
    <row r="88" spans="1:18" ht="82.5">
      <c r="A88" s="33">
        <v>81</v>
      </c>
      <c r="B88" s="11"/>
      <c r="C88" s="105" t="s">
        <v>309</v>
      </c>
      <c r="D88" s="75"/>
      <c r="E88" s="11"/>
      <c r="F88" s="104" t="s">
        <v>30</v>
      </c>
      <c r="G88" s="104" t="s">
        <v>31</v>
      </c>
      <c r="H88" s="104" t="s">
        <v>68</v>
      </c>
      <c r="I88" s="104" t="s">
        <v>5</v>
      </c>
      <c r="J88" s="105" t="s">
        <v>86</v>
      </c>
      <c r="K88" s="106">
        <v>50000</v>
      </c>
      <c r="L88" s="107">
        <v>45000</v>
      </c>
      <c r="M88" s="108" t="s">
        <v>222</v>
      </c>
      <c r="N88" s="109">
        <v>45000</v>
      </c>
      <c r="O88" s="110">
        <v>20</v>
      </c>
      <c r="P88" s="109">
        <v>45000</v>
      </c>
      <c r="Q88" s="111" t="s">
        <v>223</v>
      </c>
      <c r="R88" s="112">
        <v>20</v>
      </c>
    </row>
    <row r="89" spans="1:18" ht="66">
      <c r="A89" s="33">
        <v>82</v>
      </c>
      <c r="B89" s="11"/>
      <c r="C89" s="105" t="s">
        <v>310</v>
      </c>
      <c r="D89" s="75"/>
      <c r="E89" s="11"/>
      <c r="F89" s="104" t="s">
        <v>30</v>
      </c>
      <c r="G89" s="104" t="s">
        <v>31</v>
      </c>
      <c r="H89" s="104" t="s">
        <v>45</v>
      </c>
      <c r="I89" s="104" t="s">
        <v>5</v>
      </c>
      <c r="J89" s="105" t="s">
        <v>86</v>
      </c>
      <c r="K89" s="106">
        <v>50000</v>
      </c>
      <c r="L89" s="107">
        <v>45000</v>
      </c>
      <c r="M89" s="108" t="s">
        <v>222</v>
      </c>
      <c r="N89" s="109">
        <v>45000</v>
      </c>
      <c r="O89" s="110">
        <v>20</v>
      </c>
      <c r="P89" s="109">
        <v>45000</v>
      </c>
      <c r="Q89" s="111" t="s">
        <v>223</v>
      </c>
      <c r="R89" s="112">
        <v>20</v>
      </c>
    </row>
    <row r="90" spans="1:18" ht="66">
      <c r="A90" s="33">
        <v>83</v>
      </c>
      <c r="B90" s="11"/>
      <c r="C90" s="105" t="s">
        <v>311</v>
      </c>
      <c r="D90" s="103"/>
      <c r="E90" s="11"/>
      <c r="F90" s="104" t="s">
        <v>30</v>
      </c>
      <c r="G90" s="104" t="s">
        <v>31</v>
      </c>
      <c r="H90" s="104" t="s">
        <v>45</v>
      </c>
      <c r="I90" s="104" t="s">
        <v>6</v>
      </c>
      <c r="J90" s="105" t="s">
        <v>86</v>
      </c>
      <c r="K90" s="106">
        <v>100000</v>
      </c>
      <c r="L90" s="107">
        <v>90000</v>
      </c>
      <c r="M90" s="108" t="s">
        <v>222</v>
      </c>
      <c r="N90" s="109">
        <v>90000</v>
      </c>
      <c r="O90" s="110">
        <v>20</v>
      </c>
      <c r="P90" s="109">
        <v>90000</v>
      </c>
      <c r="Q90" s="111" t="s">
        <v>223</v>
      </c>
      <c r="R90" s="112">
        <v>20</v>
      </c>
    </row>
    <row r="91" spans="1:18" ht="66">
      <c r="A91" s="33">
        <v>84</v>
      </c>
      <c r="B91" s="11"/>
      <c r="C91" s="105" t="s">
        <v>312</v>
      </c>
      <c r="D91" s="103"/>
      <c r="E91" s="11"/>
      <c r="F91" s="104" t="s">
        <v>30</v>
      </c>
      <c r="G91" s="104" t="s">
        <v>31</v>
      </c>
      <c r="H91" s="104" t="s">
        <v>45</v>
      </c>
      <c r="I91" s="104" t="s">
        <v>6</v>
      </c>
      <c r="J91" s="105" t="s">
        <v>86</v>
      </c>
      <c r="K91" s="106">
        <v>100000</v>
      </c>
      <c r="L91" s="107">
        <v>90000</v>
      </c>
      <c r="M91" s="108" t="s">
        <v>222</v>
      </c>
      <c r="N91" s="109">
        <v>90000</v>
      </c>
      <c r="O91" s="110">
        <v>20</v>
      </c>
      <c r="P91" s="109">
        <v>90000</v>
      </c>
      <c r="Q91" s="111" t="s">
        <v>223</v>
      </c>
      <c r="R91" s="112">
        <v>20</v>
      </c>
    </row>
    <row r="92" spans="1:18" ht="82.5">
      <c r="A92" s="33">
        <v>85</v>
      </c>
      <c r="B92" s="11"/>
      <c r="C92" s="105" t="s">
        <v>313</v>
      </c>
      <c r="D92" s="103"/>
      <c r="E92" s="11"/>
      <c r="F92" s="104" t="s">
        <v>30</v>
      </c>
      <c r="G92" s="104" t="s">
        <v>31</v>
      </c>
      <c r="H92" s="104" t="s">
        <v>45</v>
      </c>
      <c r="I92" s="104" t="s">
        <v>6</v>
      </c>
      <c r="J92" s="105" t="s">
        <v>105</v>
      </c>
      <c r="K92" s="106">
        <v>100000</v>
      </c>
      <c r="L92" s="107">
        <v>90000</v>
      </c>
      <c r="M92" s="108" t="s">
        <v>222</v>
      </c>
      <c r="N92" s="109">
        <v>90000</v>
      </c>
      <c r="O92" s="110">
        <v>20</v>
      </c>
      <c r="P92" s="109">
        <v>90000</v>
      </c>
      <c r="Q92" s="111" t="s">
        <v>223</v>
      </c>
      <c r="R92" s="112">
        <v>20</v>
      </c>
    </row>
    <row r="93" spans="1:18" ht="82.5">
      <c r="A93" s="33">
        <v>86</v>
      </c>
      <c r="B93" s="11"/>
      <c r="C93" s="105" t="s">
        <v>314</v>
      </c>
      <c r="D93" s="103"/>
      <c r="E93" s="11"/>
      <c r="F93" s="104" t="s">
        <v>30</v>
      </c>
      <c r="G93" s="104" t="s">
        <v>31</v>
      </c>
      <c r="H93" s="104" t="s">
        <v>45</v>
      </c>
      <c r="I93" s="104" t="s">
        <v>6</v>
      </c>
      <c r="J93" s="105" t="s">
        <v>86</v>
      </c>
      <c r="K93" s="106">
        <v>50000</v>
      </c>
      <c r="L93" s="107">
        <v>45000</v>
      </c>
      <c r="M93" s="108" t="s">
        <v>222</v>
      </c>
      <c r="N93" s="109">
        <v>45000</v>
      </c>
      <c r="O93" s="110">
        <v>20</v>
      </c>
      <c r="P93" s="109">
        <v>45000</v>
      </c>
      <c r="Q93" s="111" t="s">
        <v>223</v>
      </c>
      <c r="R93" s="112">
        <v>20</v>
      </c>
    </row>
    <row r="94" spans="1:18" ht="49.5">
      <c r="A94" s="33">
        <v>87</v>
      </c>
      <c r="B94" s="11"/>
      <c r="C94" s="105" t="s">
        <v>315</v>
      </c>
      <c r="D94" s="103"/>
      <c r="E94" s="11"/>
      <c r="F94" s="104" t="s">
        <v>30</v>
      </c>
      <c r="G94" s="104" t="s">
        <v>31</v>
      </c>
      <c r="H94" s="104" t="s">
        <v>68</v>
      </c>
      <c r="I94" s="104" t="s">
        <v>6</v>
      </c>
      <c r="J94" s="105" t="s">
        <v>86</v>
      </c>
      <c r="K94" s="106">
        <v>50000</v>
      </c>
      <c r="L94" s="107">
        <v>45000</v>
      </c>
      <c r="M94" s="108" t="s">
        <v>222</v>
      </c>
      <c r="N94" s="109">
        <v>45000</v>
      </c>
      <c r="O94" s="110">
        <v>20</v>
      </c>
      <c r="P94" s="109">
        <v>45000</v>
      </c>
      <c r="Q94" s="111" t="s">
        <v>223</v>
      </c>
      <c r="R94" s="112">
        <v>20</v>
      </c>
    </row>
    <row r="95" spans="1:18" ht="82.5">
      <c r="A95" s="33">
        <v>88</v>
      </c>
      <c r="B95" s="11"/>
      <c r="C95" s="105" t="s">
        <v>316</v>
      </c>
      <c r="D95" s="103"/>
      <c r="E95" s="11"/>
      <c r="F95" s="104" t="s">
        <v>30</v>
      </c>
      <c r="G95" s="104" t="s">
        <v>31</v>
      </c>
      <c r="H95" s="104" t="s">
        <v>45</v>
      </c>
      <c r="I95" s="104" t="s">
        <v>6</v>
      </c>
      <c r="J95" s="105" t="s">
        <v>86</v>
      </c>
      <c r="K95" s="106">
        <v>50000</v>
      </c>
      <c r="L95" s="107">
        <v>45000</v>
      </c>
      <c r="M95" s="108" t="s">
        <v>222</v>
      </c>
      <c r="N95" s="109">
        <v>45000</v>
      </c>
      <c r="O95" s="110">
        <v>20</v>
      </c>
      <c r="P95" s="109">
        <v>45000</v>
      </c>
      <c r="Q95" s="111" t="s">
        <v>223</v>
      </c>
      <c r="R95" s="112">
        <v>20</v>
      </c>
    </row>
    <row r="96" spans="1:18" ht="66">
      <c r="A96" s="33">
        <v>89</v>
      </c>
      <c r="B96" s="11"/>
      <c r="C96" s="105" t="s">
        <v>317</v>
      </c>
      <c r="D96" s="103"/>
      <c r="E96" s="11"/>
      <c r="F96" s="104" t="s">
        <v>30</v>
      </c>
      <c r="G96" s="104" t="s">
        <v>31</v>
      </c>
      <c r="H96" s="104" t="s">
        <v>45</v>
      </c>
      <c r="I96" s="104" t="s">
        <v>6</v>
      </c>
      <c r="J96" s="105" t="s">
        <v>86</v>
      </c>
      <c r="K96" s="106">
        <v>50000</v>
      </c>
      <c r="L96" s="107">
        <v>45000</v>
      </c>
      <c r="M96" s="108" t="s">
        <v>222</v>
      </c>
      <c r="N96" s="109">
        <v>45000</v>
      </c>
      <c r="O96" s="110">
        <v>20</v>
      </c>
      <c r="P96" s="109">
        <v>45000</v>
      </c>
      <c r="Q96" s="111" t="s">
        <v>223</v>
      </c>
      <c r="R96" s="112">
        <v>20</v>
      </c>
    </row>
    <row r="97" spans="1:18" ht="66">
      <c r="A97" s="33">
        <v>90</v>
      </c>
      <c r="B97" s="11"/>
      <c r="C97" s="105" t="s">
        <v>318</v>
      </c>
      <c r="D97" s="103"/>
      <c r="E97" s="11"/>
      <c r="F97" s="104" t="s">
        <v>30</v>
      </c>
      <c r="G97" s="104" t="s">
        <v>31</v>
      </c>
      <c r="H97" s="104" t="s">
        <v>45</v>
      </c>
      <c r="I97" s="104" t="s">
        <v>6</v>
      </c>
      <c r="J97" s="105" t="s">
        <v>86</v>
      </c>
      <c r="K97" s="106">
        <v>50000</v>
      </c>
      <c r="L97" s="107">
        <v>45000</v>
      </c>
      <c r="M97" s="108" t="s">
        <v>222</v>
      </c>
      <c r="N97" s="109">
        <v>45000</v>
      </c>
      <c r="O97" s="110">
        <v>20</v>
      </c>
      <c r="P97" s="109">
        <v>45000</v>
      </c>
      <c r="Q97" s="111" t="s">
        <v>223</v>
      </c>
      <c r="R97" s="112">
        <v>20</v>
      </c>
    </row>
    <row r="98" spans="1:18" ht="66">
      <c r="A98" s="33">
        <v>91</v>
      </c>
      <c r="B98" s="11"/>
      <c r="C98" s="105" t="s">
        <v>319</v>
      </c>
      <c r="D98" s="103"/>
      <c r="E98" s="11"/>
      <c r="F98" s="104" t="s">
        <v>30</v>
      </c>
      <c r="G98" s="104" t="s">
        <v>31</v>
      </c>
      <c r="H98" s="104" t="s">
        <v>45</v>
      </c>
      <c r="I98" s="104" t="s">
        <v>6</v>
      </c>
      <c r="J98" s="105" t="s">
        <v>86</v>
      </c>
      <c r="K98" s="106">
        <v>50000</v>
      </c>
      <c r="L98" s="107">
        <v>45000</v>
      </c>
      <c r="M98" s="108" t="s">
        <v>222</v>
      </c>
      <c r="N98" s="109">
        <v>45000</v>
      </c>
      <c r="O98" s="110">
        <v>20</v>
      </c>
      <c r="P98" s="109">
        <v>45000</v>
      </c>
      <c r="Q98" s="111" t="s">
        <v>223</v>
      </c>
      <c r="R98" s="112">
        <v>20</v>
      </c>
    </row>
    <row r="99" spans="1:18" ht="99">
      <c r="A99" s="33">
        <v>92</v>
      </c>
      <c r="B99" s="11"/>
      <c r="C99" s="105" t="s">
        <v>320</v>
      </c>
      <c r="D99" s="103"/>
      <c r="E99" s="11"/>
      <c r="F99" s="104" t="s">
        <v>30</v>
      </c>
      <c r="G99" s="104" t="s">
        <v>31</v>
      </c>
      <c r="H99" s="104" t="s">
        <v>45</v>
      </c>
      <c r="I99" s="104" t="s">
        <v>6</v>
      </c>
      <c r="J99" s="105" t="s">
        <v>86</v>
      </c>
      <c r="K99" s="106">
        <v>50000</v>
      </c>
      <c r="L99" s="107">
        <v>45000</v>
      </c>
      <c r="M99" s="108" t="s">
        <v>222</v>
      </c>
      <c r="N99" s="109">
        <v>45000</v>
      </c>
      <c r="O99" s="110">
        <v>20</v>
      </c>
      <c r="P99" s="109">
        <v>45000</v>
      </c>
      <c r="Q99" s="111" t="s">
        <v>223</v>
      </c>
      <c r="R99" s="112">
        <v>20</v>
      </c>
    </row>
    <row r="100" spans="1:18" ht="115.5">
      <c r="A100" s="33">
        <v>93</v>
      </c>
      <c r="B100" s="11"/>
      <c r="C100" s="105" t="s">
        <v>321</v>
      </c>
      <c r="D100" s="103"/>
      <c r="E100" s="11"/>
      <c r="F100" s="104" t="s">
        <v>30</v>
      </c>
      <c r="G100" s="104" t="s">
        <v>31</v>
      </c>
      <c r="H100" s="104" t="s">
        <v>45</v>
      </c>
      <c r="I100" s="104" t="s">
        <v>6</v>
      </c>
      <c r="J100" s="105" t="s">
        <v>86</v>
      </c>
      <c r="K100" s="106">
        <v>50000</v>
      </c>
      <c r="L100" s="107">
        <v>45000</v>
      </c>
      <c r="M100" s="108" t="s">
        <v>222</v>
      </c>
      <c r="N100" s="109">
        <v>45000</v>
      </c>
      <c r="O100" s="110">
        <v>20</v>
      </c>
      <c r="P100" s="109">
        <v>45000</v>
      </c>
      <c r="Q100" s="111" t="s">
        <v>223</v>
      </c>
      <c r="R100" s="112">
        <v>20</v>
      </c>
    </row>
    <row r="101" spans="1:18" ht="115.5">
      <c r="A101" s="33">
        <v>94</v>
      </c>
      <c r="B101" s="11"/>
      <c r="C101" s="105" t="s">
        <v>322</v>
      </c>
      <c r="D101" s="103"/>
      <c r="E101" s="11"/>
      <c r="F101" s="104" t="s">
        <v>30</v>
      </c>
      <c r="G101" s="104" t="s">
        <v>31</v>
      </c>
      <c r="H101" s="104" t="s">
        <v>45</v>
      </c>
      <c r="I101" s="104" t="s">
        <v>6</v>
      </c>
      <c r="J101" s="105" t="s">
        <v>86</v>
      </c>
      <c r="K101" s="106">
        <v>50000</v>
      </c>
      <c r="L101" s="107">
        <v>45000</v>
      </c>
      <c r="M101" s="108" t="s">
        <v>222</v>
      </c>
      <c r="N101" s="109">
        <v>45000</v>
      </c>
      <c r="O101" s="110">
        <v>20</v>
      </c>
      <c r="P101" s="109">
        <v>45000</v>
      </c>
      <c r="Q101" s="111" t="s">
        <v>223</v>
      </c>
      <c r="R101" s="112">
        <v>20</v>
      </c>
    </row>
    <row r="102" spans="1:18" ht="49.5">
      <c r="A102" s="33">
        <v>95</v>
      </c>
      <c r="B102" s="11"/>
      <c r="C102" s="105" t="s">
        <v>323</v>
      </c>
      <c r="D102" s="103"/>
      <c r="E102" s="11"/>
      <c r="F102" s="104" t="s">
        <v>30</v>
      </c>
      <c r="G102" s="104" t="s">
        <v>31</v>
      </c>
      <c r="H102" s="104" t="s">
        <v>45</v>
      </c>
      <c r="I102" s="104" t="s">
        <v>6</v>
      </c>
      <c r="J102" s="105" t="s">
        <v>86</v>
      </c>
      <c r="K102" s="106">
        <v>50000</v>
      </c>
      <c r="L102" s="107">
        <v>45000</v>
      </c>
      <c r="M102" s="108" t="s">
        <v>222</v>
      </c>
      <c r="N102" s="109">
        <v>45000</v>
      </c>
      <c r="O102" s="110">
        <v>20</v>
      </c>
      <c r="P102" s="109">
        <v>45000</v>
      </c>
      <c r="Q102" s="111" t="s">
        <v>223</v>
      </c>
      <c r="R102" s="112">
        <v>20</v>
      </c>
    </row>
    <row r="103" spans="1:18" ht="82.5">
      <c r="A103" s="33">
        <v>96</v>
      </c>
      <c r="B103" s="11"/>
      <c r="C103" s="105" t="s">
        <v>324</v>
      </c>
      <c r="D103" s="103"/>
      <c r="E103" s="11"/>
      <c r="F103" s="104" t="s">
        <v>30</v>
      </c>
      <c r="G103" s="104" t="s">
        <v>31</v>
      </c>
      <c r="H103" s="104" t="s">
        <v>68</v>
      </c>
      <c r="I103" s="104" t="s">
        <v>6</v>
      </c>
      <c r="J103" s="105" t="s">
        <v>86</v>
      </c>
      <c r="K103" s="106">
        <v>50000</v>
      </c>
      <c r="L103" s="107">
        <v>45000</v>
      </c>
      <c r="M103" s="108" t="s">
        <v>222</v>
      </c>
      <c r="N103" s="109">
        <v>45000</v>
      </c>
      <c r="O103" s="110">
        <v>20</v>
      </c>
      <c r="P103" s="109">
        <v>45000</v>
      </c>
      <c r="Q103" s="111" t="s">
        <v>223</v>
      </c>
      <c r="R103" s="112">
        <v>20</v>
      </c>
    </row>
    <row r="104" spans="1:18" ht="49.5">
      <c r="A104" s="33">
        <v>97</v>
      </c>
      <c r="B104" s="11"/>
      <c r="C104" s="105" t="s">
        <v>325</v>
      </c>
      <c r="D104" s="75"/>
      <c r="E104" s="11"/>
      <c r="F104" s="104" t="s">
        <v>30</v>
      </c>
      <c r="G104" s="104" t="s">
        <v>31</v>
      </c>
      <c r="H104" s="104" t="s">
        <v>45</v>
      </c>
      <c r="I104" s="104" t="s">
        <v>5</v>
      </c>
      <c r="J104" s="105" t="s">
        <v>86</v>
      </c>
      <c r="K104" s="106">
        <v>50000</v>
      </c>
      <c r="L104" s="107">
        <v>45000</v>
      </c>
      <c r="M104" s="108" t="s">
        <v>222</v>
      </c>
      <c r="N104" s="109">
        <v>45000</v>
      </c>
      <c r="O104" s="110">
        <v>20</v>
      </c>
      <c r="P104" s="109">
        <v>45000</v>
      </c>
      <c r="Q104" s="111" t="s">
        <v>223</v>
      </c>
      <c r="R104" s="112">
        <v>20</v>
      </c>
    </row>
    <row r="105" spans="1:18" ht="66">
      <c r="A105" s="33">
        <v>98</v>
      </c>
      <c r="B105" s="11"/>
      <c r="C105" s="105" t="s">
        <v>326</v>
      </c>
      <c r="D105" s="75"/>
      <c r="E105" s="11"/>
      <c r="F105" s="104" t="s">
        <v>30</v>
      </c>
      <c r="G105" s="104" t="s">
        <v>31</v>
      </c>
      <c r="H105" s="104" t="s">
        <v>45</v>
      </c>
      <c r="I105" s="104" t="s">
        <v>5</v>
      </c>
      <c r="J105" s="105" t="s">
        <v>86</v>
      </c>
      <c r="K105" s="106">
        <v>50000</v>
      </c>
      <c r="L105" s="107">
        <v>45000</v>
      </c>
      <c r="M105" s="108" t="s">
        <v>222</v>
      </c>
      <c r="N105" s="109">
        <v>45000</v>
      </c>
      <c r="O105" s="110">
        <v>20</v>
      </c>
      <c r="P105" s="109">
        <v>45000</v>
      </c>
      <c r="Q105" s="111" t="s">
        <v>223</v>
      </c>
      <c r="R105" s="112">
        <v>20</v>
      </c>
    </row>
    <row r="106" spans="1:18" ht="82.5">
      <c r="A106" s="33">
        <v>99</v>
      </c>
      <c r="B106" s="11"/>
      <c r="C106" s="105" t="s">
        <v>327</v>
      </c>
      <c r="D106" s="103"/>
      <c r="E106" s="11"/>
      <c r="F106" s="104" t="s">
        <v>30</v>
      </c>
      <c r="G106" s="104" t="s">
        <v>31</v>
      </c>
      <c r="H106" s="104" t="s">
        <v>68</v>
      </c>
      <c r="I106" s="104" t="s">
        <v>6</v>
      </c>
      <c r="J106" s="105" t="s">
        <v>86</v>
      </c>
      <c r="K106" s="106">
        <v>50000</v>
      </c>
      <c r="L106" s="107">
        <v>45000</v>
      </c>
      <c r="M106" s="108" t="s">
        <v>222</v>
      </c>
      <c r="N106" s="109">
        <v>45000</v>
      </c>
      <c r="O106" s="110">
        <v>20</v>
      </c>
      <c r="P106" s="109">
        <v>45000</v>
      </c>
      <c r="Q106" s="111" t="s">
        <v>223</v>
      </c>
      <c r="R106" s="112">
        <v>20</v>
      </c>
    </row>
    <row r="107" spans="1:18" ht="82.5">
      <c r="A107" s="33">
        <v>100</v>
      </c>
      <c r="B107" s="11"/>
      <c r="C107" s="105" t="s">
        <v>328</v>
      </c>
      <c r="D107" s="103"/>
      <c r="E107" s="11"/>
      <c r="F107" s="104" t="s">
        <v>30</v>
      </c>
      <c r="G107" s="104" t="s">
        <v>31</v>
      </c>
      <c r="H107" s="104" t="s">
        <v>45</v>
      </c>
      <c r="I107" s="104" t="s">
        <v>6</v>
      </c>
      <c r="J107" s="105" t="s">
        <v>86</v>
      </c>
      <c r="K107" s="106">
        <v>50000</v>
      </c>
      <c r="L107" s="107">
        <v>45000</v>
      </c>
      <c r="M107" s="108" t="s">
        <v>222</v>
      </c>
      <c r="N107" s="109">
        <v>45000</v>
      </c>
      <c r="O107" s="110">
        <v>20</v>
      </c>
      <c r="P107" s="109">
        <v>45000</v>
      </c>
      <c r="Q107" s="111" t="s">
        <v>223</v>
      </c>
      <c r="R107" s="112">
        <v>20</v>
      </c>
    </row>
    <row r="108" spans="1:18" ht="66">
      <c r="A108" s="33">
        <v>101</v>
      </c>
      <c r="B108" s="11"/>
      <c r="C108" s="105" t="s">
        <v>329</v>
      </c>
      <c r="D108" s="103"/>
      <c r="E108" s="11"/>
      <c r="F108" s="104" t="s">
        <v>30</v>
      </c>
      <c r="G108" s="104" t="s">
        <v>31</v>
      </c>
      <c r="H108" s="104" t="s">
        <v>45</v>
      </c>
      <c r="I108" s="104" t="s">
        <v>6</v>
      </c>
      <c r="J108" s="105" t="s">
        <v>86</v>
      </c>
      <c r="K108" s="106">
        <v>50000</v>
      </c>
      <c r="L108" s="107">
        <v>45000</v>
      </c>
      <c r="M108" s="108" t="s">
        <v>222</v>
      </c>
      <c r="N108" s="109">
        <v>45000</v>
      </c>
      <c r="O108" s="110">
        <v>20</v>
      </c>
      <c r="P108" s="109">
        <v>45000</v>
      </c>
      <c r="Q108" s="111" t="s">
        <v>223</v>
      </c>
      <c r="R108" s="112">
        <v>20</v>
      </c>
    </row>
    <row r="109" spans="1:18" ht="82.5">
      <c r="A109" s="33">
        <v>102</v>
      </c>
      <c r="B109" s="11"/>
      <c r="C109" s="105" t="s">
        <v>330</v>
      </c>
      <c r="D109" s="103"/>
      <c r="E109" s="11"/>
      <c r="F109" s="104" t="s">
        <v>30</v>
      </c>
      <c r="G109" s="104" t="s">
        <v>31</v>
      </c>
      <c r="H109" s="104" t="s">
        <v>45</v>
      </c>
      <c r="I109" s="104" t="s">
        <v>6</v>
      </c>
      <c r="J109" s="105" t="s">
        <v>86</v>
      </c>
      <c r="K109" s="106">
        <v>50000</v>
      </c>
      <c r="L109" s="107">
        <v>45000</v>
      </c>
      <c r="M109" s="108" t="s">
        <v>222</v>
      </c>
      <c r="N109" s="109">
        <v>45000</v>
      </c>
      <c r="O109" s="110">
        <v>20</v>
      </c>
      <c r="P109" s="109">
        <v>45000</v>
      </c>
      <c r="Q109" s="111" t="s">
        <v>223</v>
      </c>
      <c r="R109" s="112">
        <v>20</v>
      </c>
    </row>
    <row r="110" spans="1:18" ht="49.5">
      <c r="A110" s="33">
        <v>103</v>
      </c>
      <c r="B110" s="11"/>
      <c r="C110" s="105" t="s">
        <v>331</v>
      </c>
      <c r="D110" s="103"/>
      <c r="E110" s="11"/>
      <c r="F110" s="104" t="s">
        <v>30</v>
      </c>
      <c r="G110" s="104" t="s">
        <v>31</v>
      </c>
      <c r="H110" s="104" t="s">
        <v>68</v>
      </c>
      <c r="I110" s="104" t="s">
        <v>6</v>
      </c>
      <c r="J110" s="105" t="s">
        <v>86</v>
      </c>
      <c r="K110" s="106">
        <v>50000</v>
      </c>
      <c r="L110" s="107">
        <v>45000</v>
      </c>
      <c r="M110" s="108" t="s">
        <v>222</v>
      </c>
      <c r="N110" s="109">
        <v>45000</v>
      </c>
      <c r="O110" s="110">
        <v>20</v>
      </c>
      <c r="P110" s="109">
        <v>45000</v>
      </c>
      <c r="Q110" s="111" t="s">
        <v>223</v>
      </c>
      <c r="R110" s="112">
        <v>20</v>
      </c>
    </row>
    <row r="111" spans="1:18" ht="99">
      <c r="A111" s="33">
        <v>104</v>
      </c>
      <c r="B111" s="11"/>
      <c r="C111" s="105" t="s">
        <v>332</v>
      </c>
      <c r="D111" s="103"/>
      <c r="E111" s="11"/>
      <c r="F111" s="104" t="s">
        <v>30</v>
      </c>
      <c r="G111" s="104" t="s">
        <v>31</v>
      </c>
      <c r="H111" s="104" t="s">
        <v>45</v>
      </c>
      <c r="I111" s="104" t="s">
        <v>6</v>
      </c>
      <c r="J111" s="105" t="s">
        <v>86</v>
      </c>
      <c r="K111" s="106">
        <v>50000</v>
      </c>
      <c r="L111" s="107">
        <v>45000</v>
      </c>
      <c r="M111" s="108" t="s">
        <v>222</v>
      </c>
      <c r="N111" s="109">
        <v>45000</v>
      </c>
      <c r="O111" s="110">
        <v>20</v>
      </c>
      <c r="P111" s="109">
        <v>45000</v>
      </c>
      <c r="Q111" s="111" t="s">
        <v>223</v>
      </c>
      <c r="R111" s="112">
        <v>20</v>
      </c>
    </row>
    <row r="112" spans="1:18" ht="66">
      <c r="A112" s="33">
        <v>105</v>
      </c>
      <c r="B112" s="11"/>
      <c r="C112" s="105" t="s">
        <v>333</v>
      </c>
      <c r="D112" s="103"/>
      <c r="E112" s="11"/>
      <c r="F112" s="104" t="s">
        <v>30</v>
      </c>
      <c r="G112" s="104" t="s">
        <v>31</v>
      </c>
      <c r="H112" s="104" t="s">
        <v>68</v>
      </c>
      <c r="I112" s="104" t="s">
        <v>6</v>
      </c>
      <c r="J112" s="105" t="s">
        <v>86</v>
      </c>
      <c r="K112" s="106">
        <v>50000</v>
      </c>
      <c r="L112" s="107">
        <v>45000</v>
      </c>
      <c r="M112" s="108" t="s">
        <v>222</v>
      </c>
      <c r="N112" s="109">
        <v>45000</v>
      </c>
      <c r="O112" s="110">
        <v>20</v>
      </c>
      <c r="P112" s="109">
        <v>45000</v>
      </c>
      <c r="Q112" s="111" t="s">
        <v>223</v>
      </c>
      <c r="R112" s="112">
        <v>20</v>
      </c>
    </row>
    <row r="113" spans="1:18" ht="66">
      <c r="A113" s="33">
        <v>106</v>
      </c>
      <c r="B113" s="11"/>
      <c r="C113" s="105" t="s">
        <v>334</v>
      </c>
      <c r="D113" s="103"/>
      <c r="E113" s="11"/>
      <c r="F113" s="104" t="s">
        <v>30</v>
      </c>
      <c r="G113" s="104" t="s">
        <v>31</v>
      </c>
      <c r="H113" s="104" t="s">
        <v>45</v>
      </c>
      <c r="I113" s="104" t="s">
        <v>6</v>
      </c>
      <c r="J113" s="105" t="s">
        <v>86</v>
      </c>
      <c r="K113" s="106">
        <v>50000</v>
      </c>
      <c r="L113" s="107">
        <v>45000</v>
      </c>
      <c r="M113" s="108" t="s">
        <v>222</v>
      </c>
      <c r="N113" s="109">
        <v>45000</v>
      </c>
      <c r="O113" s="110">
        <v>20</v>
      </c>
      <c r="P113" s="109">
        <v>45000</v>
      </c>
      <c r="Q113" s="111" t="s">
        <v>223</v>
      </c>
      <c r="R113" s="112">
        <v>20</v>
      </c>
    </row>
    <row r="114" spans="1:18" ht="82.5">
      <c r="A114" s="33">
        <v>107</v>
      </c>
      <c r="B114" s="11"/>
      <c r="C114" s="105" t="s">
        <v>335</v>
      </c>
      <c r="D114" s="103"/>
      <c r="E114" s="11"/>
      <c r="F114" s="104" t="s">
        <v>30</v>
      </c>
      <c r="G114" s="104" t="s">
        <v>31</v>
      </c>
      <c r="H114" s="104" t="s">
        <v>45</v>
      </c>
      <c r="I114" s="104" t="s">
        <v>6</v>
      </c>
      <c r="J114" s="105" t="s">
        <v>86</v>
      </c>
      <c r="K114" s="106">
        <v>50000</v>
      </c>
      <c r="L114" s="107">
        <v>45000</v>
      </c>
      <c r="M114" s="108" t="s">
        <v>222</v>
      </c>
      <c r="N114" s="109">
        <v>45000</v>
      </c>
      <c r="O114" s="110">
        <v>20</v>
      </c>
      <c r="P114" s="109">
        <v>45000</v>
      </c>
      <c r="Q114" s="111" t="s">
        <v>223</v>
      </c>
      <c r="R114" s="112">
        <v>20</v>
      </c>
    </row>
    <row r="115" spans="1:18" ht="66">
      <c r="A115" s="33">
        <v>108</v>
      </c>
      <c r="B115" s="11"/>
      <c r="C115" s="105" t="s">
        <v>336</v>
      </c>
      <c r="D115" s="103"/>
      <c r="E115" s="11"/>
      <c r="F115" s="104" t="s">
        <v>30</v>
      </c>
      <c r="G115" s="104" t="s">
        <v>31</v>
      </c>
      <c r="H115" s="104" t="s">
        <v>68</v>
      </c>
      <c r="I115" s="104" t="s">
        <v>6</v>
      </c>
      <c r="J115" s="105" t="s">
        <v>86</v>
      </c>
      <c r="K115" s="106">
        <v>50000</v>
      </c>
      <c r="L115" s="107">
        <v>45000</v>
      </c>
      <c r="M115" s="108" t="s">
        <v>222</v>
      </c>
      <c r="N115" s="109">
        <v>45000</v>
      </c>
      <c r="O115" s="110">
        <v>20</v>
      </c>
      <c r="P115" s="109">
        <v>45000</v>
      </c>
      <c r="Q115" s="111" t="s">
        <v>223</v>
      </c>
      <c r="R115" s="112">
        <v>20</v>
      </c>
    </row>
    <row r="116" spans="1:18" ht="66">
      <c r="A116" s="33">
        <v>109</v>
      </c>
      <c r="B116" s="11"/>
      <c r="C116" s="105" t="s">
        <v>337</v>
      </c>
      <c r="D116" s="103"/>
      <c r="E116" s="11"/>
      <c r="F116" s="104" t="s">
        <v>30</v>
      </c>
      <c r="G116" s="104" t="s">
        <v>31</v>
      </c>
      <c r="H116" s="104" t="s">
        <v>45</v>
      </c>
      <c r="I116" s="104" t="s">
        <v>6</v>
      </c>
      <c r="J116" s="105" t="s">
        <v>338</v>
      </c>
      <c r="K116" s="106">
        <v>200000</v>
      </c>
      <c r="L116" s="107">
        <v>180000</v>
      </c>
      <c r="M116" s="108" t="s">
        <v>222</v>
      </c>
      <c r="N116" s="109">
        <v>180000</v>
      </c>
      <c r="O116" s="110">
        <v>20</v>
      </c>
      <c r="P116" s="109">
        <v>180000</v>
      </c>
      <c r="Q116" s="111" t="s">
        <v>223</v>
      </c>
      <c r="R116" s="112">
        <v>20</v>
      </c>
    </row>
    <row r="117" spans="1:18" ht="82.5">
      <c r="A117" s="33">
        <v>110</v>
      </c>
      <c r="B117" s="11"/>
      <c r="C117" s="105" t="s">
        <v>339</v>
      </c>
      <c r="D117" s="75"/>
      <c r="E117" s="11"/>
      <c r="F117" s="104" t="s">
        <v>30</v>
      </c>
      <c r="G117" s="104" t="s">
        <v>31</v>
      </c>
      <c r="H117" s="104" t="s">
        <v>45</v>
      </c>
      <c r="I117" s="104" t="s">
        <v>5</v>
      </c>
      <c r="J117" s="105" t="s">
        <v>340</v>
      </c>
      <c r="K117" s="106">
        <v>128000</v>
      </c>
      <c r="L117" s="107">
        <v>115200</v>
      </c>
      <c r="M117" s="108" t="s">
        <v>222</v>
      </c>
      <c r="N117" s="109">
        <v>115200</v>
      </c>
      <c r="O117" s="110">
        <v>20</v>
      </c>
      <c r="P117" s="109">
        <v>115200</v>
      </c>
      <c r="Q117" s="111" t="s">
        <v>223</v>
      </c>
      <c r="R117" s="112">
        <v>20</v>
      </c>
    </row>
    <row r="118" spans="1:18" ht="66">
      <c r="A118" s="33">
        <v>111</v>
      </c>
      <c r="B118" s="11"/>
      <c r="C118" s="105" t="s">
        <v>341</v>
      </c>
      <c r="D118" s="103"/>
      <c r="E118" s="11"/>
      <c r="F118" s="104" t="s">
        <v>30</v>
      </c>
      <c r="G118" s="104" t="s">
        <v>31</v>
      </c>
      <c r="H118" s="104" t="s">
        <v>45</v>
      </c>
      <c r="I118" s="104" t="s">
        <v>6</v>
      </c>
      <c r="J118" s="105" t="s">
        <v>340</v>
      </c>
      <c r="K118" s="106">
        <v>128000</v>
      </c>
      <c r="L118" s="107">
        <v>115200</v>
      </c>
      <c r="M118" s="108" t="s">
        <v>222</v>
      </c>
      <c r="N118" s="109">
        <v>115200</v>
      </c>
      <c r="O118" s="110">
        <v>20</v>
      </c>
      <c r="P118" s="109">
        <v>115200</v>
      </c>
      <c r="Q118" s="111" t="s">
        <v>223</v>
      </c>
      <c r="R118" s="112">
        <v>20</v>
      </c>
    </row>
    <row r="119" spans="1:18" ht="82.5">
      <c r="A119" s="33">
        <v>112</v>
      </c>
      <c r="B119" s="11"/>
      <c r="C119" s="105" t="s">
        <v>342</v>
      </c>
      <c r="D119" s="103"/>
      <c r="E119" s="11"/>
      <c r="F119" s="104" t="s">
        <v>30</v>
      </c>
      <c r="G119" s="104" t="s">
        <v>31</v>
      </c>
      <c r="H119" s="104" t="s">
        <v>68</v>
      </c>
      <c r="I119" s="104" t="s">
        <v>6</v>
      </c>
      <c r="J119" s="105" t="s">
        <v>86</v>
      </c>
      <c r="K119" s="106">
        <v>50000</v>
      </c>
      <c r="L119" s="107">
        <v>45000</v>
      </c>
      <c r="M119" s="108" t="s">
        <v>222</v>
      </c>
      <c r="N119" s="109">
        <v>45000</v>
      </c>
      <c r="O119" s="110">
        <v>20</v>
      </c>
      <c r="P119" s="109">
        <v>45000</v>
      </c>
      <c r="Q119" s="111" t="s">
        <v>223</v>
      </c>
      <c r="R119" s="112">
        <v>20</v>
      </c>
    </row>
    <row r="120" spans="1:18" ht="82.5">
      <c r="A120" s="33">
        <v>113</v>
      </c>
      <c r="B120" s="11"/>
      <c r="C120" s="105" t="s">
        <v>343</v>
      </c>
      <c r="D120" s="103"/>
      <c r="E120" s="11"/>
      <c r="F120" s="104" t="s">
        <v>30</v>
      </c>
      <c r="G120" s="104" t="s">
        <v>31</v>
      </c>
      <c r="H120" s="104" t="s">
        <v>68</v>
      </c>
      <c r="I120" s="104" t="s">
        <v>6</v>
      </c>
      <c r="J120" s="105" t="s">
        <v>86</v>
      </c>
      <c r="K120" s="106">
        <v>50000</v>
      </c>
      <c r="L120" s="107">
        <v>45000</v>
      </c>
      <c r="M120" s="108" t="s">
        <v>222</v>
      </c>
      <c r="N120" s="109">
        <v>45000</v>
      </c>
      <c r="O120" s="110">
        <v>20</v>
      </c>
      <c r="P120" s="109">
        <v>45000</v>
      </c>
      <c r="Q120" s="111" t="s">
        <v>223</v>
      </c>
      <c r="R120" s="112">
        <v>20</v>
      </c>
    </row>
    <row r="121" spans="1:18" ht="66">
      <c r="A121" s="33">
        <v>114</v>
      </c>
      <c r="B121" s="11"/>
      <c r="C121" s="105" t="s">
        <v>344</v>
      </c>
      <c r="D121" s="103"/>
      <c r="E121" s="11"/>
      <c r="F121" s="104" t="s">
        <v>30</v>
      </c>
      <c r="G121" s="104" t="s">
        <v>31</v>
      </c>
      <c r="H121" s="104" t="s">
        <v>68</v>
      </c>
      <c r="I121" s="104" t="s">
        <v>6</v>
      </c>
      <c r="J121" s="105" t="s">
        <v>86</v>
      </c>
      <c r="K121" s="106">
        <v>50000</v>
      </c>
      <c r="L121" s="107">
        <v>45000</v>
      </c>
      <c r="M121" s="108" t="s">
        <v>222</v>
      </c>
      <c r="N121" s="109">
        <v>45000</v>
      </c>
      <c r="O121" s="110">
        <v>20</v>
      </c>
      <c r="P121" s="109">
        <v>45000</v>
      </c>
      <c r="Q121" s="111" t="s">
        <v>223</v>
      </c>
      <c r="R121" s="112">
        <v>20</v>
      </c>
    </row>
    <row r="122" spans="1:18" ht="99">
      <c r="A122" s="33">
        <v>115</v>
      </c>
      <c r="B122" s="11"/>
      <c r="C122" s="105" t="s">
        <v>345</v>
      </c>
      <c r="D122" s="103"/>
      <c r="E122" s="11"/>
      <c r="F122" s="104" t="s">
        <v>30</v>
      </c>
      <c r="G122" s="104" t="s">
        <v>31</v>
      </c>
      <c r="H122" s="104" t="s">
        <v>45</v>
      </c>
      <c r="I122" s="104" t="s">
        <v>6</v>
      </c>
      <c r="J122" s="105" t="s">
        <v>86</v>
      </c>
      <c r="K122" s="106">
        <v>50000</v>
      </c>
      <c r="L122" s="107">
        <v>45000</v>
      </c>
      <c r="M122" s="108" t="s">
        <v>222</v>
      </c>
      <c r="N122" s="109">
        <v>45000</v>
      </c>
      <c r="O122" s="110">
        <v>20</v>
      </c>
      <c r="P122" s="109">
        <v>45000</v>
      </c>
      <c r="Q122" s="111" t="s">
        <v>223</v>
      </c>
      <c r="R122" s="112">
        <v>20</v>
      </c>
    </row>
    <row r="123" spans="1:18" ht="49.5">
      <c r="A123" s="33">
        <v>116</v>
      </c>
      <c r="B123" s="11"/>
      <c r="C123" s="105" t="s">
        <v>346</v>
      </c>
      <c r="D123" s="103"/>
      <c r="E123" s="11"/>
      <c r="F123" s="104" t="s">
        <v>30</v>
      </c>
      <c r="G123" s="104" t="s">
        <v>31</v>
      </c>
      <c r="H123" s="104" t="s">
        <v>68</v>
      </c>
      <c r="I123" s="104" t="s">
        <v>6</v>
      </c>
      <c r="J123" s="105" t="s">
        <v>86</v>
      </c>
      <c r="K123" s="106">
        <v>50000</v>
      </c>
      <c r="L123" s="107">
        <v>45000</v>
      </c>
      <c r="M123" s="108" t="s">
        <v>222</v>
      </c>
      <c r="N123" s="109">
        <v>45000</v>
      </c>
      <c r="O123" s="110">
        <v>20</v>
      </c>
      <c r="P123" s="109">
        <v>45000</v>
      </c>
      <c r="Q123" s="111" t="s">
        <v>223</v>
      </c>
      <c r="R123" s="112">
        <v>20</v>
      </c>
    </row>
    <row r="124" spans="1:18" ht="66">
      <c r="A124" s="33">
        <v>117</v>
      </c>
      <c r="B124" s="11"/>
      <c r="C124" s="105" t="s">
        <v>347</v>
      </c>
      <c r="D124" s="103"/>
      <c r="E124" s="11"/>
      <c r="F124" s="104" t="s">
        <v>30</v>
      </c>
      <c r="G124" s="104" t="s">
        <v>31</v>
      </c>
      <c r="H124" s="104" t="s">
        <v>45</v>
      </c>
      <c r="I124" s="104" t="s">
        <v>6</v>
      </c>
      <c r="J124" s="105" t="s">
        <v>228</v>
      </c>
      <c r="K124" s="106">
        <v>40000</v>
      </c>
      <c r="L124" s="107">
        <v>36000</v>
      </c>
      <c r="M124" s="108" t="s">
        <v>222</v>
      </c>
      <c r="N124" s="109">
        <v>36000</v>
      </c>
      <c r="O124" s="110">
        <v>20</v>
      </c>
      <c r="P124" s="109">
        <v>36000</v>
      </c>
      <c r="Q124" s="111" t="s">
        <v>223</v>
      </c>
      <c r="R124" s="112">
        <v>20</v>
      </c>
    </row>
    <row r="125" spans="1:18" ht="66">
      <c r="A125" s="33">
        <v>118</v>
      </c>
      <c r="B125" s="11"/>
      <c r="C125" s="105" t="s">
        <v>348</v>
      </c>
      <c r="D125" s="103"/>
      <c r="E125" s="11"/>
      <c r="F125" s="104" t="s">
        <v>30</v>
      </c>
      <c r="G125" s="104" t="s">
        <v>31</v>
      </c>
      <c r="H125" s="104" t="s">
        <v>68</v>
      </c>
      <c r="I125" s="104" t="s">
        <v>6</v>
      </c>
      <c r="J125" s="105" t="s">
        <v>86</v>
      </c>
      <c r="K125" s="106">
        <v>50000</v>
      </c>
      <c r="L125" s="107">
        <v>45000</v>
      </c>
      <c r="M125" s="108" t="s">
        <v>222</v>
      </c>
      <c r="N125" s="109">
        <v>45000</v>
      </c>
      <c r="O125" s="110">
        <v>20</v>
      </c>
      <c r="P125" s="109">
        <v>45000</v>
      </c>
      <c r="Q125" s="111" t="s">
        <v>223</v>
      </c>
      <c r="R125" s="112">
        <v>20</v>
      </c>
    </row>
    <row r="126" spans="1:18" ht="66">
      <c r="A126" s="33">
        <v>119</v>
      </c>
      <c r="B126" s="11"/>
      <c r="C126" s="105" t="s">
        <v>349</v>
      </c>
      <c r="D126" s="103"/>
      <c r="E126" s="11"/>
      <c r="F126" s="104" t="s">
        <v>30</v>
      </c>
      <c r="G126" s="104" t="s">
        <v>31</v>
      </c>
      <c r="H126" s="104" t="s">
        <v>68</v>
      </c>
      <c r="I126" s="104" t="s">
        <v>6</v>
      </c>
      <c r="J126" s="105" t="s">
        <v>86</v>
      </c>
      <c r="K126" s="106">
        <v>50000</v>
      </c>
      <c r="L126" s="107">
        <v>45000</v>
      </c>
      <c r="M126" s="108" t="s">
        <v>222</v>
      </c>
      <c r="N126" s="109">
        <v>45000</v>
      </c>
      <c r="O126" s="110">
        <v>20</v>
      </c>
      <c r="P126" s="109">
        <v>45000</v>
      </c>
      <c r="Q126" s="111" t="s">
        <v>223</v>
      </c>
      <c r="R126" s="112">
        <v>20</v>
      </c>
    </row>
    <row r="127" spans="1:18" ht="82.5">
      <c r="A127" s="33">
        <v>120</v>
      </c>
      <c r="B127" s="11"/>
      <c r="C127" s="105" t="s">
        <v>350</v>
      </c>
      <c r="D127" s="103"/>
      <c r="E127" s="11"/>
      <c r="F127" s="104" t="s">
        <v>30</v>
      </c>
      <c r="G127" s="104" t="s">
        <v>31</v>
      </c>
      <c r="H127" s="104" t="s">
        <v>45</v>
      </c>
      <c r="I127" s="104" t="s">
        <v>6</v>
      </c>
      <c r="J127" s="105" t="s">
        <v>86</v>
      </c>
      <c r="K127" s="106">
        <v>50000</v>
      </c>
      <c r="L127" s="107">
        <v>45000</v>
      </c>
      <c r="M127" s="108" t="s">
        <v>222</v>
      </c>
      <c r="N127" s="109">
        <v>45000</v>
      </c>
      <c r="O127" s="110">
        <v>20</v>
      </c>
      <c r="P127" s="109">
        <v>45000</v>
      </c>
      <c r="Q127" s="111" t="s">
        <v>223</v>
      </c>
      <c r="R127" s="112">
        <v>20</v>
      </c>
    </row>
    <row r="128" spans="1:18" ht="82.5">
      <c r="A128" s="33">
        <v>121</v>
      </c>
      <c r="B128" s="11"/>
      <c r="C128" s="105" t="s">
        <v>351</v>
      </c>
      <c r="D128" s="103"/>
      <c r="E128" s="11"/>
      <c r="F128" s="104" t="s">
        <v>30</v>
      </c>
      <c r="G128" s="104" t="s">
        <v>31</v>
      </c>
      <c r="H128" s="104" t="s">
        <v>68</v>
      </c>
      <c r="I128" s="104" t="s">
        <v>6</v>
      </c>
      <c r="J128" s="105" t="s">
        <v>86</v>
      </c>
      <c r="K128" s="106">
        <v>50000</v>
      </c>
      <c r="L128" s="107">
        <v>45000</v>
      </c>
      <c r="M128" s="108" t="s">
        <v>222</v>
      </c>
      <c r="N128" s="109">
        <v>45000</v>
      </c>
      <c r="O128" s="110">
        <v>20</v>
      </c>
      <c r="P128" s="109">
        <v>45000</v>
      </c>
      <c r="Q128" s="111" t="s">
        <v>223</v>
      </c>
      <c r="R128" s="112">
        <v>20</v>
      </c>
    </row>
    <row r="129" spans="1:18" ht="66">
      <c r="A129" s="33">
        <v>122</v>
      </c>
      <c r="B129" s="11"/>
      <c r="C129" s="105" t="s">
        <v>352</v>
      </c>
      <c r="D129" s="103"/>
      <c r="E129" s="11"/>
      <c r="F129" s="104" t="s">
        <v>30</v>
      </c>
      <c r="G129" s="104" t="s">
        <v>31</v>
      </c>
      <c r="H129" s="104" t="s">
        <v>45</v>
      </c>
      <c r="I129" s="104" t="s">
        <v>6</v>
      </c>
      <c r="J129" s="105" t="s">
        <v>86</v>
      </c>
      <c r="K129" s="106">
        <v>50000</v>
      </c>
      <c r="L129" s="107">
        <v>45000</v>
      </c>
      <c r="M129" s="108" t="s">
        <v>222</v>
      </c>
      <c r="N129" s="109">
        <v>45000</v>
      </c>
      <c r="O129" s="110">
        <v>20</v>
      </c>
      <c r="P129" s="109">
        <v>45000</v>
      </c>
      <c r="Q129" s="111" t="s">
        <v>223</v>
      </c>
      <c r="R129" s="112">
        <v>20</v>
      </c>
    </row>
    <row r="130" spans="1:18" ht="49.5">
      <c r="A130" s="33">
        <v>123</v>
      </c>
      <c r="B130" s="11"/>
      <c r="C130" s="105" t="s">
        <v>353</v>
      </c>
      <c r="D130" s="103"/>
      <c r="E130" s="11"/>
      <c r="F130" s="104" t="s">
        <v>30</v>
      </c>
      <c r="G130" s="104" t="s">
        <v>31</v>
      </c>
      <c r="H130" s="104" t="s">
        <v>68</v>
      </c>
      <c r="I130" s="104" t="s">
        <v>6</v>
      </c>
      <c r="J130" s="105" t="s">
        <v>39</v>
      </c>
      <c r="K130" s="106">
        <v>30000</v>
      </c>
      <c r="L130" s="107">
        <v>27000</v>
      </c>
      <c r="M130" s="108" t="s">
        <v>222</v>
      </c>
      <c r="N130" s="109">
        <v>27000</v>
      </c>
      <c r="O130" s="110">
        <v>20</v>
      </c>
      <c r="P130" s="109">
        <v>27000</v>
      </c>
      <c r="Q130" s="111" t="s">
        <v>223</v>
      </c>
      <c r="R130" s="112">
        <v>20</v>
      </c>
    </row>
    <row r="131" spans="1:18" ht="49.5">
      <c r="A131" s="33">
        <v>124</v>
      </c>
      <c r="B131" s="11"/>
      <c r="C131" s="105" t="s">
        <v>354</v>
      </c>
      <c r="D131" s="103"/>
      <c r="E131" s="11"/>
      <c r="F131" s="104" t="s">
        <v>30</v>
      </c>
      <c r="G131" s="104" t="s">
        <v>31</v>
      </c>
      <c r="H131" s="104" t="s">
        <v>68</v>
      </c>
      <c r="I131" s="104" t="s">
        <v>6</v>
      </c>
      <c r="J131" s="105" t="s">
        <v>86</v>
      </c>
      <c r="K131" s="106">
        <v>50000</v>
      </c>
      <c r="L131" s="107">
        <v>45000</v>
      </c>
      <c r="M131" s="108" t="s">
        <v>222</v>
      </c>
      <c r="N131" s="109">
        <v>45000</v>
      </c>
      <c r="O131" s="110">
        <v>20</v>
      </c>
      <c r="P131" s="109">
        <v>45000</v>
      </c>
      <c r="Q131" s="111" t="s">
        <v>223</v>
      </c>
      <c r="R131" s="112">
        <v>20</v>
      </c>
    </row>
    <row r="132" spans="1:18">
      <c r="K132">
        <f>SUM(K8:K131)</f>
        <v>7724000</v>
      </c>
      <c r="L132">
        <f>SUM(L8:L131)</f>
        <v>6951600</v>
      </c>
      <c r="N132">
        <f>SUM(N8:N131)</f>
        <v>6951600</v>
      </c>
    </row>
    <row r="133" spans="1:18">
      <c r="K133">
        <f>K132*0.95</f>
        <v>7337800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G16" sqref="G16"/>
    </sheetView>
  </sheetViews>
  <sheetFormatPr defaultRowHeight="15"/>
  <sheetData>
    <row r="1" spans="1:19" ht="18.7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114"/>
    </row>
    <row r="2" spans="1:19" ht="18.75">
      <c r="A2" s="552" t="s">
        <v>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114"/>
    </row>
    <row r="3" spans="1:19" ht="18.75">
      <c r="A3" s="552" t="s">
        <v>181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114"/>
    </row>
    <row r="4" spans="1:19" ht="18.75">
      <c r="A4" s="601" t="s">
        <v>355</v>
      </c>
      <c r="B4" s="601"/>
      <c r="C4" s="601"/>
      <c r="D4" s="601"/>
      <c r="E4" s="601"/>
      <c r="F4" s="601"/>
      <c r="G4" s="601"/>
      <c r="H4" s="7"/>
      <c r="I4" s="7"/>
      <c r="J4" s="603" t="s">
        <v>356</v>
      </c>
      <c r="K4" s="603"/>
      <c r="L4" s="69"/>
      <c r="M4" s="7"/>
      <c r="N4" s="87"/>
      <c r="O4" s="7"/>
      <c r="P4" s="115"/>
      <c r="Q4" s="116"/>
      <c r="R4" s="117" t="s">
        <v>217</v>
      </c>
      <c r="S4" s="114"/>
    </row>
    <row r="5" spans="1:19" ht="15.75">
      <c r="A5" s="118"/>
      <c r="B5" s="118"/>
      <c r="C5" s="119"/>
      <c r="D5" s="118"/>
      <c r="E5" s="118"/>
      <c r="F5" s="120"/>
      <c r="G5" s="121"/>
      <c r="H5" s="122"/>
      <c r="I5" s="123"/>
      <c r="J5" s="603"/>
      <c r="K5" s="603"/>
      <c r="L5" s="118"/>
      <c r="M5" s="118"/>
      <c r="N5" s="94"/>
      <c r="O5" s="120"/>
      <c r="P5" s="94"/>
      <c r="Q5" s="604" t="s">
        <v>357</v>
      </c>
      <c r="R5" s="604"/>
      <c r="S5" s="114"/>
    </row>
    <row r="6" spans="1:19">
      <c r="A6" s="602" t="s">
        <v>219</v>
      </c>
      <c r="B6" s="602"/>
      <c r="C6" s="119"/>
      <c r="D6" s="118"/>
      <c r="E6" s="118"/>
      <c r="F6" s="120"/>
      <c r="G6" s="120"/>
      <c r="H6" s="120"/>
      <c r="I6" s="120"/>
      <c r="J6" s="118"/>
      <c r="K6" s="118"/>
      <c r="L6" s="118"/>
      <c r="M6" s="118"/>
      <c r="N6" s="94"/>
      <c r="O6" s="120"/>
      <c r="P6" s="94"/>
      <c r="Q6" s="120"/>
      <c r="R6" s="118"/>
      <c r="S6" s="114"/>
    </row>
    <row r="7" spans="1:19" ht="60">
      <c r="A7" s="124" t="s">
        <v>183</v>
      </c>
      <c r="B7" s="124" t="s">
        <v>184</v>
      </c>
      <c r="C7" s="125" t="s">
        <v>185</v>
      </c>
      <c r="D7" s="124" t="s">
        <v>186</v>
      </c>
      <c r="E7" s="124" t="s">
        <v>187</v>
      </c>
      <c r="F7" s="73" t="s">
        <v>9</v>
      </c>
      <c r="G7" s="73" t="s">
        <v>188</v>
      </c>
      <c r="H7" s="73" t="s">
        <v>189</v>
      </c>
      <c r="I7" s="126" t="s">
        <v>190</v>
      </c>
      <c r="J7" s="127" t="s">
        <v>210</v>
      </c>
      <c r="K7" s="127" t="s">
        <v>211</v>
      </c>
      <c r="L7" s="127" t="s">
        <v>212</v>
      </c>
      <c r="M7" s="127" t="s">
        <v>213</v>
      </c>
      <c r="N7" s="128" t="s">
        <v>214</v>
      </c>
      <c r="O7" s="129" t="s">
        <v>215</v>
      </c>
      <c r="P7" s="128" t="s">
        <v>195</v>
      </c>
      <c r="Q7" s="129" t="s">
        <v>194</v>
      </c>
      <c r="R7" s="130" t="s">
        <v>196</v>
      </c>
      <c r="S7" s="11" t="s">
        <v>192</v>
      </c>
    </row>
    <row r="9" spans="1:19">
      <c r="C9" t="s">
        <v>358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273"/>
  <sheetViews>
    <sheetView topLeftCell="A270" workbookViewId="0">
      <selection activeCell="N8" sqref="N8:N272"/>
    </sheetView>
  </sheetViews>
  <sheetFormatPr defaultRowHeight="15"/>
  <sheetData>
    <row r="1" spans="1:20" ht="18.7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</row>
    <row r="2" spans="1:20" ht="18.75">
      <c r="A2" s="552" t="s">
        <v>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</row>
    <row r="3" spans="1:20" ht="18.75">
      <c r="A3" s="552" t="s">
        <v>181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</row>
    <row r="4" spans="1:20" ht="18.75">
      <c r="A4" s="601" t="s">
        <v>359</v>
      </c>
      <c r="B4" s="601"/>
      <c r="C4" s="601"/>
      <c r="D4" s="601"/>
      <c r="E4" s="601"/>
      <c r="F4" s="601"/>
      <c r="G4" s="601"/>
      <c r="H4" s="131"/>
      <c r="I4" s="131"/>
      <c r="J4" s="7"/>
      <c r="K4" s="87"/>
      <c r="L4" s="88"/>
      <c r="M4" s="89"/>
      <c r="N4" s="87"/>
      <c r="O4" s="69"/>
      <c r="P4" s="132"/>
      <c r="Q4" s="9"/>
      <c r="R4" s="117" t="s">
        <v>217</v>
      </c>
    </row>
    <row r="5" spans="1:20" ht="22.5">
      <c r="A5" s="91"/>
      <c r="B5" s="91"/>
      <c r="C5" s="91"/>
      <c r="D5" s="91"/>
      <c r="E5" s="91"/>
      <c r="F5" s="133"/>
      <c r="G5" s="133"/>
      <c r="H5" s="133"/>
      <c r="I5" s="133"/>
      <c r="J5" s="93"/>
      <c r="K5" s="94"/>
      <c r="L5" s="94"/>
      <c r="M5" s="95"/>
      <c r="N5" s="94"/>
      <c r="O5" s="91"/>
      <c r="P5" s="91"/>
      <c r="Q5" s="96" t="s">
        <v>218</v>
      </c>
      <c r="R5" s="134"/>
    </row>
    <row r="6" spans="1:20" ht="22.5">
      <c r="A6" s="602" t="s">
        <v>219</v>
      </c>
      <c r="B6" s="602"/>
      <c r="C6" s="91"/>
      <c r="D6" s="91"/>
      <c r="E6" s="91"/>
      <c r="F6" s="133"/>
      <c r="G6" s="133"/>
      <c r="H6" s="133"/>
      <c r="I6" s="133"/>
      <c r="J6" s="93"/>
      <c r="K6" s="94"/>
      <c r="L6" s="94"/>
      <c r="M6" s="95"/>
      <c r="N6" s="94"/>
      <c r="O6" s="91"/>
      <c r="P6" s="91"/>
      <c r="Q6" s="96" t="s">
        <v>220</v>
      </c>
      <c r="R6" s="134"/>
    </row>
    <row r="7" spans="1:20" ht="63">
      <c r="A7" s="135" t="s">
        <v>183</v>
      </c>
      <c r="B7" s="135" t="s">
        <v>184</v>
      </c>
      <c r="C7" s="135" t="s">
        <v>185</v>
      </c>
      <c r="D7" s="135" t="s">
        <v>186</v>
      </c>
      <c r="E7" s="135" t="s">
        <v>187</v>
      </c>
      <c r="F7" s="135" t="s">
        <v>9</v>
      </c>
      <c r="G7" s="135" t="s">
        <v>188</v>
      </c>
      <c r="H7" s="135" t="s">
        <v>189</v>
      </c>
      <c r="I7" s="135" t="s">
        <v>190</v>
      </c>
      <c r="J7" s="135" t="s">
        <v>191</v>
      </c>
      <c r="K7" s="136" t="s">
        <v>192</v>
      </c>
      <c r="L7" s="136" t="s">
        <v>193</v>
      </c>
      <c r="M7" s="136" t="s">
        <v>194</v>
      </c>
      <c r="N7" s="136" t="s">
        <v>195</v>
      </c>
      <c r="O7" s="135" t="s">
        <v>196</v>
      </c>
      <c r="P7" s="135" t="s">
        <v>195</v>
      </c>
      <c r="Q7" s="135" t="s">
        <v>194</v>
      </c>
      <c r="R7" s="104" t="s">
        <v>196</v>
      </c>
      <c r="S7" s="41" t="s">
        <v>360</v>
      </c>
      <c r="T7" s="41" t="s">
        <v>361</v>
      </c>
    </row>
    <row r="8" spans="1:20" ht="60">
      <c r="A8" s="104">
        <v>1</v>
      </c>
      <c r="B8" s="41"/>
      <c r="C8" s="137" t="s">
        <v>362</v>
      </c>
      <c r="D8" s="137" t="s">
        <v>363</v>
      </c>
      <c r="E8" s="138" t="s">
        <v>364</v>
      </c>
      <c r="F8" s="137" t="s">
        <v>30</v>
      </c>
      <c r="G8" s="137" t="s">
        <v>31</v>
      </c>
      <c r="H8" s="139" t="s">
        <v>68</v>
      </c>
      <c r="I8" s="139" t="s">
        <v>5</v>
      </c>
      <c r="J8" s="137" t="s">
        <v>365</v>
      </c>
      <c r="K8" s="41">
        <v>50000</v>
      </c>
      <c r="L8" s="137">
        <v>35000</v>
      </c>
      <c r="M8" s="140" t="s">
        <v>366</v>
      </c>
      <c r="N8" s="137">
        <v>35000</v>
      </c>
      <c r="O8" s="41">
        <v>20</v>
      </c>
      <c r="P8" s="137">
        <v>35000</v>
      </c>
      <c r="Q8" s="140" t="s">
        <v>367</v>
      </c>
      <c r="R8" s="137">
        <v>20</v>
      </c>
      <c r="S8" s="141" t="s">
        <v>368</v>
      </c>
      <c r="T8" s="141" t="s">
        <v>369</v>
      </c>
    </row>
    <row r="9" spans="1:20" ht="75">
      <c r="A9" s="104">
        <v>2</v>
      </c>
      <c r="B9" s="41"/>
      <c r="C9" s="137" t="s">
        <v>370</v>
      </c>
      <c r="D9" s="137" t="s">
        <v>371</v>
      </c>
      <c r="E9" s="138" t="s">
        <v>372</v>
      </c>
      <c r="F9" s="137" t="s">
        <v>30</v>
      </c>
      <c r="G9" s="137" t="s">
        <v>31</v>
      </c>
      <c r="H9" s="139" t="s">
        <v>45</v>
      </c>
      <c r="I9" s="137" t="s">
        <v>6</v>
      </c>
      <c r="J9" s="137" t="s">
        <v>373</v>
      </c>
      <c r="K9" s="41">
        <v>30000</v>
      </c>
      <c r="L9" s="137">
        <v>21000</v>
      </c>
      <c r="M9" s="140" t="s">
        <v>366</v>
      </c>
      <c r="N9" s="137">
        <v>21000</v>
      </c>
      <c r="O9" s="41">
        <v>20</v>
      </c>
      <c r="P9" s="137">
        <v>21000</v>
      </c>
      <c r="Q9" s="140" t="s">
        <v>367</v>
      </c>
      <c r="R9" s="137">
        <v>20</v>
      </c>
      <c r="S9" s="141" t="s">
        <v>374</v>
      </c>
      <c r="T9" s="141" t="s">
        <v>375</v>
      </c>
    </row>
    <row r="10" spans="1:20" ht="105">
      <c r="A10" s="104">
        <v>3</v>
      </c>
      <c r="B10" s="41"/>
      <c r="C10" s="137" t="s">
        <v>376</v>
      </c>
      <c r="D10" s="137" t="s">
        <v>377</v>
      </c>
      <c r="E10" s="138" t="s">
        <v>378</v>
      </c>
      <c r="F10" s="137" t="s">
        <v>30</v>
      </c>
      <c r="G10" s="137" t="s">
        <v>31</v>
      </c>
      <c r="H10" s="139" t="s">
        <v>45</v>
      </c>
      <c r="I10" s="137" t="s">
        <v>6</v>
      </c>
      <c r="J10" s="137" t="s">
        <v>379</v>
      </c>
      <c r="K10" s="41">
        <v>30000</v>
      </c>
      <c r="L10" s="137">
        <v>21000</v>
      </c>
      <c r="M10" s="140" t="s">
        <v>366</v>
      </c>
      <c r="N10" s="137">
        <v>21000</v>
      </c>
      <c r="O10" s="41">
        <v>20</v>
      </c>
      <c r="P10" s="137">
        <v>21000</v>
      </c>
      <c r="Q10" s="140" t="s">
        <v>367</v>
      </c>
      <c r="R10" s="137">
        <v>20</v>
      </c>
      <c r="S10" s="141" t="s">
        <v>380</v>
      </c>
      <c r="T10" s="141" t="s">
        <v>381</v>
      </c>
    </row>
    <row r="11" spans="1:20" ht="90">
      <c r="A11" s="104">
        <v>4</v>
      </c>
      <c r="B11" s="41"/>
      <c r="C11" s="137" t="s">
        <v>382</v>
      </c>
      <c r="D11" s="137" t="s">
        <v>383</v>
      </c>
      <c r="E11" s="137" t="s">
        <v>384</v>
      </c>
      <c r="F11" s="137" t="s">
        <v>30</v>
      </c>
      <c r="G11" s="137" t="s">
        <v>31</v>
      </c>
      <c r="H11" s="139" t="s">
        <v>45</v>
      </c>
      <c r="I11" s="137" t="s">
        <v>6</v>
      </c>
      <c r="J11" s="137" t="s">
        <v>365</v>
      </c>
      <c r="K11" s="41">
        <v>50000</v>
      </c>
      <c r="L11" s="137">
        <v>35000</v>
      </c>
      <c r="M11" s="140" t="s">
        <v>366</v>
      </c>
      <c r="N11" s="137">
        <v>35000</v>
      </c>
      <c r="O11" s="41">
        <v>20</v>
      </c>
      <c r="P11" s="137">
        <v>35000</v>
      </c>
      <c r="Q11" s="140" t="s">
        <v>367</v>
      </c>
      <c r="R11" s="137">
        <v>20</v>
      </c>
      <c r="S11" s="141" t="s">
        <v>385</v>
      </c>
      <c r="T11" s="141" t="s">
        <v>386</v>
      </c>
    </row>
    <row r="12" spans="1:20" ht="75">
      <c r="A12" s="104">
        <v>5</v>
      </c>
      <c r="B12" s="41"/>
      <c r="C12" s="137" t="s">
        <v>387</v>
      </c>
      <c r="D12" s="137" t="s">
        <v>388</v>
      </c>
      <c r="E12" s="137" t="s">
        <v>389</v>
      </c>
      <c r="F12" s="137" t="s">
        <v>30</v>
      </c>
      <c r="G12" s="137" t="s">
        <v>31</v>
      </c>
      <c r="H12" s="139" t="s">
        <v>45</v>
      </c>
      <c r="I12" s="139" t="s">
        <v>5</v>
      </c>
      <c r="J12" s="137" t="s">
        <v>365</v>
      </c>
      <c r="K12" s="41">
        <v>50000</v>
      </c>
      <c r="L12" s="137">
        <v>35000</v>
      </c>
      <c r="M12" s="140" t="s">
        <v>366</v>
      </c>
      <c r="N12" s="137">
        <v>35000</v>
      </c>
      <c r="O12" s="41">
        <v>20</v>
      </c>
      <c r="P12" s="137">
        <v>35000</v>
      </c>
      <c r="Q12" s="140" t="s">
        <v>367</v>
      </c>
      <c r="R12" s="137">
        <v>20</v>
      </c>
      <c r="S12" s="141" t="s">
        <v>390</v>
      </c>
      <c r="T12" s="141" t="s">
        <v>391</v>
      </c>
    </row>
    <row r="13" spans="1:20" ht="90">
      <c r="A13" s="104">
        <v>6</v>
      </c>
      <c r="B13" s="41"/>
      <c r="C13" s="137" t="s">
        <v>392</v>
      </c>
      <c r="D13" s="137" t="s">
        <v>393</v>
      </c>
      <c r="E13" s="137" t="s">
        <v>394</v>
      </c>
      <c r="F13" s="137" t="s">
        <v>30</v>
      </c>
      <c r="G13" s="137" t="s">
        <v>31</v>
      </c>
      <c r="H13" s="139" t="s">
        <v>45</v>
      </c>
      <c r="I13" s="137" t="s">
        <v>6</v>
      </c>
      <c r="J13" s="137" t="s">
        <v>365</v>
      </c>
      <c r="K13" s="41">
        <v>50000</v>
      </c>
      <c r="L13" s="137">
        <v>35000</v>
      </c>
      <c r="M13" s="140" t="s">
        <v>366</v>
      </c>
      <c r="N13" s="137">
        <v>35000</v>
      </c>
      <c r="O13" s="41">
        <v>20</v>
      </c>
      <c r="P13" s="137">
        <v>35000</v>
      </c>
      <c r="Q13" s="140" t="s">
        <v>367</v>
      </c>
      <c r="R13" s="137">
        <v>20</v>
      </c>
      <c r="S13" s="141" t="s">
        <v>395</v>
      </c>
      <c r="T13" s="141" t="s">
        <v>396</v>
      </c>
    </row>
    <row r="14" spans="1:20" ht="30">
      <c r="A14" s="104">
        <v>7</v>
      </c>
      <c r="B14" s="41"/>
      <c r="C14" s="137" t="s">
        <v>397</v>
      </c>
      <c r="D14" s="137" t="s">
        <v>398</v>
      </c>
      <c r="E14" s="137" t="s">
        <v>399</v>
      </c>
      <c r="F14" s="137" t="s">
        <v>30</v>
      </c>
      <c r="G14" s="137" t="s">
        <v>31</v>
      </c>
      <c r="H14" s="139" t="s">
        <v>45</v>
      </c>
      <c r="I14" s="137" t="s">
        <v>6</v>
      </c>
      <c r="J14" s="137" t="s">
        <v>365</v>
      </c>
      <c r="K14" s="41">
        <v>50000</v>
      </c>
      <c r="L14" s="137">
        <v>35000</v>
      </c>
      <c r="M14" s="140" t="s">
        <v>366</v>
      </c>
      <c r="N14" s="137">
        <v>35000</v>
      </c>
      <c r="O14" s="41">
        <v>20</v>
      </c>
      <c r="P14" s="137">
        <v>35000</v>
      </c>
      <c r="Q14" s="140" t="s">
        <v>367</v>
      </c>
      <c r="R14" s="137">
        <v>20</v>
      </c>
      <c r="S14" s="141" t="s">
        <v>400</v>
      </c>
      <c r="T14" s="141" t="s">
        <v>401</v>
      </c>
    </row>
    <row r="15" spans="1:20" ht="45">
      <c r="A15" s="104">
        <v>8</v>
      </c>
      <c r="B15" s="41"/>
      <c r="C15" s="137" t="s">
        <v>402</v>
      </c>
      <c r="D15" s="137" t="s">
        <v>403</v>
      </c>
      <c r="E15" s="137" t="s">
        <v>399</v>
      </c>
      <c r="F15" s="137" t="s">
        <v>30</v>
      </c>
      <c r="G15" s="137" t="s">
        <v>31</v>
      </c>
      <c r="H15" s="139" t="s">
        <v>45</v>
      </c>
      <c r="I15" s="137" t="s">
        <v>6</v>
      </c>
      <c r="J15" s="137" t="s">
        <v>365</v>
      </c>
      <c r="K15" s="41">
        <v>50000</v>
      </c>
      <c r="L15" s="137">
        <v>35000</v>
      </c>
      <c r="M15" s="140" t="s">
        <v>366</v>
      </c>
      <c r="N15" s="137">
        <v>35000</v>
      </c>
      <c r="O15" s="41">
        <v>20</v>
      </c>
      <c r="P15" s="137">
        <v>35000</v>
      </c>
      <c r="Q15" s="140" t="s">
        <v>367</v>
      </c>
      <c r="R15" s="137">
        <v>20</v>
      </c>
      <c r="S15" s="141" t="s">
        <v>404</v>
      </c>
      <c r="T15" s="141" t="s">
        <v>405</v>
      </c>
    </row>
    <row r="16" spans="1:20" ht="105">
      <c r="A16" s="104">
        <v>9</v>
      </c>
      <c r="B16" s="41"/>
      <c r="C16" s="137" t="s">
        <v>406</v>
      </c>
      <c r="D16" s="137" t="s">
        <v>407</v>
      </c>
      <c r="E16" s="138" t="s">
        <v>408</v>
      </c>
      <c r="F16" s="137" t="s">
        <v>30</v>
      </c>
      <c r="G16" s="137" t="s">
        <v>31</v>
      </c>
      <c r="H16" s="139" t="s">
        <v>45</v>
      </c>
      <c r="I16" s="137" t="s">
        <v>6</v>
      </c>
      <c r="J16" s="137" t="s">
        <v>409</v>
      </c>
      <c r="K16" s="41">
        <v>110000</v>
      </c>
      <c r="L16" s="137">
        <v>77000</v>
      </c>
      <c r="M16" s="140" t="s">
        <v>366</v>
      </c>
      <c r="N16" s="137">
        <v>77000</v>
      </c>
      <c r="O16" s="41">
        <v>20</v>
      </c>
      <c r="P16" s="137">
        <v>77000</v>
      </c>
      <c r="Q16" s="140" t="s">
        <v>367</v>
      </c>
      <c r="R16" s="137">
        <v>20</v>
      </c>
      <c r="S16" s="141" t="s">
        <v>410</v>
      </c>
      <c r="T16" s="141" t="s">
        <v>411</v>
      </c>
    </row>
    <row r="17" spans="1:20" ht="75">
      <c r="A17" s="104">
        <v>10</v>
      </c>
      <c r="B17" s="41"/>
      <c r="C17" s="137" t="s">
        <v>370</v>
      </c>
      <c r="D17" s="137" t="s">
        <v>412</v>
      </c>
      <c r="E17" s="138" t="s">
        <v>413</v>
      </c>
      <c r="F17" s="137" t="s">
        <v>30</v>
      </c>
      <c r="G17" s="137" t="s">
        <v>31</v>
      </c>
      <c r="H17" s="139" t="s">
        <v>45</v>
      </c>
      <c r="I17" s="139" t="s">
        <v>5</v>
      </c>
      <c r="J17" s="137" t="s">
        <v>414</v>
      </c>
      <c r="K17" s="41">
        <v>170000</v>
      </c>
      <c r="L17" s="137">
        <v>119000</v>
      </c>
      <c r="M17" s="140" t="s">
        <v>366</v>
      </c>
      <c r="N17" s="137">
        <v>119000</v>
      </c>
      <c r="O17" s="41">
        <v>20</v>
      </c>
      <c r="P17" s="137">
        <v>119000</v>
      </c>
      <c r="Q17" s="140" t="s">
        <v>367</v>
      </c>
      <c r="R17" s="137">
        <v>20</v>
      </c>
      <c r="S17" s="141" t="s">
        <v>415</v>
      </c>
      <c r="T17" s="141" t="s">
        <v>416</v>
      </c>
    </row>
    <row r="18" spans="1:20" ht="105">
      <c r="A18" s="104">
        <v>11</v>
      </c>
      <c r="B18" s="41"/>
      <c r="C18" s="137" t="s">
        <v>417</v>
      </c>
      <c r="D18" s="137" t="s">
        <v>418</v>
      </c>
      <c r="E18" s="138" t="s">
        <v>408</v>
      </c>
      <c r="F18" s="137" t="s">
        <v>30</v>
      </c>
      <c r="G18" s="137" t="s">
        <v>31</v>
      </c>
      <c r="H18" s="139" t="s">
        <v>45</v>
      </c>
      <c r="I18" s="137" t="s">
        <v>6</v>
      </c>
      <c r="J18" s="137" t="s">
        <v>419</v>
      </c>
      <c r="K18" s="41">
        <v>50000</v>
      </c>
      <c r="L18" s="137">
        <v>35000</v>
      </c>
      <c r="M18" s="140" t="s">
        <v>366</v>
      </c>
      <c r="N18" s="137">
        <v>35000</v>
      </c>
      <c r="O18" s="41">
        <v>20</v>
      </c>
      <c r="P18" s="137">
        <v>35000</v>
      </c>
      <c r="Q18" s="140" t="s">
        <v>367</v>
      </c>
      <c r="R18" s="137">
        <v>20</v>
      </c>
      <c r="S18" s="141" t="s">
        <v>420</v>
      </c>
      <c r="T18" s="141" t="s">
        <v>421</v>
      </c>
    </row>
    <row r="19" spans="1:20" ht="105">
      <c r="A19" s="104">
        <v>12</v>
      </c>
      <c r="B19" s="41"/>
      <c r="C19" s="137" t="s">
        <v>422</v>
      </c>
      <c r="D19" s="137" t="s">
        <v>418</v>
      </c>
      <c r="E19" s="137" t="s">
        <v>408</v>
      </c>
      <c r="F19" s="137" t="s">
        <v>30</v>
      </c>
      <c r="G19" s="137" t="s">
        <v>31</v>
      </c>
      <c r="H19" s="139" t="s">
        <v>45</v>
      </c>
      <c r="I19" s="137" t="s">
        <v>6</v>
      </c>
      <c r="J19" s="137" t="s">
        <v>419</v>
      </c>
      <c r="K19" s="41">
        <v>50000</v>
      </c>
      <c r="L19" s="137">
        <v>35000</v>
      </c>
      <c r="M19" s="140" t="s">
        <v>366</v>
      </c>
      <c r="N19" s="137">
        <v>35000</v>
      </c>
      <c r="O19" s="41">
        <v>20</v>
      </c>
      <c r="P19" s="137">
        <v>35000</v>
      </c>
      <c r="Q19" s="140" t="s">
        <v>367</v>
      </c>
      <c r="R19" s="137">
        <v>20</v>
      </c>
      <c r="S19" s="141" t="s">
        <v>423</v>
      </c>
      <c r="T19" s="141" t="s">
        <v>424</v>
      </c>
    </row>
    <row r="20" spans="1:20" ht="75">
      <c r="A20" s="104">
        <v>13</v>
      </c>
      <c r="B20" s="41"/>
      <c r="C20" s="137" t="s">
        <v>425</v>
      </c>
      <c r="D20" s="137" t="s">
        <v>426</v>
      </c>
      <c r="E20" s="138" t="s">
        <v>427</v>
      </c>
      <c r="F20" s="137" t="s">
        <v>30</v>
      </c>
      <c r="G20" s="137" t="s">
        <v>31</v>
      </c>
      <c r="H20" s="139" t="s">
        <v>45</v>
      </c>
      <c r="I20" s="137" t="s">
        <v>6</v>
      </c>
      <c r="J20" s="137" t="s">
        <v>428</v>
      </c>
      <c r="K20" s="41">
        <v>80000</v>
      </c>
      <c r="L20" s="137">
        <v>56000</v>
      </c>
      <c r="M20" s="140" t="s">
        <v>366</v>
      </c>
      <c r="N20" s="137">
        <v>56000</v>
      </c>
      <c r="O20" s="41">
        <v>20</v>
      </c>
      <c r="P20" s="137">
        <v>56000</v>
      </c>
      <c r="Q20" s="140" t="s">
        <v>367</v>
      </c>
      <c r="R20" s="137">
        <v>20</v>
      </c>
      <c r="S20" s="141" t="s">
        <v>429</v>
      </c>
      <c r="T20" s="141" t="s">
        <v>430</v>
      </c>
    </row>
    <row r="21" spans="1:20" ht="75">
      <c r="A21" s="104">
        <v>14</v>
      </c>
      <c r="B21" s="41"/>
      <c r="C21" s="137" t="s">
        <v>431</v>
      </c>
      <c r="D21" s="137" t="s">
        <v>432</v>
      </c>
      <c r="E21" s="137" t="s">
        <v>433</v>
      </c>
      <c r="F21" s="137" t="s">
        <v>30</v>
      </c>
      <c r="G21" s="137" t="s">
        <v>31</v>
      </c>
      <c r="H21" s="139" t="s">
        <v>68</v>
      </c>
      <c r="I21" s="139" t="s">
        <v>5</v>
      </c>
      <c r="J21" s="137" t="s">
        <v>365</v>
      </c>
      <c r="K21" s="41">
        <v>50000</v>
      </c>
      <c r="L21" s="137">
        <v>35000</v>
      </c>
      <c r="M21" s="140" t="s">
        <v>366</v>
      </c>
      <c r="N21" s="137">
        <v>35000</v>
      </c>
      <c r="O21" s="41">
        <v>20</v>
      </c>
      <c r="P21" s="137">
        <v>35000</v>
      </c>
      <c r="Q21" s="140" t="s">
        <v>367</v>
      </c>
      <c r="R21" s="137">
        <v>20</v>
      </c>
      <c r="S21" s="141" t="s">
        <v>434</v>
      </c>
      <c r="T21" s="141" t="s">
        <v>435</v>
      </c>
    </row>
    <row r="22" spans="1:20" ht="90">
      <c r="A22" s="104">
        <v>15</v>
      </c>
      <c r="B22" s="41"/>
      <c r="C22" s="137" t="s">
        <v>436</v>
      </c>
      <c r="D22" s="137" t="s">
        <v>437</v>
      </c>
      <c r="E22" s="137" t="s">
        <v>438</v>
      </c>
      <c r="F22" s="137" t="s">
        <v>30</v>
      </c>
      <c r="G22" s="137" t="s">
        <v>31</v>
      </c>
      <c r="H22" s="139" t="s">
        <v>45</v>
      </c>
      <c r="I22" s="137" t="s">
        <v>6</v>
      </c>
      <c r="J22" s="137" t="s">
        <v>365</v>
      </c>
      <c r="K22" s="41">
        <v>50000</v>
      </c>
      <c r="L22" s="137">
        <v>35000</v>
      </c>
      <c r="M22" s="140" t="s">
        <v>366</v>
      </c>
      <c r="N22" s="137">
        <v>35000</v>
      </c>
      <c r="O22" s="41">
        <v>20</v>
      </c>
      <c r="P22" s="137">
        <v>35000</v>
      </c>
      <c r="Q22" s="140" t="s">
        <v>367</v>
      </c>
      <c r="R22" s="137">
        <v>20</v>
      </c>
      <c r="S22" s="141" t="s">
        <v>439</v>
      </c>
      <c r="T22" s="141" t="s">
        <v>440</v>
      </c>
    </row>
    <row r="23" spans="1:20" ht="75">
      <c r="A23" s="104">
        <v>16</v>
      </c>
      <c r="B23" s="41"/>
      <c r="C23" s="137" t="s">
        <v>441</v>
      </c>
      <c r="D23" s="137" t="s">
        <v>442</v>
      </c>
      <c r="E23" s="138" t="s">
        <v>443</v>
      </c>
      <c r="F23" s="137" t="s">
        <v>30</v>
      </c>
      <c r="G23" s="137" t="s">
        <v>31</v>
      </c>
      <c r="H23" s="139" t="s">
        <v>45</v>
      </c>
      <c r="I23" s="137" t="s">
        <v>6</v>
      </c>
      <c r="J23" s="137" t="s">
        <v>365</v>
      </c>
      <c r="K23" s="41">
        <v>50000</v>
      </c>
      <c r="L23" s="137">
        <v>35000</v>
      </c>
      <c r="M23" s="140" t="s">
        <v>366</v>
      </c>
      <c r="N23" s="137">
        <v>35000</v>
      </c>
      <c r="O23" s="41">
        <v>20</v>
      </c>
      <c r="P23" s="137">
        <v>35000</v>
      </c>
      <c r="Q23" s="140" t="s">
        <v>367</v>
      </c>
      <c r="R23" s="137">
        <v>20</v>
      </c>
      <c r="S23" s="141" t="s">
        <v>444</v>
      </c>
      <c r="T23" s="141" t="s">
        <v>445</v>
      </c>
    </row>
    <row r="24" spans="1:20" ht="120">
      <c r="A24" s="104">
        <v>17</v>
      </c>
      <c r="B24" s="41"/>
      <c r="C24" s="137" t="s">
        <v>446</v>
      </c>
      <c r="D24" s="137" t="s">
        <v>447</v>
      </c>
      <c r="E24" s="137" t="s">
        <v>448</v>
      </c>
      <c r="F24" s="137" t="s">
        <v>30</v>
      </c>
      <c r="G24" s="137" t="s">
        <v>31</v>
      </c>
      <c r="H24" s="139" t="s">
        <v>45</v>
      </c>
      <c r="I24" s="137" t="s">
        <v>6</v>
      </c>
      <c r="J24" s="137" t="s">
        <v>365</v>
      </c>
      <c r="K24" s="41">
        <v>50000</v>
      </c>
      <c r="L24" s="137">
        <v>35000</v>
      </c>
      <c r="M24" s="140" t="s">
        <v>366</v>
      </c>
      <c r="N24" s="137">
        <v>35000</v>
      </c>
      <c r="O24" s="41">
        <v>20</v>
      </c>
      <c r="P24" s="137">
        <v>35000</v>
      </c>
      <c r="Q24" s="140" t="s">
        <v>367</v>
      </c>
      <c r="R24" s="137">
        <v>20</v>
      </c>
      <c r="S24" s="141" t="s">
        <v>449</v>
      </c>
      <c r="T24" s="141" t="s">
        <v>450</v>
      </c>
    </row>
    <row r="25" spans="1:20" ht="105">
      <c r="A25" s="104">
        <v>18</v>
      </c>
      <c r="B25" s="41"/>
      <c r="C25" s="137" t="s">
        <v>451</v>
      </c>
      <c r="D25" s="137" t="s">
        <v>452</v>
      </c>
      <c r="E25" s="137" t="s">
        <v>453</v>
      </c>
      <c r="F25" s="137" t="s">
        <v>30</v>
      </c>
      <c r="G25" s="137" t="s">
        <v>31</v>
      </c>
      <c r="H25" s="139" t="s">
        <v>68</v>
      </c>
      <c r="I25" s="137" t="s">
        <v>6</v>
      </c>
      <c r="J25" s="137" t="s">
        <v>365</v>
      </c>
      <c r="K25" s="41">
        <v>50000</v>
      </c>
      <c r="L25" s="137">
        <v>35000</v>
      </c>
      <c r="M25" s="140" t="s">
        <v>366</v>
      </c>
      <c r="N25" s="137">
        <v>35000</v>
      </c>
      <c r="O25" s="41">
        <v>20</v>
      </c>
      <c r="P25" s="137">
        <v>35000</v>
      </c>
      <c r="Q25" s="140" t="s">
        <v>367</v>
      </c>
      <c r="R25" s="137">
        <v>20</v>
      </c>
      <c r="S25" s="141" t="s">
        <v>454</v>
      </c>
      <c r="T25" s="141" t="s">
        <v>455</v>
      </c>
    </row>
    <row r="26" spans="1:20" ht="120">
      <c r="A26" s="104">
        <v>19</v>
      </c>
      <c r="B26" s="41"/>
      <c r="C26" s="137" t="s">
        <v>456</v>
      </c>
      <c r="D26" s="137" t="s">
        <v>457</v>
      </c>
      <c r="E26" s="137" t="s">
        <v>448</v>
      </c>
      <c r="F26" s="137" t="s">
        <v>30</v>
      </c>
      <c r="G26" s="137" t="s">
        <v>31</v>
      </c>
      <c r="H26" s="139" t="s">
        <v>68</v>
      </c>
      <c r="I26" s="137" t="s">
        <v>6</v>
      </c>
      <c r="J26" s="137" t="s">
        <v>365</v>
      </c>
      <c r="K26" s="41">
        <v>50000</v>
      </c>
      <c r="L26" s="137">
        <v>35000</v>
      </c>
      <c r="M26" s="140" t="s">
        <v>366</v>
      </c>
      <c r="N26" s="137">
        <v>35000</v>
      </c>
      <c r="O26" s="41">
        <v>20</v>
      </c>
      <c r="P26" s="137">
        <v>35000</v>
      </c>
      <c r="Q26" s="140" t="s">
        <v>367</v>
      </c>
      <c r="R26" s="137">
        <v>20</v>
      </c>
      <c r="S26" s="141" t="s">
        <v>458</v>
      </c>
      <c r="T26" s="141" t="s">
        <v>459</v>
      </c>
    </row>
    <row r="27" spans="1:20" ht="105">
      <c r="A27" s="104">
        <v>20</v>
      </c>
      <c r="B27" s="41"/>
      <c r="C27" s="137" t="s">
        <v>460</v>
      </c>
      <c r="D27" s="137" t="s">
        <v>461</v>
      </c>
      <c r="E27" s="137" t="s">
        <v>462</v>
      </c>
      <c r="F27" s="137" t="s">
        <v>30</v>
      </c>
      <c r="G27" s="137" t="s">
        <v>31</v>
      </c>
      <c r="H27" s="139" t="s">
        <v>45</v>
      </c>
      <c r="I27" s="137" t="s">
        <v>6</v>
      </c>
      <c r="J27" s="137" t="s">
        <v>463</v>
      </c>
      <c r="K27" s="41">
        <v>50000</v>
      </c>
      <c r="L27" s="137">
        <v>35000</v>
      </c>
      <c r="M27" s="140" t="s">
        <v>366</v>
      </c>
      <c r="N27" s="137">
        <v>35000</v>
      </c>
      <c r="O27" s="41">
        <v>20</v>
      </c>
      <c r="P27" s="137">
        <v>35000</v>
      </c>
      <c r="Q27" s="140" t="s">
        <v>367</v>
      </c>
      <c r="R27" s="137">
        <v>20</v>
      </c>
      <c r="S27" s="141" t="s">
        <v>464</v>
      </c>
      <c r="T27" s="141" t="s">
        <v>465</v>
      </c>
    </row>
    <row r="28" spans="1:20" ht="60">
      <c r="A28" s="104">
        <v>21</v>
      </c>
      <c r="B28" s="41"/>
      <c r="C28" s="137" t="s">
        <v>466</v>
      </c>
      <c r="D28" s="137" t="s">
        <v>467</v>
      </c>
      <c r="E28" s="138" t="s">
        <v>468</v>
      </c>
      <c r="F28" s="137" t="s">
        <v>30</v>
      </c>
      <c r="G28" s="137" t="s">
        <v>31</v>
      </c>
      <c r="H28" s="139" t="s">
        <v>45</v>
      </c>
      <c r="I28" s="139" t="s">
        <v>5</v>
      </c>
      <c r="J28" s="137" t="s">
        <v>365</v>
      </c>
      <c r="K28" s="41">
        <v>50000</v>
      </c>
      <c r="L28" s="137">
        <v>35000</v>
      </c>
      <c r="M28" s="140" t="s">
        <v>366</v>
      </c>
      <c r="N28" s="137">
        <v>35000</v>
      </c>
      <c r="O28" s="41">
        <v>20</v>
      </c>
      <c r="P28" s="137">
        <v>35000</v>
      </c>
      <c r="Q28" s="140" t="s">
        <v>367</v>
      </c>
      <c r="R28" s="137">
        <v>20</v>
      </c>
      <c r="S28" s="141" t="s">
        <v>469</v>
      </c>
      <c r="T28" s="141" t="s">
        <v>470</v>
      </c>
    </row>
    <row r="29" spans="1:20" ht="60">
      <c r="A29" s="104">
        <v>22</v>
      </c>
      <c r="B29" s="41"/>
      <c r="C29" s="137" t="s">
        <v>471</v>
      </c>
      <c r="D29" s="137" t="s">
        <v>466</v>
      </c>
      <c r="E29" s="137" t="s">
        <v>468</v>
      </c>
      <c r="F29" s="137" t="s">
        <v>30</v>
      </c>
      <c r="G29" s="137" t="s">
        <v>31</v>
      </c>
      <c r="H29" s="139" t="s">
        <v>68</v>
      </c>
      <c r="I29" s="139" t="s">
        <v>5</v>
      </c>
      <c r="J29" s="137" t="s">
        <v>365</v>
      </c>
      <c r="K29" s="41">
        <v>50000</v>
      </c>
      <c r="L29" s="137">
        <v>35000</v>
      </c>
      <c r="M29" s="140" t="s">
        <v>366</v>
      </c>
      <c r="N29" s="137">
        <v>35000</v>
      </c>
      <c r="O29" s="41">
        <v>20</v>
      </c>
      <c r="P29" s="137">
        <v>35000</v>
      </c>
      <c r="Q29" s="140" t="s">
        <v>367</v>
      </c>
      <c r="R29" s="137">
        <v>20</v>
      </c>
      <c r="S29" s="141" t="s">
        <v>472</v>
      </c>
      <c r="T29" s="141" t="s">
        <v>473</v>
      </c>
    </row>
    <row r="30" spans="1:20" ht="60">
      <c r="A30" s="104">
        <v>23</v>
      </c>
      <c r="B30" s="41"/>
      <c r="C30" s="137" t="s">
        <v>474</v>
      </c>
      <c r="D30" s="137" t="s">
        <v>475</v>
      </c>
      <c r="E30" s="137" t="s">
        <v>468</v>
      </c>
      <c r="F30" s="137" t="s">
        <v>30</v>
      </c>
      <c r="G30" s="137" t="s">
        <v>31</v>
      </c>
      <c r="H30" s="139" t="s">
        <v>68</v>
      </c>
      <c r="I30" s="139" t="s">
        <v>5</v>
      </c>
      <c r="J30" s="137" t="s">
        <v>365</v>
      </c>
      <c r="K30" s="41">
        <v>50000</v>
      </c>
      <c r="L30" s="137">
        <v>35000</v>
      </c>
      <c r="M30" s="140" t="s">
        <v>366</v>
      </c>
      <c r="N30" s="137">
        <v>35000</v>
      </c>
      <c r="O30" s="41">
        <v>20</v>
      </c>
      <c r="P30" s="137">
        <v>35000</v>
      </c>
      <c r="Q30" s="140" t="s">
        <v>367</v>
      </c>
      <c r="R30" s="137">
        <v>20</v>
      </c>
      <c r="S30" s="141" t="s">
        <v>476</v>
      </c>
      <c r="T30" s="141" t="s">
        <v>477</v>
      </c>
    </row>
    <row r="31" spans="1:20" ht="60">
      <c r="A31" s="104">
        <v>24</v>
      </c>
      <c r="B31" s="41"/>
      <c r="C31" s="137" t="s">
        <v>478</v>
      </c>
      <c r="D31" s="137" t="s">
        <v>479</v>
      </c>
      <c r="E31" s="137" t="s">
        <v>468</v>
      </c>
      <c r="F31" s="137" t="s">
        <v>30</v>
      </c>
      <c r="G31" s="137" t="s">
        <v>31</v>
      </c>
      <c r="H31" s="139" t="s">
        <v>68</v>
      </c>
      <c r="I31" s="139" t="s">
        <v>5</v>
      </c>
      <c r="J31" s="137" t="s">
        <v>365</v>
      </c>
      <c r="K31" s="41">
        <v>50000</v>
      </c>
      <c r="L31" s="137">
        <v>35000</v>
      </c>
      <c r="M31" s="140" t="s">
        <v>366</v>
      </c>
      <c r="N31" s="137">
        <v>35000</v>
      </c>
      <c r="O31" s="41">
        <v>20</v>
      </c>
      <c r="P31" s="137">
        <v>35000</v>
      </c>
      <c r="Q31" s="140" t="s">
        <v>367</v>
      </c>
      <c r="R31" s="137">
        <v>20</v>
      </c>
      <c r="S31" s="141" t="s">
        <v>480</v>
      </c>
      <c r="T31" s="141" t="s">
        <v>481</v>
      </c>
    </row>
    <row r="32" spans="1:20" ht="60">
      <c r="A32" s="104">
        <v>25</v>
      </c>
      <c r="B32" s="41"/>
      <c r="C32" s="137" t="s">
        <v>417</v>
      </c>
      <c r="D32" s="137" t="s">
        <v>482</v>
      </c>
      <c r="E32" s="137" t="s">
        <v>468</v>
      </c>
      <c r="F32" s="137" t="s">
        <v>30</v>
      </c>
      <c r="G32" s="137" t="s">
        <v>31</v>
      </c>
      <c r="H32" s="139" t="s">
        <v>45</v>
      </c>
      <c r="I32" s="139" t="s">
        <v>5</v>
      </c>
      <c r="J32" s="137" t="s">
        <v>365</v>
      </c>
      <c r="K32" s="41">
        <v>50000</v>
      </c>
      <c r="L32" s="137">
        <v>35000</v>
      </c>
      <c r="M32" s="140" t="s">
        <v>366</v>
      </c>
      <c r="N32" s="137">
        <v>35000</v>
      </c>
      <c r="O32" s="41">
        <v>20</v>
      </c>
      <c r="P32" s="137">
        <v>35000</v>
      </c>
      <c r="Q32" s="140" t="s">
        <v>367</v>
      </c>
      <c r="R32" s="137">
        <v>20</v>
      </c>
      <c r="S32" s="141" t="s">
        <v>483</v>
      </c>
      <c r="T32" s="141" t="s">
        <v>484</v>
      </c>
    </row>
    <row r="33" spans="1:20" ht="60">
      <c r="A33" s="104">
        <v>26</v>
      </c>
      <c r="B33" s="41"/>
      <c r="C33" s="137" t="s">
        <v>485</v>
      </c>
      <c r="D33" s="137" t="s">
        <v>486</v>
      </c>
      <c r="E33" s="137" t="s">
        <v>468</v>
      </c>
      <c r="F33" s="137" t="s">
        <v>30</v>
      </c>
      <c r="G33" s="137" t="s">
        <v>31</v>
      </c>
      <c r="H33" s="139" t="s">
        <v>68</v>
      </c>
      <c r="I33" s="139" t="s">
        <v>5</v>
      </c>
      <c r="J33" s="137" t="s">
        <v>365</v>
      </c>
      <c r="K33" s="41">
        <v>50000</v>
      </c>
      <c r="L33" s="137">
        <v>35000</v>
      </c>
      <c r="M33" s="140" t="s">
        <v>366</v>
      </c>
      <c r="N33" s="137">
        <v>35000</v>
      </c>
      <c r="O33" s="41">
        <v>20</v>
      </c>
      <c r="P33" s="137">
        <v>35000</v>
      </c>
      <c r="Q33" s="140" t="s">
        <v>367</v>
      </c>
      <c r="R33" s="137">
        <v>20</v>
      </c>
      <c r="S33" s="141" t="s">
        <v>487</v>
      </c>
      <c r="T33" s="141" t="s">
        <v>488</v>
      </c>
    </row>
    <row r="34" spans="1:20" ht="60">
      <c r="A34" s="104">
        <v>27</v>
      </c>
      <c r="B34" s="41"/>
      <c r="C34" s="137" t="s">
        <v>489</v>
      </c>
      <c r="D34" s="137" t="s">
        <v>490</v>
      </c>
      <c r="E34" s="137" t="s">
        <v>491</v>
      </c>
      <c r="F34" s="137" t="s">
        <v>30</v>
      </c>
      <c r="G34" s="137" t="s">
        <v>31</v>
      </c>
      <c r="H34" s="139" t="s">
        <v>68</v>
      </c>
      <c r="I34" s="139" t="s">
        <v>5</v>
      </c>
      <c r="J34" s="137" t="s">
        <v>365</v>
      </c>
      <c r="K34" s="41">
        <v>50000</v>
      </c>
      <c r="L34" s="137">
        <v>35000</v>
      </c>
      <c r="M34" s="140" t="s">
        <v>366</v>
      </c>
      <c r="N34" s="137">
        <v>35000</v>
      </c>
      <c r="O34" s="41">
        <v>20</v>
      </c>
      <c r="P34" s="137">
        <v>35000</v>
      </c>
      <c r="Q34" s="140" t="s">
        <v>367</v>
      </c>
      <c r="R34" s="137">
        <v>20</v>
      </c>
      <c r="S34" s="141" t="s">
        <v>492</v>
      </c>
      <c r="T34" s="141" t="s">
        <v>493</v>
      </c>
    </row>
    <row r="35" spans="1:20" ht="105">
      <c r="A35" s="104">
        <v>28</v>
      </c>
      <c r="B35" s="41"/>
      <c r="C35" s="137" t="s">
        <v>494</v>
      </c>
      <c r="D35" s="137" t="s">
        <v>495</v>
      </c>
      <c r="E35" s="138" t="s">
        <v>496</v>
      </c>
      <c r="F35" s="137" t="s">
        <v>30</v>
      </c>
      <c r="G35" s="137" t="s">
        <v>31</v>
      </c>
      <c r="H35" s="139" t="s">
        <v>45</v>
      </c>
      <c r="I35" s="137" t="s">
        <v>6</v>
      </c>
      <c r="J35" s="137" t="s">
        <v>365</v>
      </c>
      <c r="K35" s="41">
        <v>50000</v>
      </c>
      <c r="L35" s="137">
        <v>35000</v>
      </c>
      <c r="M35" s="140" t="s">
        <v>366</v>
      </c>
      <c r="N35" s="137">
        <v>35000</v>
      </c>
      <c r="O35" s="41">
        <v>20</v>
      </c>
      <c r="P35" s="137">
        <v>35000</v>
      </c>
      <c r="Q35" s="140" t="s">
        <v>367</v>
      </c>
      <c r="R35" s="137">
        <v>20</v>
      </c>
      <c r="S35" s="141" t="s">
        <v>497</v>
      </c>
      <c r="T35" s="141" t="s">
        <v>498</v>
      </c>
    </row>
    <row r="36" spans="1:20" ht="75">
      <c r="A36" s="104">
        <v>29</v>
      </c>
      <c r="B36" s="41"/>
      <c r="C36" s="137" t="s">
        <v>499</v>
      </c>
      <c r="D36" s="137" t="s">
        <v>500</v>
      </c>
      <c r="E36" s="138" t="s">
        <v>501</v>
      </c>
      <c r="F36" s="137" t="s">
        <v>30</v>
      </c>
      <c r="G36" s="137" t="s">
        <v>31</v>
      </c>
      <c r="H36" s="139" t="s">
        <v>68</v>
      </c>
      <c r="I36" s="137" t="s">
        <v>6</v>
      </c>
      <c r="J36" s="137" t="s">
        <v>365</v>
      </c>
      <c r="K36" s="41">
        <v>50000</v>
      </c>
      <c r="L36" s="137">
        <v>35000</v>
      </c>
      <c r="M36" s="140" t="s">
        <v>366</v>
      </c>
      <c r="N36" s="137">
        <v>35000</v>
      </c>
      <c r="O36" s="41">
        <v>20</v>
      </c>
      <c r="P36" s="137">
        <v>35000</v>
      </c>
      <c r="Q36" s="140" t="s">
        <v>367</v>
      </c>
      <c r="R36" s="137">
        <v>20</v>
      </c>
      <c r="S36" s="141" t="s">
        <v>502</v>
      </c>
      <c r="T36" s="141" t="s">
        <v>503</v>
      </c>
    </row>
    <row r="37" spans="1:20" ht="120">
      <c r="A37" s="104">
        <v>30</v>
      </c>
      <c r="B37" s="41"/>
      <c r="C37" s="137" t="s">
        <v>504</v>
      </c>
      <c r="D37" s="137" t="s">
        <v>505</v>
      </c>
      <c r="E37" s="138" t="s">
        <v>506</v>
      </c>
      <c r="F37" s="137" t="s">
        <v>30</v>
      </c>
      <c r="G37" s="137" t="s">
        <v>31</v>
      </c>
      <c r="H37" s="139" t="s">
        <v>68</v>
      </c>
      <c r="I37" s="137" t="s">
        <v>6</v>
      </c>
      <c r="J37" s="137" t="s">
        <v>365</v>
      </c>
      <c r="K37" s="41">
        <v>50000</v>
      </c>
      <c r="L37" s="137">
        <v>35000</v>
      </c>
      <c r="M37" s="140" t="s">
        <v>366</v>
      </c>
      <c r="N37" s="137">
        <v>35000</v>
      </c>
      <c r="O37" s="41">
        <v>20</v>
      </c>
      <c r="P37" s="137">
        <v>35000</v>
      </c>
      <c r="Q37" s="140" t="s">
        <v>367</v>
      </c>
      <c r="R37" s="137">
        <v>20</v>
      </c>
      <c r="S37" s="141" t="s">
        <v>507</v>
      </c>
      <c r="T37" s="141" t="s">
        <v>508</v>
      </c>
    </row>
    <row r="38" spans="1:20" ht="105">
      <c r="A38" s="104">
        <v>31</v>
      </c>
      <c r="B38" s="41"/>
      <c r="C38" s="137" t="s">
        <v>509</v>
      </c>
      <c r="D38" s="137" t="s">
        <v>510</v>
      </c>
      <c r="E38" s="138" t="s">
        <v>511</v>
      </c>
      <c r="F38" s="137" t="s">
        <v>30</v>
      </c>
      <c r="G38" s="137" t="s">
        <v>31</v>
      </c>
      <c r="H38" s="139" t="s">
        <v>45</v>
      </c>
      <c r="I38" s="137" t="s">
        <v>6</v>
      </c>
      <c r="J38" s="137" t="s">
        <v>512</v>
      </c>
      <c r="K38" s="41">
        <v>100000</v>
      </c>
      <c r="L38" s="137">
        <v>70000</v>
      </c>
      <c r="M38" s="140" t="s">
        <v>366</v>
      </c>
      <c r="N38" s="137">
        <v>70000</v>
      </c>
      <c r="O38" s="41">
        <v>20</v>
      </c>
      <c r="P38" s="137">
        <v>70000</v>
      </c>
      <c r="Q38" s="140" t="s">
        <v>367</v>
      </c>
      <c r="R38" s="137">
        <v>20</v>
      </c>
      <c r="S38" s="141" t="s">
        <v>513</v>
      </c>
      <c r="T38" s="141" t="s">
        <v>514</v>
      </c>
    </row>
    <row r="39" spans="1:20" ht="105">
      <c r="A39" s="104">
        <v>32</v>
      </c>
      <c r="B39" s="41"/>
      <c r="C39" s="137" t="s">
        <v>515</v>
      </c>
      <c r="D39" s="137" t="s">
        <v>376</v>
      </c>
      <c r="E39" s="138" t="s">
        <v>378</v>
      </c>
      <c r="F39" s="137" t="s">
        <v>30</v>
      </c>
      <c r="G39" s="137" t="s">
        <v>31</v>
      </c>
      <c r="H39" s="139" t="s">
        <v>68</v>
      </c>
      <c r="I39" s="137" t="s">
        <v>6</v>
      </c>
      <c r="J39" s="137" t="s">
        <v>516</v>
      </c>
      <c r="K39" s="41">
        <v>30000</v>
      </c>
      <c r="L39" s="137">
        <v>21000</v>
      </c>
      <c r="M39" s="140" t="s">
        <v>366</v>
      </c>
      <c r="N39" s="137">
        <v>21000</v>
      </c>
      <c r="O39" s="41">
        <v>20</v>
      </c>
      <c r="P39" s="137">
        <v>21000</v>
      </c>
      <c r="Q39" s="140" t="s">
        <v>367</v>
      </c>
      <c r="R39" s="137">
        <v>20</v>
      </c>
      <c r="S39" s="141" t="s">
        <v>517</v>
      </c>
      <c r="T39" s="141" t="s">
        <v>518</v>
      </c>
    </row>
    <row r="40" spans="1:20" ht="90">
      <c r="A40" s="104">
        <v>33</v>
      </c>
      <c r="B40" s="41"/>
      <c r="C40" s="137" t="s">
        <v>519</v>
      </c>
      <c r="D40" s="137" t="s">
        <v>520</v>
      </c>
      <c r="E40" s="137" t="s">
        <v>521</v>
      </c>
      <c r="F40" s="137" t="s">
        <v>30</v>
      </c>
      <c r="G40" s="137" t="s">
        <v>31</v>
      </c>
      <c r="H40" s="139" t="s">
        <v>68</v>
      </c>
      <c r="I40" s="137" t="s">
        <v>6</v>
      </c>
      <c r="J40" s="137" t="s">
        <v>365</v>
      </c>
      <c r="K40" s="41">
        <v>50000</v>
      </c>
      <c r="L40" s="137">
        <v>35000</v>
      </c>
      <c r="M40" s="140" t="s">
        <v>366</v>
      </c>
      <c r="N40" s="137">
        <v>35000</v>
      </c>
      <c r="O40" s="41">
        <v>20</v>
      </c>
      <c r="P40" s="137">
        <v>35000</v>
      </c>
      <c r="Q40" s="140" t="s">
        <v>367</v>
      </c>
      <c r="R40" s="137">
        <v>20</v>
      </c>
      <c r="S40" s="141" t="s">
        <v>522</v>
      </c>
      <c r="T40" s="141" t="s">
        <v>523</v>
      </c>
    </row>
    <row r="41" spans="1:20" ht="105">
      <c r="A41" s="104">
        <v>34</v>
      </c>
      <c r="B41" s="41"/>
      <c r="C41" s="137" t="s">
        <v>524</v>
      </c>
      <c r="D41" s="137" t="s">
        <v>525</v>
      </c>
      <c r="E41" s="137" t="s">
        <v>526</v>
      </c>
      <c r="F41" s="137" t="s">
        <v>30</v>
      </c>
      <c r="G41" s="137" t="s">
        <v>31</v>
      </c>
      <c r="H41" s="139" t="s">
        <v>68</v>
      </c>
      <c r="I41" s="137" t="s">
        <v>6</v>
      </c>
      <c r="J41" s="137" t="s">
        <v>365</v>
      </c>
      <c r="K41" s="41">
        <v>50000</v>
      </c>
      <c r="L41" s="137">
        <v>35000</v>
      </c>
      <c r="M41" s="140" t="s">
        <v>366</v>
      </c>
      <c r="N41" s="137">
        <v>35000</v>
      </c>
      <c r="O41" s="41">
        <v>20</v>
      </c>
      <c r="P41" s="137">
        <v>35000</v>
      </c>
      <c r="Q41" s="140" t="s">
        <v>367</v>
      </c>
      <c r="R41" s="137">
        <v>20</v>
      </c>
      <c r="S41" s="141" t="s">
        <v>527</v>
      </c>
      <c r="T41" s="141" t="s">
        <v>528</v>
      </c>
    </row>
    <row r="42" spans="1:20" ht="105">
      <c r="A42" s="104">
        <v>35</v>
      </c>
      <c r="B42" s="41"/>
      <c r="C42" s="137" t="s">
        <v>525</v>
      </c>
      <c r="D42" s="137" t="s">
        <v>529</v>
      </c>
      <c r="E42" s="137" t="s">
        <v>530</v>
      </c>
      <c r="F42" s="137" t="s">
        <v>30</v>
      </c>
      <c r="G42" s="137" t="s">
        <v>31</v>
      </c>
      <c r="H42" s="139" t="s">
        <v>45</v>
      </c>
      <c r="I42" s="137" t="s">
        <v>6</v>
      </c>
      <c r="J42" s="137" t="s">
        <v>365</v>
      </c>
      <c r="K42" s="41">
        <v>50000</v>
      </c>
      <c r="L42" s="137">
        <v>35000</v>
      </c>
      <c r="M42" s="140" t="s">
        <v>366</v>
      </c>
      <c r="N42" s="137">
        <v>35000</v>
      </c>
      <c r="O42" s="41">
        <v>20</v>
      </c>
      <c r="P42" s="137">
        <v>35000</v>
      </c>
      <c r="Q42" s="140" t="s">
        <v>367</v>
      </c>
      <c r="R42" s="137">
        <v>20</v>
      </c>
      <c r="S42" s="141" t="s">
        <v>531</v>
      </c>
      <c r="T42" s="141" t="s">
        <v>532</v>
      </c>
    </row>
    <row r="43" spans="1:20" ht="90">
      <c r="A43" s="104">
        <v>36</v>
      </c>
      <c r="B43" s="41"/>
      <c r="C43" s="137" t="s">
        <v>533</v>
      </c>
      <c r="D43" s="137" t="s">
        <v>534</v>
      </c>
      <c r="E43" s="137" t="s">
        <v>438</v>
      </c>
      <c r="F43" s="137" t="s">
        <v>30</v>
      </c>
      <c r="G43" s="137" t="s">
        <v>31</v>
      </c>
      <c r="H43" s="139" t="s">
        <v>45</v>
      </c>
      <c r="I43" s="137" t="s">
        <v>6</v>
      </c>
      <c r="J43" s="137" t="s">
        <v>409</v>
      </c>
      <c r="K43" s="41">
        <v>140000</v>
      </c>
      <c r="L43" s="137">
        <v>98000</v>
      </c>
      <c r="M43" s="140" t="s">
        <v>366</v>
      </c>
      <c r="N43" s="137">
        <v>98000</v>
      </c>
      <c r="O43" s="41">
        <v>20</v>
      </c>
      <c r="P43" s="137">
        <v>98000</v>
      </c>
      <c r="Q43" s="140" t="s">
        <v>367</v>
      </c>
      <c r="R43" s="137">
        <v>20</v>
      </c>
      <c r="S43" s="141" t="s">
        <v>535</v>
      </c>
      <c r="T43" s="141" t="s">
        <v>536</v>
      </c>
    </row>
    <row r="44" spans="1:20" ht="105">
      <c r="A44" s="104">
        <v>37</v>
      </c>
      <c r="B44" s="41"/>
      <c r="C44" s="137" t="s">
        <v>537</v>
      </c>
      <c r="D44" s="137" t="s">
        <v>538</v>
      </c>
      <c r="E44" s="137" t="s">
        <v>539</v>
      </c>
      <c r="F44" s="137" t="s">
        <v>30</v>
      </c>
      <c r="G44" s="137" t="s">
        <v>31</v>
      </c>
      <c r="H44" s="139" t="s">
        <v>45</v>
      </c>
      <c r="I44" s="137" t="s">
        <v>6</v>
      </c>
      <c r="J44" s="137" t="s">
        <v>414</v>
      </c>
      <c r="K44" s="41">
        <v>100000</v>
      </c>
      <c r="L44" s="137">
        <v>70000</v>
      </c>
      <c r="M44" s="140" t="s">
        <v>366</v>
      </c>
      <c r="N44" s="137">
        <v>70000</v>
      </c>
      <c r="O44" s="41">
        <v>20</v>
      </c>
      <c r="P44" s="137">
        <v>70000</v>
      </c>
      <c r="Q44" s="140" t="s">
        <v>367</v>
      </c>
      <c r="R44" s="137">
        <v>20</v>
      </c>
      <c r="S44" s="141" t="s">
        <v>540</v>
      </c>
      <c r="T44" s="141" t="s">
        <v>541</v>
      </c>
    </row>
    <row r="45" spans="1:20" ht="105">
      <c r="A45" s="104">
        <v>38</v>
      </c>
      <c r="B45" s="41"/>
      <c r="C45" s="137" t="s">
        <v>542</v>
      </c>
      <c r="D45" s="137" t="s">
        <v>543</v>
      </c>
      <c r="E45" s="138" t="s">
        <v>544</v>
      </c>
      <c r="F45" s="137" t="s">
        <v>30</v>
      </c>
      <c r="G45" s="137" t="s">
        <v>31</v>
      </c>
      <c r="H45" s="139" t="s">
        <v>45</v>
      </c>
      <c r="I45" s="137" t="s">
        <v>6</v>
      </c>
      <c r="J45" s="137" t="s">
        <v>365</v>
      </c>
      <c r="K45" s="41">
        <v>50000</v>
      </c>
      <c r="L45" s="137">
        <v>35000</v>
      </c>
      <c r="M45" s="140" t="s">
        <v>366</v>
      </c>
      <c r="N45" s="137">
        <v>35000</v>
      </c>
      <c r="O45" s="41">
        <v>20</v>
      </c>
      <c r="P45" s="137">
        <v>35000</v>
      </c>
      <c r="Q45" s="140" t="s">
        <v>367</v>
      </c>
      <c r="R45" s="137">
        <v>20</v>
      </c>
      <c r="S45" s="141" t="s">
        <v>545</v>
      </c>
      <c r="T45" s="141" t="s">
        <v>546</v>
      </c>
    </row>
    <row r="46" spans="1:20" ht="75">
      <c r="A46" s="104">
        <v>39</v>
      </c>
      <c r="B46" s="41"/>
      <c r="C46" s="137" t="s">
        <v>547</v>
      </c>
      <c r="D46" s="137" t="s">
        <v>548</v>
      </c>
      <c r="E46" s="137" t="s">
        <v>549</v>
      </c>
      <c r="F46" s="137" t="s">
        <v>30</v>
      </c>
      <c r="G46" s="137" t="s">
        <v>31</v>
      </c>
      <c r="H46" s="139" t="s">
        <v>68</v>
      </c>
      <c r="I46" s="139" t="s">
        <v>5</v>
      </c>
      <c r="J46" s="137" t="s">
        <v>365</v>
      </c>
      <c r="K46" s="41">
        <v>50000</v>
      </c>
      <c r="L46" s="137">
        <v>35000</v>
      </c>
      <c r="M46" s="140" t="s">
        <v>366</v>
      </c>
      <c r="N46" s="137">
        <v>35000</v>
      </c>
      <c r="O46" s="41">
        <v>20</v>
      </c>
      <c r="P46" s="137">
        <v>35000</v>
      </c>
      <c r="Q46" s="140" t="s">
        <v>367</v>
      </c>
      <c r="R46" s="137">
        <v>20</v>
      </c>
      <c r="S46" s="141" t="s">
        <v>550</v>
      </c>
      <c r="T46" s="141" t="s">
        <v>551</v>
      </c>
    </row>
    <row r="47" spans="1:20" ht="90">
      <c r="A47" s="104">
        <v>40</v>
      </c>
      <c r="B47" s="41"/>
      <c r="C47" s="137" t="s">
        <v>552</v>
      </c>
      <c r="D47" s="137" t="s">
        <v>553</v>
      </c>
      <c r="E47" s="137" t="s">
        <v>521</v>
      </c>
      <c r="F47" s="137" t="s">
        <v>30</v>
      </c>
      <c r="G47" s="137" t="s">
        <v>31</v>
      </c>
      <c r="H47" s="139" t="s">
        <v>68</v>
      </c>
      <c r="I47" s="137" t="s">
        <v>6</v>
      </c>
      <c r="J47" s="137" t="s">
        <v>365</v>
      </c>
      <c r="K47" s="41">
        <v>50000</v>
      </c>
      <c r="L47" s="137">
        <v>35000</v>
      </c>
      <c r="M47" s="140" t="s">
        <v>366</v>
      </c>
      <c r="N47" s="137">
        <v>35000</v>
      </c>
      <c r="O47" s="41">
        <v>20</v>
      </c>
      <c r="P47" s="137">
        <v>35000</v>
      </c>
      <c r="Q47" s="140" t="s">
        <v>367</v>
      </c>
      <c r="R47" s="137">
        <v>20</v>
      </c>
      <c r="S47" s="141" t="s">
        <v>554</v>
      </c>
      <c r="T47" s="141" t="s">
        <v>555</v>
      </c>
    </row>
    <row r="48" spans="1:20" ht="90">
      <c r="A48" s="104">
        <v>41</v>
      </c>
      <c r="B48" s="41"/>
      <c r="C48" s="137" t="s">
        <v>556</v>
      </c>
      <c r="D48" s="137" t="s">
        <v>557</v>
      </c>
      <c r="E48" s="138" t="s">
        <v>558</v>
      </c>
      <c r="F48" s="137" t="s">
        <v>30</v>
      </c>
      <c r="G48" s="137" t="s">
        <v>31</v>
      </c>
      <c r="H48" s="139" t="s">
        <v>68</v>
      </c>
      <c r="I48" s="137" t="s">
        <v>6</v>
      </c>
      <c r="J48" s="137" t="s">
        <v>365</v>
      </c>
      <c r="K48" s="41">
        <v>50000</v>
      </c>
      <c r="L48" s="137">
        <v>35000</v>
      </c>
      <c r="M48" s="140" t="s">
        <v>366</v>
      </c>
      <c r="N48" s="137">
        <v>35000</v>
      </c>
      <c r="O48" s="41">
        <v>20</v>
      </c>
      <c r="P48" s="137">
        <v>35000</v>
      </c>
      <c r="Q48" s="140" t="s">
        <v>367</v>
      </c>
      <c r="R48" s="137">
        <v>20</v>
      </c>
      <c r="S48" s="141" t="s">
        <v>559</v>
      </c>
      <c r="T48" s="141" t="s">
        <v>560</v>
      </c>
    </row>
    <row r="49" spans="1:20" ht="90">
      <c r="A49" s="104">
        <v>42</v>
      </c>
      <c r="B49" s="41"/>
      <c r="C49" s="137" t="s">
        <v>561</v>
      </c>
      <c r="D49" s="137" t="s">
        <v>562</v>
      </c>
      <c r="E49" s="138" t="s">
        <v>521</v>
      </c>
      <c r="F49" s="137" t="s">
        <v>30</v>
      </c>
      <c r="G49" s="137" t="s">
        <v>31</v>
      </c>
      <c r="H49" s="139" t="s">
        <v>68</v>
      </c>
      <c r="I49" s="137" t="s">
        <v>6</v>
      </c>
      <c r="J49" s="137" t="s">
        <v>365</v>
      </c>
      <c r="K49" s="41">
        <v>50000</v>
      </c>
      <c r="L49" s="137">
        <v>35000</v>
      </c>
      <c r="M49" s="140" t="s">
        <v>366</v>
      </c>
      <c r="N49" s="137">
        <v>35000</v>
      </c>
      <c r="O49" s="41">
        <v>20</v>
      </c>
      <c r="P49" s="137">
        <v>35000</v>
      </c>
      <c r="Q49" s="140" t="s">
        <v>367</v>
      </c>
      <c r="R49" s="137">
        <v>20</v>
      </c>
      <c r="S49" s="141" t="s">
        <v>563</v>
      </c>
      <c r="T49" s="141" t="s">
        <v>564</v>
      </c>
    </row>
    <row r="50" spans="1:20" ht="105">
      <c r="A50" s="104">
        <v>43</v>
      </c>
      <c r="B50" s="41"/>
      <c r="C50" s="137" t="s">
        <v>565</v>
      </c>
      <c r="D50" s="137" t="s">
        <v>566</v>
      </c>
      <c r="E50" s="137" t="s">
        <v>567</v>
      </c>
      <c r="F50" s="137" t="s">
        <v>30</v>
      </c>
      <c r="G50" s="137" t="s">
        <v>31</v>
      </c>
      <c r="H50" s="139" t="s">
        <v>68</v>
      </c>
      <c r="I50" s="137" t="s">
        <v>6</v>
      </c>
      <c r="J50" s="137" t="s">
        <v>365</v>
      </c>
      <c r="K50" s="41">
        <v>50000</v>
      </c>
      <c r="L50" s="137">
        <v>35000</v>
      </c>
      <c r="M50" s="140" t="s">
        <v>366</v>
      </c>
      <c r="N50" s="137">
        <v>35000</v>
      </c>
      <c r="O50" s="41">
        <v>20</v>
      </c>
      <c r="P50" s="137">
        <v>35000</v>
      </c>
      <c r="Q50" s="140" t="s">
        <v>367</v>
      </c>
      <c r="R50" s="137">
        <v>20</v>
      </c>
      <c r="S50" s="141" t="s">
        <v>568</v>
      </c>
      <c r="T50" s="141" t="s">
        <v>569</v>
      </c>
    </row>
    <row r="51" spans="1:20" ht="75">
      <c r="A51" s="104">
        <v>44</v>
      </c>
      <c r="B51" s="41"/>
      <c r="C51" s="137" t="s">
        <v>570</v>
      </c>
      <c r="D51" s="137" t="s">
        <v>571</v>
      </c>
      <c r="E51" s="138" t="s">
        <v>372</v>
      </c>
      <c r="F51" s="137" t="s">
        <v>30</v>
      </c>
      <c r="G51" s="137" t="s">
        <v>31</v>
      </c>
      <c r="H51" s="139" t="s">
        <v>45</v>
      </c>
      <c r="I51" s="137" t="s">
        <v>6</v>
      </c>
      <c r="J51" s="137" t="s">
        <v>414</v>
      </c>
      <c r="K51" s="41">
        <v>150000</v>
      </c>
      <c r="L51" s="137">
        <v>105000</v>
      </c>
      <c r="M51" s="140" t="s">
        <v>366</v>
      </c>
      <c r="N51" s="137">
        <v>105000</v>
      </c>
      <c r="O51" s="41">
        <v>20</v>
      </c>
      <c r="P51" s="137">
        <v>105000</v>
      </c>
      <c r="Q51" s="140" t="s">
        <v>367</v>
      </c>
      <c r="R51" s="137">
        <v>20</v>
      </c>
      <c r="S51" s="141" t="s">
        <v>572</v>
      </c>
      <c r="T51" s="141" t="s">
        <v>573</v>
      </c>
    </row>
    <row r="52" spans="1:20" ht="120">
      <c r="A52" s="104">
        <v>45</v>
      </c>
      <c r="B52" s="41"/>
      <c r="C52" s="137" t="s">
        <v>574</v>
      </c>
      <c r="D52" s="137" t="s">
        <v>403</v>
      </c>
      <c r="E52" s="138" t="s">
        <v>448</v>
      </c>
      <c r="F52" s="137" t="s">
        <v>30</v>
      </c>
      <c r="G52" s="137" t="s">
        <v>31</v>
      </c>
      <c r="H52" s="139" t="s">
        <v>68</v>
      </c>
      <c r="I52" s="137" t="s">
        <v>6</v>
      </c>
      <c r="J52" s="137" t="s">
        <v>365</v>
      </c>
      <c r="K52" s="41">
        <v>50000</v>
      </c>
      <c r="L52" s="137">
        <v>35000</v>
      </c>
      <c r="M52" s="140" t="s">
        <v>366</v>
      </c>
      <c r="N52" s="137">
        <v>35000</v>
      </c>
      <c r="O52" s="41">
        <v>20</v>
      </c>
      <c r="P52" s="137">
        <v>35000</v>
      </c>
      <c r="Q52" s="140" t="s">
        <v>367</v>
      </c>
      <c r="R52" s="137">
        <v>20</v>
      </c>
      <c r="S52" s="141" t="s">
        <v>575</v>
      </c>
      <c r="T52" s="141" t="s">
        <v>576</v>
      </c>
    </row>
    <row r="53" spans="1:20" ht="120">
      <c r="A53" s="104">
        <v>46</v>
      </c>
      <c r="B53" s="41"/>
      <c r="C53" s="137" t="s">
        <v>577</v>
      </c>
      <c r="D53" s="137" t="s">
        <v>578</v>
      </c>
      <c r="E53" s="137" t="s">
        <v>579</v>
      </c>
      <c r="F53" s="137" t="s">
        <v>30</v>
      </c>
      <c r="G53" s="137" t="s">
        <v>31</v>
      </c>
      <c r="H53" s="139" t="s">
        <v>68</v>
      </c>
      <c r="I53" s="137" t="s">
        <v>6</v>
      </c>
      <c r="J53" s="137" t="s">
        <v>365</v>
      </c>
      <c r="K53" s="41">
        <v>50000</v>
      </c>
      <c r="L53" s="137">
        <v>35000</v>
      </c>
      <c r="M53" s="140" t="s">
        <v>366</v>
      </c>
      <c r="N53" s="137">
        <v>35000</v>
      </c>
      <c r="O53" s="41">
        <v>20</v>
      </c>
      <c r="P53" s="137">
        <v>35000</v>
      </c>
      <c r="Q53" s="140" t="s">
        <v>367</v>
      </c>
      <c r="R53" s="137">
        <v>20</v>
      </c>
      <c r="S53" s="141" t="s">
        <v>580</v>
      </c>
      <c r="T53" s="141" t="s">
        <v>581</v>
      </c>
    </row>
    <row r="54" spans="1:20" ht="105">
      <c r="A54" s="104">
        <v>47</v>
      </c>
      <c r="B54" s="41"/>
      <c r="C54" s="137" t="s">
        <v>582</v>
      </c>
      <c r="D54" s="137" t="s">
        <v>583</v>
      </c>
      <c r="E54" s="138" t="s">
        <v>539</v>
      </c>
      <c r="F54" s="137" t="s">
        <v>30</v>
      </c>
      <c r="G54" s="137" t="s">
        <v>31</v>
      </c>
      <c r="H54" s="139" t="s">
        <v>45</v>
      </c>
      <c r="I54" s="137" t="s">
        <v>6</v>
      </c>
      <c r="J54" s="137" t="s">
        <v>365</v>
      </c>
      <c r="K54" s="41">
        <v>50000</v>
      </c>
      <c r="L54" s="137">
        <v>35000</v>
      </c>
      <c r="M54" s="140" t="s">
        <v>366</v>
      </c>
      <c r="N54" s="137">
        <v>35000</v>
      </c>
      <c r="O54" s="41">
        <v>20</v>
      </c>
      <c r="P54" s="137">
        <v>35000</v>
      </c>
      <c r="Q54" s="140" t="s">
        <v>367</v>
      </c>
      <c r="R54" s="137">
        <v>20</v>
      </c>
      <c r="S54" s="141" t="s">
        <v>584</v>
      </c>
      <c r="T54" s="141" t="s">
        <v>585</v>
      </c>
    </row>
    <row r="55" spans="1:20" ht="90">
      <c r="A55" s="104">
        <v>48</v>
      </c>
      <c r="B55" s="41"/>
      <c r="C55" s="137" t="s">
        <v>586</v>
      </c>
      <c r="D55" s="137" t="s">
        <v>446</v>
      </c>
      <c r="E55" s="137" t="s">
        <v>587</v>
      </c>
      <c r="F55" s="137" t="s">
        <v>30</v>
      </c>
      <c r="G55" s="137" t="s">
        <v>31</v>
      </c>
      <c r="H55" s="139" t="s">
        <v>68</v>
      </c>
      <c r="I55" s="137" t="s">
        <v>6</v>
      </c>
      <c r="J55" s="137" t="s">
        <v>365</v>
      </c>
      <c r="K55" s="41">
        <v>50000</v>
      </c>
      <c r="L55" s="137">
        <v>35000</v>
      </c>
      <c r="M55" s="140" t="s">
        <v>366</v>
      </c>
      <c r="N55" s="137">
        <v>35000</v>
      </c>
      <c r="O55" s="41">
        <v>20</v>
      </c>
      <c r="P55" s="137">
        <v>35000</v>
      </c>
      <c r="Q55" s="140" t="s">
        <v>367</v>
      </c>
      <c r="R55" s="137">
        <v>20</v>
      </c>
      <c r="S55" s="141" t="s">
        <v>588</v>
      </c>
      <c r="T55" s="141" t="s">
        <v>589</v>
      </c>
    </row>
    <row r="56" spans="1:20" ht="90">
      <c r="A56" s="104">
        <v>49</v>
      </c>
      <c r="B56" s="41"/>
      <c r="C56" s="137" t="s">
        <v>590</v>
      </c>
      <c r="D56" s="137" t="s">
        <v>591</v>
      </c>
      <c r="E56" s="137" t="s">
        <v>587</v>
      </c>
      <c r="F56" s="137" t="s">
        <v>30</v>
      </c>
      <c r="G56" s="137" t="s">
        <v>31</v>
      </c>
      <c r="H56" s="139" t="s">
        <v>45</v>
      </c>
      <c r="I56" s="137" t="s">
        <v>6</v>
      </c>
      <c r="J56" s="137" t="s">
        <v>365</v>
      </c>
      <c r="K56" s="41">
        <v>50000</v>
      </c>
      <c r="L56" s="137">
        <v>35000</v>
      </c>
      <c r="M56" s="140" t="s">
        <v>366</v>
      </c>
      <c r="N56" s="137">
        <v>35000</v>
      </c>
      <c r="O56" s="41">
        <v>20</v>
      </c>
      <c r="P56" s="137">
        <v>35000</v>
      </c>
      <c r="Q56" s="140" t="s">
        <v>367</v>
      </c>
      <c r="R56" s="137">
        <v>20</v>
      </c>
      <c r="S56" s="141" t="s">
        <v>592</v>
      </c>
      <c r="T56" s="141" t="s">
        <v>593</v>
      </c>
    </row>
    <row r="57" spans="1:20" ht="105">
      <c r="A57" s="104">
        <v>50</v>
      </c>
      <c r="B57" s="41"/>
      <c r="C57" s="137" t="s">
        <v>594</v>
      </c>
      <c r="D57" s="137" t="s">
        <v>595</v>
      </c>
      <c r="E57" s="137" t="s">
        <v>596</v>
      </c>
      <c r="F57" s="137" t="s">
        <v>30</v>
      </c>
      <c r="G57" s="137" t="s">
        <v>31</v>
      </c>
      <c r="H57" s="139" t="s">
        <v>45</v>
      </c>
      <c r="I57" s="137" t="s">
        <v>6</v>
      </c>
      <c r="J57" s="137" t="s">
        <v>365</v>
      </c>
      <c r="K57" s="41">
        <v>50000</v>
      </c>
      <c r="L57" s="137">
        <v>35000</v>
      </c>
      <c r="M57" s="140" t="s">
        <v>366</v>
      </c>
      <c r="N57" s="137">
        <v>35000</v>
      </c>
      <c r="O57" s="41">
        <v>20</v>
      </c>
      <c r="P57" s="137">
        <v>35000</v>
      </c>
      <c r="Q57" s="140" t="s">
        <v>367</v>
      </c>
      <c r="R57" s="137">
        <v>20</v>
      </c>
      <c r="S57" s="141" t="s">
        <v>597</v>
      </c>
      <c r="T57" s="141" t="s">
        <v>598</v>
      </c>
    </row>
    <row r="58" spans="1:20" ht="120">
      <c r="A58" s="104">
        <v>51</v>
      </c>
      <c r="B58" s="41"/>
      <c r="C58" s="137" t="s">
        <v>599</v>
      </c>
      <c r="D58" s="137" t="s">
        <v>600</v>
      </c>
      <c r="E58" s="137" t="s">
        <v>448</v>
      </c>
      <c r="F58" s="137" t="s">
        <v>30</v>
      </c>
      <c r="G58" s="137" t="s">
        <v>31</v>
      </c>
      <c r="H58" s="139" t="s">
        <v>45</v>
      </c>
      <c r="I58" s="137" t="s">
        <v>6</v>
      </c>
      <c r="J58" s="137" t="s">
        <v>365</v>
      </c>
      <c r="K58" s="41">
        <v>50000</v>
      </c>
      <c r="L58" s="137">
        <v>35000</v>
      </c>
      <c r="M58" s="140" t="s">
        <v>366</v>
      </c>
      <c r="N58" s="137">
        <v>35000</v>
      </c>
      <c r="O58" s="41">
        <v>20</v>
      </c>
      <c r="P58" s="137">
        <v>35000</v>
      </c>
      <c r="Q58" s="140" t="s">
        <v>367</v>
      </c>
      <c r="R58" s="137">
        <v>20</v>
      </c>
      <c r="S58" s="141" t="s">
        <v>601</v>
      </c>
      <c r="T58" s="141" t="s">
        <v>602</v>
      </c>
    </row>
    <row r="59" spans="1:20" ht="105">
      <c r="A59" s="104">
        <v>52</v>
      </c>
      <c r="B59" s="41"/>
      <c r="C59" s="137" t="s">
        <v>603</v>
      </c>
      <c r="D59" s="137" t="s">
        <v>604</v>
      </c>
      <c r="E59" s="137" t="s">
        <v>539</v>
      </c>
      <c r="F59" s="137" t="s">
        <v>30</v>
      </c>
      <c r="G59" s="137" t="s">
        <v>31</v>
      </c>
      <c r="H59" s="139" t="s">
        <v>45</v>
      </c>
      <c r="I59" s="137" t="s">
        <v>6</v>
      </c>
      <c r="J59" s="137" t="s">
        <v>365</v>
      </c>
      <c r="K59" s="41">
        <v>50000</v>
      </c>
      <c r="L59" s="137">
        <v>35000</v>
      </c>
      <c r="M59" s="140" t="s">
        <v>366</v>
      </c>
      <c r="N59" s="137">
        <v>35000</v>
      </c>
      <c r="O59" s="41">
        <v>20</v>
      </c>
      <c r="P59" s="137">
        <v>35000</v>
      </c>
      <c r="Q59" s="140" t="s">
        <v>367</v>
      </c>
      <c r="R59" s="137">
        <v>20</v>
      </c>
      <c r="S59" s="141" t="s">
        <v>605</v>
      </c>
      <c r="T59" s="141" t="s">
        <v>606</v>
      </c>
    </row>
    <row r="60" spans="1:20" ht="90">
      <c r="A60" s="104">
        <v>53</v>
      </c>
      <c r="B60" s="41"/>
      <c r="C60" s="137" t="s">
        <v>607</v>
      </c>
      <c r="D60" s="137" t="s">
        <v>608</v>
      </c>
      <c r="E60" s="138" t="s">
        <v>609</v>
      </c>
      <c r="F60" s="137" t="s">
        <v>30</v>
      </c>
      <c r="G60" s="137" t="s">
        <v>31</v>
      </c>
      <c r="H60" s="139" t="s">
        <v>68</v>
      </c>
      <c r="I60" s="137" t="s">
        <v>6</v>
      </c>
      <c r="J60" s="137" t="s">
        <v>365</v>
      </c>
      <c r="K60" s="41">
        <v>50000</v>
      </c>
      <c r="L60" s="137">
        <v>35000</v>
      </c>
      <c r="M60" s="140" t="s">
        <v>366</v>
      </c>
      <c r="N60" s="137">
        <v>35000</v>
      </c>
      <c r="O60" s="41">
        <v>20</v>
      </c>
      <c r="P60" s="137">
        <v>35000</v>
      </c>
      <c r="Q60" s="140" t="s">
        <v>367</v>
      </c>
      <c r="R60" s="137">
        <v>20</v>
      </c>
      <c r="S60" s="141" t="s">
        <v>610</v>
      </c>
      <c r="T60" s="141" t="s">
        <v>611</v>
      </c>
    </row>
    <row r="61" spans="1:20" ht="75">
      <c r="A61" s="104">
        <v>54</v>
      </c>
      <c r="B61" s="41"/>
      <c r="C61" s="137" t="s">
        <v>612</v>
      </c>
      <c r="D61" s="137" t="s">
        <v>403</v>
      </c>
      <c r="E61" s="137" t="s">
        <v>549</v>
      </c>
      <c r="F61" s="137" t="s">
        <v>30</v>
      </c>
      <c r="G61" s="137" t="s">
        <v>31</v>
      </c>
      <c r="H61" s="139" t="s">
        <v>68</v>
      </c>
      <c r="I61" s="139" t="s">
        <v>5</v>
      </c>
      <c r="J61" s="137" t="s">
        <v>365</v>
      </c>
      <c r="K61" s="41">
        <v>50000</v>
      </c>
      <c r="L61" s="137">
        <v>35000</v>
      </c>
      <c r="M61" s="140" t="s">
        <v>366</v>
      </c>
      <c r="N61" s="137">
        <v>35000</v>
      </c>
      <c r="O61" s="41">
        <v>20</v>
      </c>
      <c r="P61" s="137">
        <v>35000</v>
      </c>
      <c r="Q61" s="140" t="s">
        <v>367</v>
      </c>
      <c r="R61" s="137">
        <v>20</v>
      </c>
      <c r="S61" s="141" t="s">
        <v>613</v>
      </c>
      <c r="T61" s="141" t="s">
        <v>614</v>
      </c>
    </row>
    <row r="62" spans="1:20" ht="75">
      <c r="A62" s="104">
        <v>55</v>
      </c>
      <c r="B62" s="41"/>
      <c r="C62" s="137" t="s">
        <v>615</v>
      </c>
      <c r="D62" s="137" t="s">
        <v>616</v>
      </c>
      <c r="E62" s="137" t="s">
        <v>549</v>
      </c>
      <c r="F62" s="137" t="s">
        <v>30</v>
      </c>
      <c r="G62" s="137" t="s">
        <v>31</v>
      </c>
      <c r="H62" s="139" t="s">
        <v>68</v>
      </c>
      <c r="I62" s="139" t="s">
        <v>5</v>
      </c>
      <c r="J62" s="137" t="s">
        <v>365</v>
      </c>
      <c r="K62" s="41">
        <v>50000</v>
      </c>
      <c r="L62" s="137">
        <v>35000</v>
      </c>
      <c r="M62" s="140" t="s">
        <v>366</v>
      </c>
      <c r="N62" s="137">
        <v>35000</v>
      </c>
      <c r="O62" s="41">
        <v>20</v>
      </c>
      <c r="P62" s="137">
        <v>35000</v>
      </c>
      <c r="Q62" s="140" t="s">
        <v>367</v>
      </c>
      <c r="R62" s="137">
        <v>20</v>
      </c>
      <c r="S62" s="141" t="s">
        <v>617</v>
      </c>
      <c r="T62" s="141" t="s">
        <v>618</v>
      </c>
    </row>
    <row r="63" spans="1:20" ht="75">
      <c r="A63" s="104">
        <v>56</v>
      </c>
      <c r="B63" s="41"/>
      <c r="C63" s="137" t="s">
        <v>619</v>
      </c>
      <c r="D63" s="137" t="s">
        <v>620</v>
      </c>
      <c r="E63" s="137" t="s">
        <v>549</v>
      </c>
      <c r="F63" s="137" t="s">
        <v>30</v>
      </c>
      <c r="G63" s="137" t="s">
        <v>31</v>
      </c>
      <c r="H63" s="139" t="s">
        <v>45</v>
      </c>
      <c r="I63" s="139" t="s">
        <v>5</v>
      </c>
      <c r="J63" s="137" t="s">
        <v>365</v>
      </c>
      <c r="K63" s="41">
        <v>50000</v>
      </c>
      <c r="L63" s="137">
        <v>35000</v>
      </c>
      <c r="M63" s="140" t="s">
        <v>366</v>
      </c>
      <c r="N63" s="137">
        <v>35000</v>
      </c>
      <c r="O63" s="41">
        <v>20</v>
      </c>
      <c r="P63" s="137">
        <v>35000</v>
      </c>
      <c r="Q63" s="140" t="s">
        <v>367</v>
      </c>
      <c r="R63" s="137">
        <v>20</v>
      </c>
      <c r="S63" s="141" t="s">
        <v>621</v>
      </c>
      <c r="T63" s="141" t="s">
        <v>622</v>
      </c>
    </row>
    <row r="64" spans="1:20" ht="75">
      <c r="A64" s="104">
        <v>57</v>
      </c>
      <c r="B64" s="41"/>
      <c r="C64" s="137" t="s">
        <v>623</v>
      </c>
      <c r="D64" s="137" t="s">
        <v>412</v>
      </c>
      <c r="E64" s="137" t="s">
        <v>549</v>
      </c>
      <c r="F64" s="137" t="s">
        <v>30</v>
      </c>
      <c r="G64" s="137" t="s">
        <v>31</v>
      </c>
      <c r="H64" s="139" t="s">
        <v>68</v>
      </c>
      <c r="I64" s="139" t="s">
        <v>5</v>
      </c>
      <c r="J64" s="137" t="s">
        <v>365</v>
      </c>
      <c r="K64" s="41">
        <v>50000</v>
      </c>
      <c r="L64" s="137">
        <v>35000</v>
      </c>
      <c r="M64" s="140" t="s">
        <v>366</v>
      </c>
      <c r="N64" s="137">
        <v>35000</v>
      </c>
      <c r="O64" s="41">
        <v>20</v>
      </c>
      <c r="P64" s="137">
        <v>35000</v>
      </c>
      <c r="Q64" s="140" t="s">
        <v>367</v>
      </c>
      <c r="R64" s="137">
        <v>20</v>
      </c>
      <c r="S64" s="141" t="s">
        <v>624</v>
      </c>
      <c r="T64" s="141" t="s">
        <v>625</v>
      </c>
    </row>
    <row r="65" spans="1:20" ht="75">
      <c r="A65" s="104">
        <v>58</v>
      </c>
      <c r="B65" s="41"/>
      <c r="C65" s="137" t="s">
        <v>626</v>
      </c>
      <c r="D65" s="137" t="s">
        <v>627</v>
      </c>
      <c r="E65" s="137" t="s">
        <v>549</v>
      </c>
      <c r="F65" s="137" t="s">
        <v>30</v>
      </c>
      <c r="G65" s="137" t="s">
        <v>31</v>
      </c>
      <c r="H65" s="139" t="s">
        <v>45</v>
      </c>
      <c r="I65" s="139" t="s">
        <v>5</v>
      </c>
      <c r="J65" s="137" t="s">
        <v>365</v>
      </c>
      <c r="K65" s="41">
        <v>50000</v>
      </c>
      <c r="L65" s="137">
        <v>35000</v>
      </c>
      <c r="M65" s="140" t="s">
        <v>366</v>
      </c>
      <c r="N65" s="137">
        <v>35000</v>
      </c>
      <c r="O65" s="41">
        <v>20</v>
      </c>
      <c r="P65" s="137">
        <v>35000</v>
      </c>
      <c r="Q65" s="140" t="s">
        <v>367</v>
      </c>
      <c r="R65" s="137">
        <v>20</v>
      </c>
      <c r="S65" s="141" t="s">
        <v>628</v>
      </c>
      <c r="T65" s="141" t="s">
        <v>629</v>
      </c>
    </row>
    <row r="66" spans="1:20" ht="75">
      <c r="A66" s="104">
        <v>59</v>
      </c>
      <c r="B66" s="41"/>
      <c r="C66" s="137" t="s">
        <v>630</v>
      </c>
      <c r="D66" s="137" t="s">
        <v>631</v>
      </c>
      <c r="E66" s="137" t="s">
        <v>549</v>
      </c>
      <c r="F66" s="137" t="s">
        <v>30</v>
      </c>
      <c r="G66" s="137" t="s">
        <v>31</v>
      </c>
      <c r="H66" s="139" t="s">
        <v>68</v>
      </c>
      <c r="I66" s="139" t="s">
        <v>5</v>
      </c>
      <c r="J66" s="137" t="s">
        <v>365</v>
      </c>
      <c r="K66" s="41">
        <v>50000</v>
      </c>
      <c r="L66" s="137">
        <v>35000</v>
      </c>
      <c r="M66" s="140" t="s">
        <v>366</v>
      </c>
      <c r="N66" s="137">
        <v>35000</v>
      </c>
      <c r="O66" s="41">
        <v>20</v>
      </c>
      <c r="P66" s="137">
        <v>35000</v>
      </c>
      <c r="Q66" s="140" t="s">
        <v>367</v>
      </c>
      <c r="R66" s="137">
        <v>20</v>
      </c>
      <c r="S66" s="141" t="s">
        <v>632</v>
      </c>
      <c r="T66" s="141" t="s">
        <v>633</v>
      </c>
    </row>
    <row r="67" spans="1:20" ht="75">
      <c r="A67" s="104">
        <v>60</v>
      </c>
      <c r="B67" s="41"/>
      <c r="C67" s="137" t="s">
        <v>634</v>
      </c>
      <c r="D67" s="137" t="s">
        <v>635</v>
      </c>
      <c r="E67" s="137" t="s">
        <v>549</v>
      </c>
      <c r="F67" s="137" t="s">
        <v>30</v>
      </c>
      <c r="G67" s="137" t="s">
        <v>31</v>
      </c>
      <c r="H67" s="139" t="s">
        <v>68</v>
      </c>
      <c r="I67" s="139" t="s">
        <v>5</v>
      </c>
      <c r="J67" s="137" t="s">
        <v>365</v>
      </c>
      <c r="K67" s="41">
        <v>50000</v>
      </c>
      <c r="L67" s="137">
        <v>35000</v>
      </c>
      <c r="M67" s="140" t="s">
        <v>366</v>
      </c>
      <c r="N67" s="137">
        <v>35000</v>
      </c>
      <c r="O67" s="41">
        <v>20</v>
      </c>
      <c r="P67" s="137">
        <v>35000</v>
      </c>
      <c r="Q67" s="140" t="s">
        <v>367</v>
      </c>
      <c r="R67" s="137">
        <v>20</v>
      </c>
      <c r="S67" s="141" t="s">
        <v>636</v>
      </c>
      <c r="T67" s="141" t="s">
        <v>637</v>
      </c>
    </row>
    <row r="68" spans="1:20" ht="75">
      <c r="A68" s="104">
        <v>61</v>
      </c>
      <c r="B68" s="41"/>
      <c r="C68" s="137" t="s">
        <v>638</v>
      </c>
      <c r="D68" s="137" t="s">
        <v>639</v>
      </c>
      <c r="E68" s="138" t="s">
        <v>640</v>
      </c>
      <c r="F68" s="137" t="s">
        <v>30</v>
      </c>
      <c r="G68" s="137" t="s">
        <v>31</v>
      </c>
      <c r="H68" s="139" t="s">
        <v>68</v>
      </c>
      <c r="I68" s="139" t="s">
        <v>5</v>
      </c>
      <c r="J68" s="137" t="s">
        <v>365</v>
      </c>
      <c r="K68" s="41">
        <v>50000</v>
      </c>
      <c r="L68" s="137">
        <v>35000</v>
      </c>
      <c r="M68" s="140" t="s">
        <v>366</v>
      </c>
      <c r="N68" s="137">
        <v>35000</v>
      </c>
      <c r="O68" s="41">
        <v>20</v>
      </c>
      <c r="P68" s="137">
        <v>35000</v>
      </c>
      <c r="Q68" s="140" t="s">
        <v>367</v>
      </c>
      <c r="R68" s="137">
        <v>20</v>
      </c>
      <c r="S68" s="141" t="s">
        <v>641</v>
      </c>
      <c r="T68" s="141" t="s">
        <v>642</v>
      </c>
    </row>
    <row r="69" spans="1:20" ht="75">
      <c r="A69" s="104">
        <v>62</v>
      </c>
      <c r="B69" s="41"/>
      <c r="C69" s="137" t="s">
        <v>643</v>
      </c>
      <c r="D69" s="137" t="s">
        <v>620</v>
      </c>
      <c r="E69" s="138" t="s">
        <v>549</v>
      </c>
      <c r="F69" s="137" t="s">
        <v>30</v>
      </c>
      <c r="G69" s="137" t="s">
        <v>31</v>
      </c>
      <c r="H69" s="139" t="s">
        <v>68</v>
      </c>
      <c r="I69" s="139" t="s">
        <v>5</v>
      </c>
      <c r="J69" s="137" t="s">
        <v>365</v>
      </c>
      <c r="K69" s="41">
        <v>50000</v>
      </c>
      <c r="L69" s="137">
        <v>35000</v>
      </c>
      <c r="M69" s="140" t="s">
        <v>366</v>
      </c>
      <c r="N69" s="137">
        <v>35000</v>
      </c>
      <c r="O69" s="41">
        <v>20</v>
      </c>
      <c r="P69" s="137">
        <v>35000</v>
      </c>
      <c r="Q69" s="140" t="s">
        <v>367</v>
      </c>
      <c r="R69" s="137">
        <v>20</v>
      </c>
      <c r="S69" s="141" t="s">
        <v>644</v>
      </c>
      <c r="T69" s="141" t="s">
        <v>645</v>
      </c>
    </row>
    <row r="70" spans="1:20" ht="90">
      <c r="A70" s="104">
        <v>63</v>
      </c>
      <c r="B70" s="41"/>
      <c r="C70" s="137" t="s">
        <v>646</v>
      </c>
      <c r="D70" s="137" t="s">
        <v>647</v>
      </c>
      <c r="E70" s="138" t="s">
        <v>587</v>
      </c>
      <c r="F70" s="137" t="s">
        <v>30</v>
      </c>
      <c r="G70" s="137" t="s">
        <v>31</v>
      </c>
      <c r="H70" s="139" t="s">
        <v>45</v>
      </c>
      <c r="I70" s="137" t="s">
        <v>6</v>
      </c>
      <c r="J70" s="137" t="s">
        <v>365</v>
      </c>
      <c r="K70" s="41">
        <v>50000</v>
      </c>
      <c r="L70" s="137">
        <v>35000</v>
      </c>
      <c r="M70" s="140" t="s">
        <v>366</v>
      </c>
      <c r="N70" s="137">
        <v>35000</v>
      </c>
      <c r="O70" s="41">
        <v>20</v>
      </c>
      <c r="P70" s="137">
        <v>35000</v>
      </c>
      <c r="Q70" s="140" t="s">
        <v>367</v>
      </c>
      <c r="R70" s="137">
        <v>20</v>
      </c>
      <c r="S70" s="141" t="s">
        <v>648</v>
      </c>
      <c r="T70" s="141" t="s">
        <v>649</v>
      </c>
    </row>
    <row r="71" spans="1:20" ht="75">
      <c r="A71" s="104">
        <v>64</v>
      </c>
      <c r="B71" s="41"/>
      <c r="C71" s="137" t="s">
        <v>650</v>
      </c>
      <c r="D71" s="137" t="s">
        <v>651</v>
      </c>
      <c r="E71" s="137" t="s">
        <v>372</v>
      </c>
      <c r="F71" s="137" t="s">
        <v>30</v>
      </c>
      <c r="G71" s="137" t="s">
        <v>31</v>
      </c>
      <c r="H71" s="139" t="s">
        <v>45</v>
      </c>
      <c r="I71" s="137" t="s">
        <v>6</v>
      </c>
      <c r="J71" s="137" t="s">
        <v>652</v>
      </c>
      <c r="K71" s="41">
        <v>50000</v>
      </c>
      <c r="L71" s="137">
        <v>35000</v>
      </c>
      <c r="M71" s="140" t="s">
        <v>366</v>
      </c>
      <c r="N71" s="137">
        <v>35000</v>
      </c>
      <c r="O71" s="41">
        <v>20</v>
      </c>
      <c r="P71" s="137">
        <v>35000</v>
      </c>
      <c r="Q71" s="140" t="s">
        <v>367</v>
      </c>
      <c r="R71" s="137">
        <v>20</v>
      </c>
      <c r="S71" s="141" t="s">
        <v>653</v>
      </c>
      <c r="T71" s="141" t="s">
        <v>654</v>
      </c>
    </row>
    <row r="72" spans="1:20" ht="120">
      <c r="A72" s="104">
        <v>65</v>
      </c>
      <c r="B72" s="41"/>
      <c r="C72" s="137" t="s">
        <v>655</v>
      </c>
      <c r="D72" s="137" t="s">
        <v>656</v>
      </c>
      <c r="E72" s="137" t="s">
        <v>448</v>
      </c>
      <c r="F72" s="137" t="s">
        <v>30</v>
      </c>
      <c r="G72" s="137" t="s">
        <v>31</v>
      </c>
      <c r="H72" s="139" t="s">
        <v>45</v>
      </c>
      <c r="I72" s="137" t="s">
        <v>6</v>
      </c>
      <c r="J72" s="137" t="s">
        <v>365</v>
      </c>
      <c r="K72" s="41">
        <v>50000</v>
      </c>
      <c r="L72" s="137">
        <v>35000</v>
      </c>
      <c r="M72" s="140" t="s">
        <v>366</v>
      </c>
      <c r="N72" s="137">
        <v>35000</v>
      </c>
      <c r="O72" s="41">
        <v>20</v>
      </c>
      <c r="P72" s="137">
        <v>35000</v>
      </c>
      <c r="Q72" s="140" t="s">
        <v>367</v>
      </c>
      <c r="R72" s="137">
        <v>20</v>
      </c>
      <c r="S72" s="141" t="s">
        <v>657</v>
      </c>
      <c r="T72" s="141" t="s">
        <v>658</v>
      </c>
    </row>
    <row r="73" spans="1:20" ht="75">
      <c r="A73" s="104">
        <v>66</v>
      </c>
      <c r="B73" s="41"/>
      <c r="C73" s="137" t="s">
        <v>659</v>
      </c>
      <c r="D73" s="137" t="s">
        <v>660</v>
      </c>
      <c r="E73" s="137" t="s">
        <v>443</v>
      </c>
      <c r="F73" s="137" t="s">
        <v>30</v>
      </c>
      <c r="G73" s="137" t="s">
        <v>31</v>
      </c>
      <c r="H73" s="139" t="s">
        <v>45</v>
      </c>
      <c r="I73" s="137" t="s">
        <v>6</v>
      </c>
      <c r="J73" s="137" t="s">
        <v>365</v>
      </c>
      <c r="K73" s="41">
        <v>50000</v>
      </c>
      <c r="L73" s="137">
        <v>35000</v>
      </c>
      <c r="M73" s="140" t="s">
        <v>366</v>
      </c>
      <c r="N73" s="137">
        <v>35000</v>
      </c>
      <c r="O73" s="41">
        <v>20</v>
      </c>
      <c r="P73" s="137">
        <v>35000</v>
      </c>
      <c r="Q73" s="140" t="s">
        <v>367</v>
      </c>
      <c r="R73" s="137">
        <v>20</v>
      </c>
      <c r="S73" s="141" t="s">
        <v>661</v>
      </c>
      <c r="T73" s="141" t="s">
        <v>662</v>
      </c>
    </row>
    <row r="74" spans="1:20" ht="105">
      <c r="A74" s="104">
        <v>67</v>
      </c>
      <c r="B74" s="41"/>
      <c r="C74" s="137" t="s">
        <v>663</v>
      </c>
      <c r="D74" s="137" t="s">
        <v>664</v>
      </c>
      <c r="E74" s="137" t="s">
        <v>665</v>
      </c>
      <c r="F74" s="137" t="s">
        <v>30</v>
      </c>
      <c r="G74" s="137" t="s">
        <v>31</v>
      </c>
      <c r="H74" s="139" t="s">
        <v>45</v>
      </c>
      <c r="I74" s="137" t="s">
        <v>6</v>
      </c>
      <c r="J74" s="137" t="s">
        <v>365</v>
      </c>
      <c r="K74" s="41">
        <v>50000</v>
      </c>
      <c r="L74" s="137">
        <v>35000</v>
      </c>
      <c r="M74" s="140" t="s">
        <v>366</v>
      </c>
      <c r="N74" s="137">
        <v>35000</v>
      </c>
      <c r="O74" s="41">
        <v>20</v>
      </c>
      <c r="P74" s="137">
        <v>35000</v>
      </c>
      <c r="Q74" s="140" t="s">
        <v>367</v>
      </c>
      <c r="R74" s="137">
        <v>20</v>
      </c>
      <c r="S74" s="141" t="s">
        <v>666</v>
      </c>
      <c r="T74" s="141" t="s">
        <v>667</v>
      </c>
    </row>
    <row r="75" spans="1:20" ht="105">
      <c r="A75" s="104">
        <v>68</v>
      </c>
      <c r="B75" s="41"/>
      <c r="C75" s="137" t="s">
        <v>643</v>
      </c>
      <c r="D75" s="137" t="s">
        <v>668</v>
      </c>
      <c r="E75" s="137" t="s">
        <v>669</v>
      </c>
      <c r="F75" s="137" t="s">
        <v>30</v>
      </c>
      <c r="G75" s="137" t="s">
        <v>31</v>
      </c>
      <c r="H75" s="139" t="s">
        <v>68</v>
      </c>
      <c r="I75" s="137" t="s">
        <v>6</v>
      </c>
      <c r="J75" s="137" t="s">
        <v>365</v>
      </c>
      <c r="K75" s="41">
        <v>50000</v>
      </c>
      <c r="L75" s="137">
        <v>35000</v>
      </c>
      <c r="M75" s="140" t="s">
        <v>366</v>
      </c>
      <c r="N75" s="137">
        <v>35000</v>
      </c>
      <c r="O75" s="41">
        <v>20</v>
      </c>
      <c r="P75" s="137">
        <v>35000</v>
      </c>
      <c r="Q75" s="140" t="s">
        <v>367</v>
      </c>
      <c r="R75" s="137">
        <v>20</v>
      </c>
      <c r="S75" s="141" t="s">
        <v>670</v>
      </c>
      <c r="T75" s="141" t="s">
        <v>671</v>
      </c>
    </row>
    <row r="76" spans="1:20" ht="90">
      <c r="A76" s="104">
        <v>69</v>
      </c>
      <c r="B76" s="41"/>
      <c r="C76" s="137" t="s">
        <v>672</v>
      </c>
      <c r="D76" s="137" t="s">
        <v>673</v>
      </c>
      <c r="E76" s="137" t="s">
        <v>587</v>
      </c>
      <c r="F76" s="137" t="s">
        <v>30</v>
      </c>
      <c r="G76" s="137" t="s">
        <v>31</v>
      </c>
      <c r="H76" s="139" t="s">
        <v>45</v>
      </c>
      <c r="I76" s="137" t="s">
        <v>6</v>
      </c>
      <c r="J76" s="137" t="s">
        <v>365</v>
      </c>
      <c r="K76" s="41">
        <v>50000</v>
      </c>
      <c r="L76" s="137">
        <v>35000</v>
      </c>
      <c r="M76" s="140" t="s">
        <v>366</v>
      </c>
      <c r="N76" s="137">
        <v>35000</v>
      </c>
      <c r="O76" s="41">
        <v>20</v>
      </c>
      <c r="P76" s="137">
        <v>35000</v>
      </c>
      <c r="Q76" s="140" t="s">
        <v>367</v>
      </c>
      <c r="R76" s="137">
        <v>20</v>
      </c>
      <c r="S76" s="141" t="s">
        <v>674</v>
      </c>
      <c r="T76" s="141" t="s">
        <v>675</v>
      </c>
    </row>
    <row r="77" spans="1:20" ht="105">
      <c r="A77" s="104">
        <v>70</v>
      </c>
      <c r="B77" s="41"/>
      <c r="C77" s="137" t="s">
        <v>676</v>
      </c>
      <c r="D77" s="137" t="s">
        <v>677</v>
      </c>
      <c r="E77" s="137" t="s">
        <v>539</v>
      </c>
      <c r="F77" s="137" t="s">
        <v>30</v>
      </c>
      <c r="G77" s="137" t="s">
        <v>31</v>
      </c>
      <c r="H77" s="139" t="s">
        <v>45</v>
      </c>
      <c r="I77" s="137" t="s">
        <v>6</v>
      </c>
      <c r="J77" s="137" t="s">
        <v>365</v>
      </c>
      <c r="K77" s="41">
        <v>50000</v>
      </c>
      <c r="L77" s="137">
        <v>35000</v>
      </c>
      <c r="M77" s="140" t="s">
        <v>366</v>
      </c>
      <c r="N77" s="137">
        <v>35000</v>
      </c>
      <c r="O77" s="41">
        <v>20</v>
      </c>
      <c r="P77" s="137">
        <v>35000</v>
      </c>
      <c r="Q77" s="140" t="s">
        <v>367</v>
      </c>
      <c r="R77" s="137">
        <v>20</v>
      </c>
      <c r="S77" s="141" t="s">
        <v>678</v>
      </c>
      <c r="T77" s="141" t="s">
        <v>679</v>
      </c>
    </row>
    <row r="78" spans="1:20" ht="90">
      <c r="A78" s="104">
        <v>71</v>
      </c>
      <c r="B78" s="41"/>
      <c r="C78" s="137" t="s">
        <v>680</v>
      </c>
      <c r="D78" s="137" t="s">
        <v>490</v>
      </c>
      <c r="E78" s="137" t="s">
        <v>681</v>
      </c>
      <c r="F78" s="137" t="s">
        <v>30</v>
      </c>
      <c r="G78" s="137" t="s">
        <v>31</v>
      </c>
      <c r="H78" s="139" t="s">
        <v>45</v>
      </c>
      <c r="I78" s="137" t="s">
        <v>6</v>
      </c>
      <c r="J78" s="137" t="s">
        <v>365</v>
      </c>
      <c r="K78" s="41">
        <v>50000</v>
      </c>
      <c r="L78" s="137">
        <v>35000</v>
      </c>
      <c r="M78" s="140" t="s">
        <v>366</v>
      </c>
      <c r="N78" s="137">
        <v>35000</v>
      </c>
      <c r="O78" s="41">
        <v>20</v>
      </c>
      <c r="P78" s="137">
        <v>35000</v>
      </c>
      <c r="Q78" s="140" t="s">
        <v>367</v>
      </c>
      <c r="R78" s="137">
        <v>20</v>
      </c>
      <c r="S78" s="141" t="s">
        <v>682</v>
      </c>
      <c r="T78" s="141" t="s">
        <v>683</v>
      </c>
    </row>
    <row r="79" spans="1:20" ht="120">
      <c r="A79" s="104">
        <v>72</v>
      </c>
      <c r="B79" s="41"/>
      <c r="C79" s="137" t="s">
        <v>684</v>
      </c>
      <c r="D79" s="137" t="s">
        <v>685</v>
      </c>
      <c r="E79" s="137" t="s">
        <v>579</v>
      </c>
      <c r="F79" s="137" t="s">
        <v>30</v>
      </c>
      <c r="G79" s="137" t="s">
        <v>31</v>
      </c>
      <c r="H79" s="139" t="s">
        <v>68</v>
      </c>
      <c r="I79" s="137" t="s">
        <v>6</v>
      </c>
      <c r="J79" s="137" t="s">
        <v>365</v>
      </c>
      <c r="K79" s="41">
        <v>50000</v>
      </c>
      <c r="L79" s="137">
        <v>35000</v>
      </c>
      <c r="M79" s="140" t="s">
        <v>366</v>
      </c>
      <c r="N79" s="137">
        <v>35000</v>
      </c>
      <c r="O79" s="41">
        <v>20</v>
      </c>
      <c r="P79" s="137">
        <v>35000</v>
      </c>
      <c r="Q79" s="140" t="s">
        <v>367</v>
      </c>
      <c r="R79" s="137">
        <v>20</v>
      </c>
      <c r="S79" s="141" t="s">
        <v>686</v>
      </c>
      <c r="T79" s="141" t="s">
        <v>687</v>
      </c>
    </row>
    <row r="80" spans="1:20" ht="120">
      <c r="A80" s="104">
        <v>73</v>
      </c>
      <c r="B80" s="41"/>
      <c r="C80" s="137" t="s">
        <v>688</v>
      </c>
      <c r="D80" s="137" t="s">
        <v>689</v>
      </c>
      <c r="E80" s="137" t="s">
        <v>579</v>
      </c>
      <c r="F80" s="137" t="s">
        <v>30</v>
      </c>
      <c r="G80" s="137" t="s">
        <v>31</v>
      </c>
      <c r="H80" s="139" t="s">
        <v>45</v>
      </c>
      <c r="I80" s="137" t="s">
        <v>6</v>
      </c>
      <c r="J80" s="137" t="s">
        <v>365</v>
      </c>
      <c r="K80" s="41">
        <v>50000</v>
      </c>
      <c r="L80" s="137">
        <v>35000</v>
      </c>
      <c r="M80" s="140" t="s">
        <v>366</v>
      </c>
      <c r="N80" s="137">
        <v>35000</v>
      </c>
      <c r="O80" s="41">
        <v>20</v>
      </c>
      <c r="P80" s="137">
        <v>35000</v>
      </c>
      <c r="Q80" s="140" t="s">
        <v>367</v>
      </c>
      <c r="R80" s="137">
        <v>20</v>
      </c>
      <c r="S80" s="141" t="s">
        <v>690</v>
      </c>
      <c r="T80" s="141" t="s">
        <v>691</v>
      </c>
    </row>
    <row r="81" spans="1:20" ht="105">
      <c r="A81" s="104">
        <v>74</v>
      </c>
      <c r="B81" s="41"/>
      <c r="C81" s="137" t="s">
        <v>655</v>
      </c>
      <c r="D81" s="137" t="s">
        <v>571</v>
      </c>
      <c r="E81" s="137" t="s">
        <v>539</v>
      </c>
      <c r="F81" s="137" t="s">
        <v>30</v>
      </c>
      <c r="G81" s="137" t="s">
        <v>31</v>
      </c>
      <c r="H81" s="139" t="s">
        <v>45</v>
      </c>
      <c r="I81" s="137" t="s">
        <v>6</v>
      </c>
      <c r="J81" s="137" t="s">
        <v>365</v>
      </c>
      <c r="K81" s="41">
        <v>50000</v>
      </c>
      <c r="L81" s="137">
        <v>35000</v>
      </c>
      <c r="M81" s="140" t="s">
        <v>366</v>
      </c>
      <c r="N81" s="137">
        <v>35000</v>
      </c>
      <c r="O81" s="41">
        <v>20</v>
      </c>
      <c r="P81" s="137">
        <v>35000</v>
      </c>
      <c r="Q81" s="140" t="s">
        <v>367</v>
      </c>
      <c r="R81" s="137">
        <v>20</v>
      </c>
      <c r="S81" s="141" t="s">
        <v>692</v>
      </c>
      <c r="T81" s="141" t="s">
        <v>693</v>
      </c>
    </row>
    <row r="82" spans="1:20" ht="90">
      <c r="A82" s="104">
        <v>75</v>
      </c>
      <c r="B82" s="41"/>
      <c r="C82" s="137" t="s">
        <v>694</v>
      </c>
      <c r="D82" s="137" t="s">
        <v>695</v>
      </c>
      <c r="E82" s="137" t="s">
        <v>587</v>
      </c>
      <c r="F82" s="137" t="s">
        <v>30</v>
      </c>
      <c r="G82" s="137" t="s">
        <v>31</v>
      </c>
      <c r="H82" s="139" t="s">
        <v>68</v>
      </c>
      <c r="I82" s="137" t="s">
        <v>6</v>
      </c>
      <c r="J82" s="137" t="s">
        <v>365</v>
      </c>
      <c r="K82" s="41">
        <v>50000</v>
      </c>
      <c r="L82" s="137">
        <v>35000</v>
      </c>
      <c r="M82" s="140" t="s">
        <v>366</v>
      </c>
      <c r="N82" s="137">
        <v>35000</v>
      </c>
      <c r="O82" s="41">
        <v>20</v>
      </c>
      <c r="P82" s="137">
        <v>35000</v>
      </c>
      <c r="Q82" s="140" t="s">
        <v>367</v>
      </c>
      <c r="R82" s="137">
        <v>20</v>
      </c>
      <c r="S82" s="141" t="s">
        <v>696</v>
      </c>
      <c r="T82" s="141" t="s">
        <v>697</v>
      </c>
    </row>
    <row r="83" spans="1:20" ht="120">
      <c r="A83" s="104">
        <v>76</v>
      </c>
      <c r="B83" s="41"/>
      <c r="C83" s="137" t="s">
        <v>698</v>
      </c>
      <c r="D83" s="137" t="s">
        <v>689</v>
      </c>
      <c r="E83" s="137" t="s">
        <v>579</v>
      </c>
      <c r="F83" s="137" t="s">
        <v>30</v>
      </c>
      <c r="G83" s="137" t="s">
        <v>31</v>
      </c>
      <c r="H83" s="139" t="s">
        <v>45</v>
      </c>
      <c r="I83" s="137" t="s">
        <v>6</v>
      </c>
      <c r="J83" s="137" t="s">
        <v>365</v>
      </c>
      <c r="K83" s="41">
        <v>50000</v>
      </c>
      <c r="L83" s="137">
        <v>35000</v>
      </c>
      <c r="M83" s="140" t="s">
        <v>366</v>
      </c>
      <c r="N83" s="137">
        <v>35000</v>
      </c>
      <c r="O83" s="41">
        <v>20</v>
      </c>
      <c r="P83" s="137">
        <v>35000</v>
      </c>
      <c r="Q83" s="140" t="s">
        <v>367</v>
      </c>
      <c r="R83" s="137">
        <v>20</v>
      </c>
      <c r="S83" s="141" t="s">
        <v>699</v>
      </c>
      <c r="T83" s="141" t="s">
        <v>700</v>
      </c>
    </row>
    <row r="84" spans="1:20" ht="90">
      <c r="A84" s="104">
        <v>77</v>
      </c>
      <c r="B84" s="41"/>
      <c r="C84" s="137" t="s">
        <v>701</v>
      </c>
      <c r="D84" s="137" t="s">
        <v>702</v>
      </c>
      <c r="E84" s="137" t="s">
        <v>587</v>
      </c>
      <c r="F84" s="137" t="s">
        <v>30</v>
      </c>
      <c r="G84" s="137" t="s">
        <v>31</v>
      </c>
      <c r="H84" s="139" t="s">
        <v>68</v>
      </c>
      <c r="I84" s="137" t="s">
        <v>6</v>
      </c>
      <c r="J84" s="137" t="s">
        <v>365</v>
      </c>
      <c r="K84" s="41">
        <v>50000</v>
      </c>
      <c r="L84" s="137">
        <v>35000</v>
      </c>
      <c r="M84" s="140" t="s">
        <v>366</v>
      </c>
      <c r="N84" s="137">
        <v>35000</v>
      </c>
      <c r="O84" s="41">
        <v>20</v>
      </c>
      <c r="P84" s="137">
        <v>35000</v>
      </c>
      <c r="Q84" s="140" t="s">
        <v>367</v>
      </c>
      <c r="R84" s="137">
        <v>20</v>
      </c>
      <c r="S84" s="141" t="s">
        <v>703</v>
      </c>
      <c r="T84" s="141" t="s">
        <v>704</v>
      </c>
    </row>
    <row r="85" spans="1:20" ht="120">
      <c r="A85" s="104">
        <v>78</v>
      </c>
      <c r="B85" s="41"/>
      <c r="C85" s="137" t="s">
        <v>680</v>
      </c>
      <c r="D85" s="137" t="s">
        <v>705</v>
      </c>
      <c r="E85" s="137" t="s">
        <v>579</v>
      </c>
      <c r="F85" s="137" t="s">
        <v>30</v>
      </c>
      <c r="G85" s="137" t="s">
        <v>31</v>
      </c>
      <c r="H85" s="139" t="s">
        <v>45</v>
      </c>
      <c r="I85" s="137" t="s">
        <v>6</v>
      </c>
      <c r="J85" s="137" t="s">
        <v>365</v>
      </c>
      <c r="K85" s="41">
        <v>50000</v>
      </c>
      <c r="L85" s="137">
        <v>35000</v>
      </c>
      <c r="M85" s="140" t="s">
        <v>366</v>
      </c>
      <c r="N85" s="137">
        <v>35000</v>
      </c>
      <c r="O85" s="41">
        <v>20</v>
      </c>
      <c r="P85" s="137">
        <v>35000</v>
      </c>
      <c r="Q85" s="140" t="s">
        <v>367</v>
      </c>
      <c r="R85" s="137">
        <v>20</v>
      </c>
      <c r="S85" s="141" t="s">
        <v>706</v>
      </c>
      <c r="T85" s="141" t="s">
        <v>707</v>
      </c>
    </row>
    <row r="86" spans="1:20" ht="120">
      <c r="A86" s="104">
        <v>79</v>
      </c>
      <c r="B86" s="41"/>
      <c r="C86" s="137" t="s">
        <v>708</v>
      </c>
      <c r="D86" s="137" t="s">
        <v>680</v>
      </c>
      <c r="E86" s="137" t="s">
        <v>579</v>
      </c>
      <c r="F86" s="137" t="s">
        <v>30</v>
      </c>
      <c r="G86" s="137" t="s">
        <v>31</v>
      </c>
      <c r="H86" s="139" t="s">
        <v>68</v>
      </c>
      <c r="I86" s="137" t="s">
        <v>6</v>
      </c>
      <c r="J86" s="137" t="s">
        <v>365</v>
      </c>
      <c r="K86" s="41">
        <v>50000</v>
      </c>
      <c r="L86" s="137">
        <v>35000</v>
      </c>
      <c r="M86" s="140" t="s">
        <v>366</v>
      </c>
      <c r="N86" s="137">
        <v>35000</v>
      </c>
      <c r="O86" s="41">
        <v>20</v>
      </c>
      <c r="P86" s="137">
        <v>35000</v>
      </c>
      <c r="Q86" s="140" t="s">
        <v>367</v>
      </c>
      <c r="R86" s="137">
        <v>20</v>
      </c>
      <c r="S86" s="141" t="s">
        <v>709</v>
      </c>
      <c r="T86" s="141" t="s">
        <v>710</v>
      </c>
    </row>
    <row r="87" spans="1:20" ht="105">
      <c r="A87" s="104">
        <v>80</v>
      </c>
      <c r="B87" s="41"/>
      <c r="C87" s="137" t="s">
        <v>607</v>
      </c>
      <c r="D87" s="137" t="s">
        <v>711</v>
      </c>
      <c r="E87" s="137" t="s">
        <v>712</v>
      </c>
      <c r="F87" s="137" t="s">
        <v>30</v>
      </c>
      <c r="G87" s="137" t="s">
        <v>31</v>
      </c>
      <c r="H87" s="139" t="s">
        <v>45</v>
      </c>
      <c r="I87" s="137" t="s">
        <v>6</v>
      </c>
      <c r="J87" s="137" t="s">
        <v>365</v>
      </c>
      <c r="K87" s="41">
        <v>50000</v>
      </c>
      <c r="L87" s="137">
        <v>35000</v>
      </c>
      <c r="M87" s="140" t="s">
        <v>366</v>
      </c>
      <c r="N87" s="137">
        <v>35000</v>
      </c>
      <c r="O87" s="41">
        <v>20</v>
      </c>
      <c r="P87" s="137">
        <v>35000</v>
      </c>
      <c r="Q87" s="140" t="s">
        <v>367</v>
      </c>
      <c r="R87" s="137">
        <v>20</v>
      </c>
      <c r="S87" s="141" t="s">
        <v>713</v>
      </c>
      <c r="T87" s="141" t="s">
        <v>714</v>
      </c>
    </row>
    <row r="88" spans="1:20" ht="75">
      <c r="A88" s="104">
        <v>81</v>
      </c>
      <c r="B88" s="41"/>
      <c r="C88" s="137" t="s">
        <v>715</v>
      </c>
      <c r="D88" s="137" t="s">
        <v>603</v>
      </c>
      <c r="E88" s="137" t="s">
        <v>716</v>
      </c>
      <c r="F88" s="137" t="s">
        <v>30</v>
      </c>
      <c r="G88" s="137" t="s">
        <v>31</v>
      </c>
      <c r="H88" s="139" t="s">
        <v>45</v>
      </c>
      <c r="I88" s="137" t="s">
        <v>6</v>
      </c>
      <c r="J88" s="137" t="s">
        <v>365</v>
      </c>
      <c r="K88" s="41">
        <v>50000</v>
      </c>
      <c r="L88" s="137">
        <v>35000</v>
      </c>
      <c r="M88" s="140" t="s">
        <v>366</v>
      </c>
      <c r="N88" s="137">
        <v>35000</v>
      </c>
      <c r="O88" s="41">
        <v>20</v>
      </c>
      <c r="P88" s="137">
        <v>35000</v>
      </c>
      <c r="Q88" s="140" t="s">
        <v>367</v>
      </c>
      <c r="R88" s="137">
        <v>20</v>
      </c>
      <c r="S88" s="141" t="s">
        <v>717</v>
      </c>
      <c r="T88" s="141" t="s">
        <v>718</v>
      </c>
    </row>
    <row r="89" spans="1:20" ht="120">
      <c r="A89" s="104">
        <v>82</v>
      </c>
      <c r="B89" s="41"/>
      <c r="C89" s="137" t="s">
        <v>719</v>
      </c>
      <c r="D89" s="137" t="s">
        <v>720</v>
      </c>
      <c r="E89" s="137" t="s">
        <v>448</v>
      </c>
      <c r="F89" s="137" t="s">
        <v>30</v>
      </c>
      <c r="G89" s="137" t="s">
        <v>31</v>
      </c>
      <c r="H89" s="139" t="s">
        <v>45</v>
      </c>
      <c r="I89" s="137" t="s">
        <v>6</v>
      </c>
      <c r="J89" s="137" t="s">
        <v>365</v>
      </c>
      <c r="K89" s="41">
        <v>50000</v>
      </c>
      <c r="L89" s="137">
        <v>35000</v>
      </c>
      <c r="M89" s="140" t="s">
        <v>366</v>
      </c>
      <c r="N89" s="137">
        <v>35000</v>
      </c>
      <c r="O89" s="41">
        <v>20</v>
      </c>
      <c r="P89" s="137">
        <v>35000</v>
      </c>
      <c r="Q89" s="140" t="s">
        <v>367</v>
      </c>
      <c r="R89" s="137">
        <v>20</v>
      </c>
      <c r="S89" s="141" t="s">
        <v>721</v>
      </c>
      <c r="T89" s="141" t="s">
        <v>722</v>
      </c>
    </row>
    <row r="90" spans="1:20" ht="105">
      <c r="A90" s="104">
        <v>83</v>
      </c>
      <c r="B90" s="41"/>
      <c r="C90" s="137" t="s">
        <v>723</v>
      </c>
      <c r="D90" s="137" t="s">
        <v>599</v>
      </c>
      <c r="E90" s="137" t="s">
        <v>724</v>
      </c>
      <c r="F90" s="137" t="s">
        <v>30</v>
      </c>
      <c r="G90" s="137" t="s">
        <v>31</v>
      </c>
      <c r="H90" s="139" t="s">
        <v>45</v>
      </c>
      <c r="I90" s="137" t="s">
        <v>6</v>
      </c>
      <c r="J90" s="137" t="s">
        <v>365</v>
      </c>
      <c r="K90" s="41">
        <v>50000</v>
      </c>
      <c r="L90" s="137">
        <v>35000</v>
      </c>
      <c r="M90" s="140" t="s">
        <v>366</v>
      </c>
      <c r="N90" s="137">
        <v>35000</v>
      </c>
      <c r="O90" s="41">
        <v>20</v>
      </c>
      <c r="P90" s="137">
        <v>35000</v>
      </c>
      <c r="Q90" s="140" t="s">
        <v>367</v>
      </c>
      <c r="R90" s="137">
        <v>20</v>
      </c>
      <c r="S90" s="141" t="s">
        <v>725</v>
      </c>
      <c r="T90" s="141" t="s">
        <v>726</v>
      </c>
    </row>
    <row r="91" spans="1:20" ht="105">
      <c r="A91" s="104">
        <v>84</v>
      </c>
      <c r="B91" s="41"/>
      <c r="C91" s="137" t="s">
        <v>727</v>
      </c>
      <c r="D91" s="137" t="s">
        <v>728</v>
      </c>
      <c r="E91" s="137" t="s">
        <v>724</v>
      </c>
      <c r="F91" s="137" t="s">
        <v>30</v>
      </c>
      <c r="G91" s="137" t="s">
        <v>31</v>
      </c>
      <c r="H91" s="139" t="s">
        <v>45</v>
      </c>
      <c r="I91" s="137" t="s">
        <v>6</v>
      </c>
      <c r="J91" s="137" t="s">
        <v>463</v>
      </c>
      <c r="K91" s="41">
        <v>50000</v>
      </c>
      <c r="L91" s="137">
        <v>35000</v>
      </c>
      <c r="M91" s="140" t="s">
        <v>366</v>
      </c>
      <c r="N91" s="137">
        <v>35000</v>
      </c>
      <c r="O91" s="41">
        <v>20</v>
      </c>
      <c r="P91" s="137">
        <v>35000</v>
      </c>
      <c r="Q91" s="140" t="s">
        <v>367</v>
      </c>
      <c r="R91" s="137">
        <v>20</v>
      </c>
      <c r="S91" s="141" t="s">
        <v>729</v>
      </c>
      <c r="T91" s="141" t="s">
        <v>730</v>
      </c>
    </row>
    <row r="92" spans="1:20" ht="105">
      <c r="A92" s="104">
        <v>85</v>
      </c>
      <c r="B92" s="41"/>
      <c r="C92" s="137" t="s">
        <v>731</v>
      </c>
      <c r="D92" s="137" t="s">
        <v>732</v>
      </c>
      <c r="E92" s="137" t="s">
        <v>733</v>
      </c>
      <c r="F92" s="137" t="s">
        <v>30</v>
      </c>
      <c r="G92" s="137" t="s">
        <v>31</v>
      </c>
      <c r="H92" s="139" t="s">
        <v>68</v>
      </c>
      <c r="I92" s="137" t="s">
        <v>6</v>
      </c>
      <c r="J92" s="137" t="s">
        <v>409</v>
      </c>
      <c r="K92" s="41">
        <v>140000</v>
      </c>
      <c r="L92" s="137">
        <v>98000</v>
      </c>
      <c r="M92" s="140" t="s">
        <v>366</v>
      </c>
      <c r="N92" s="137">
        <v>98000</v>
      </c>
      <c r="O92" s="41">
        <v>20</v>
      </c>
      <c r="P92" s="137">
        <v>98000</v>
      </c>
      <c r="Q92" s="140" t="s">
        <v>367</v>
      </c>
      <c r="R92" s="137">
        <v>20</v>
      </c>
      <c r="S92" s="141" t="s">
        <v>734</v>
      </c>
      <c r="T92" s="141" t="s">
        <v>735</v>
      </c>
    </row>
    <row r="93" spans="1:20" ht="105">
      <c r="A93" s="104">
        <v>86</v>
      </c>
      <c r="B93" s="41"/>
      <c r="C93" s="137" t="s">
        <v>736</v>
      </c>
      <c r="D93" s="137" t="s">
        <v>737</v>
      </c>
      <c r="E93" s="137" t="s">
        <v>733</v>
      </c>
      <c r="F93" s="137" t="s">
        <v>30</v>
      </c>
      <c r="G93" s="137" t="s">
        <v>31</v>
      </c>
      <c r="H93" s="139" t="s">
        <v>68</v>
      </c>
      <c r="I93" s="137" t="s">
        <v>6</v>
      </c>
      <c r="J93" s="137" t="s">
        <v>409</v>
      </c>
      <c r="K93" s="41">
        <v>140000</v>
      </c>
      <c r="L93" s="137">
        <v>98000</v>
      </c>
      <c r="M93" s="140" t="s">
        <v>366</v>
      </c>
      <c r="N93" s="137">
        <v>98000</v>
      </c>
      <c r="O93" s="41">
        <v>20</v>
      </c>
      <c r="P93" s="137">
        <v>98000</v>
      </c>
      <c r="Q93" s="140" t="s">
        <v>367</v>
      </c>
      <c r="R93" s="137">
        <v>20</v>
      </c>
      <c r="S93" s="141" t="s">
        <v>738</v>
      </c>
      <c r="T93" s="141" t="s">
        <v>739</v>
      </c>
    </row>
    <row r="94" spans="1:20" ht="90">
      <c r="A94" s="104">
        <v>87</v>
      </c>
      <c r="B94" s="41"/>
      <c r="C94" s="137" t="s">
        <v>740</v>
      </c>
      <c r="D94" s="137" t="s">
        <v>741</v>
      </c>
      <c r="E94" s="137" t="s">
        <v>742</v>
      </c>
      <c r="F94" s="137" t="s">
        <v>30</v>
      </c>
      <c r="G94" s="137" t="s">
        <v>31</v>
      </c>
      <c r="H94" s="139" t="s">
        <v>68</v>
      </c>
      <c r="I94" s="137" t="s">
        <v>6</v>
      </c>
      <c r="J94" s="137" t="s">
        <v>409</v>
      </c>
      <c r="K94" s="41">
        <v>200000</v>
      </c>
      <c r="L94" s="137">
        <v>140000</v>
      </c>
      <c r="M94" s="140" t="s">
        <v>366</v>
      </c>
      <c r="N94" s="137">
        <v>140000</v>
      </c>
      <c r="O94" s="41">
        <v>20</v>
      </c>
      <c r="P94" s="137">
        <v>140000</v>
      </c>
      <c r="Q94" s="140" t="s">
        <v>367</v>
      </c>
      <c r="R94" s="137">
        <v>20</v>
      </c>
      <c r="S94" s="141" t="s">
        <v>743</v>
      </c>
      <c r="T94" s="141" t="s">
        <v>744</v>
      </c>
    </row>
    <row r="95" spans="1:20" ht="90">
      <c r="A95" s="104">
        <v>88</v>
      </c>
      <c r="B95" s="41"/>
      <c r="C95" s="137" t="s">
        <v>638</v>
      </c>
      <c r="D95" s="137" t="s">
        <v>745</v>
      </c>
      <c r="E95" s="137" t="s">
        <v>742</v>
      </c>
      <c r="F95" s="137" t="s">
        <v>30</v>
      </c>
      <c r="G95" s="137" t="s">
        <v>31</v>
      </c>
      <c r="H95" s="139" t="s">
        <v>68</v>
      </c>
      <c r="I95" s="137" t="s">
        <v>6</v>
      </c>
      <c r="J95" s="137" t="s">
        <v>409</v>
      </c>
      <c r="K95" s="41">
        <v>200000</v>
      </c>
      <c r="L95" s="137">
        <v>140000</v>
      </c>
      <c r="M95" s="140" t="s">
        <v>366</v>
      </c>
      <c r="N95" s="137">
        <v>140000</v>
      </c>
      <c r="O95" s="41">
        <v>20</v>
      </c>
      <c r="P95" s="137">
        <v>140000</v>
      </c>
      <c r="Q95" s="140" t="s">
        <v>367</v>
      </c>
      <c r="R95" s="137">
        <v>20</v>
      </c>
      <c r="S95" s="141" t="s">
        <v>746</v>
      </c>
      <c r="T95" s="141" t="s">
        <v>747</v>
      </c>
    </row>
    <row r="96" spans="1:20" ht="60">
      <c r="A96" s="104">
        <v>89</v>
      </c>
      <c r="B96" s="41"/>
      <c r="C96" s="137" t="s">
        <v>748</v>
      </c>
      <c r="D96" s="137" t="s">
        <v>749</v>
      </c>
      <c r="E96" s="137" t="s">
        <v>750</v>
      </c>
      <c r="F96" s="137" t="s">
        <v>30</v>
      </c>
      <c r="G96" s="137" t="s">
        <v>31</v>
      </c>
      <c r="H96" s="139" t="s">
        <v>45</v>
      </c>
      <c r="I96" s="137" t="s">
        <v>6</v>
      </c>
      <c r="J96" s="137" t="s">
        <v>373</v>
      </c>
      <c r="K96" s="41">
        <v>30000</v>
      </c>
      <c r="L96" s="137">
        <v>21000</v>
      </c>
      <c r="M96" s="140" t="s">
        <v>366</v>
      </c>
      <c r="N96" s="137">
        <v>21000</v>
      </c>
      <c r="O96" s="41">
        <v>20</v>
      </c>
      <c r="P96" s="137">
        <v>21000</v>
      </c>
      <c r="Q96" s="140" t="s">
        <v>367</v>
      </c>
      <c r="R96" s="137">
        <v>20</v>
      </c>
      <c r="S96" s="141" t="s">
        <v>751</v>
      </c>
      <c r="T96" s="141" t="s">
        <v>752</v>
      </c>
    </row>
    <row r="97" spans="1:20" ht="75">
      <c r="A97" s="104">
        <v>90</v>
      </c>
      <c r="B97" s="41"/>
      <c r="C97" s="137" t="s">
        <v>753</v>
      </c>
      <c r="D97" s="137" t="s">
        <v>754</v>
      </c>
      <c r="E97" s="137" t="s">
        <v>433</v>
      </c>
      <c r="F97" s="137" t="s">
        <v>30</v>
      </c>
      <c r="G97" s="137" t="s">
        <v>31</v>
      </c>
      <c r="H97" s="139" t="s">
        <v>45</v>
      </c>
      <c r="I97" s="139" t="s">
        <v>5</v>
      </c>
      <c r="J97" s="137" t="s">
        <v>365</v>
      </c>
      <c r="K97" s="41">
        <v>50000</v>
      </c>
      <c r="L97" s="137">
        <v>35000</v>
      </c>
      <c r="M97" s="140" t="s">
        <v>366</v>
      </c>
      <c r="N97" s="137">
        <v>35000</v>
      </c>
      <c r="O97" s="41">
        <v>20</v>
      </c>
      <c r="P97" s="137">
        <v>35000</v>
      </c>
      <c r="Q97" s="140" t="s">
        <v>367</v>
      </c>
      <c r="R97" s="137">
        <v>20</v>
      </c>
      <c r="S97" s="141" t="s">
        <v>755</v>
      </c>
      <c r="T97" s="141" t="s">
        <v>756</v>
      </c>
    </row>
    <row r="98" spans="1:20" ht="75">
      <c r="A98" s="104">
        <v>91</v>
      </c>
      <c r="B98" s="41"/>
      <c r="C98" s="137" t="s">
        <v>757</v>
      </c>
      <c r="D98" s="137" t="s">
        <v>758</v>
      </c>
      <c r="E98" s="137" t="s">
        <v>759</v>
      </c>
      <c r="F98" s="137" t="s">
        <v>30</v>
      </c>
      <c r="G98" s="137" t="s">
        <v>31</v>
      </c>
      <c r="H98" s="139" t="s">
        <v>45</v>
      </c>
      <c r="I98" s="137" t="s">
        <v>6</v>
      </c>
      <c r="J98" s="137" t="s">
        <v>365</v>
      </c>
      <c r="K98" s="41">
        <v>50000</v>
      </c>
      <c r="L98" s="137">
        <v>35000</v>
      </c>
      <c r="M98" s="140" t="s">
        <v>366</v>
      </c>
      <c r="N98" s="137">
        <v>35000</v>
      </c>
      <c r="O98" s="41">
        <v>20</v>
      </c>
      <c r="P98" s="137">
        <v>35000</v>
      </c>
      <c r="Q98" s="140" t="s">
        <v>367</v>
      </c>
      <c r="R98" s="137">
        <v>20</v>
      </c>
      <c r="S98" s="141" t="s">
        <v>760</v>
      </c>
      <c r="T98" s="141" t="s">
        <v>761</v>
      </c>
    </row>
    <row r="99" spans="1:20" ht="75">
      <c r="A99" s="104">
        <v>92</v>
      </c>
      <c r="B99" s="41"/>
      <c r="C99" s="137" t="s">
        <v>762</v>
      </c>
      <c r="D99" s="137" t="s">
        <v>763</v>
      </c>
      <c r="E99" s="138" t="s">
        <v>764</v>
      </c>
      <c r="F99" s="137" t="s">
        <v>30</v>
      </c>
      <c r="G99" s="137" t="s">
        <v>31</v>
      </c>
      <c r="H99" s="139" t="s">
        <v>45</v>
      </c>
      <c r="I99" s="137" t="s">
        <v>6</v>
      </c>
      <c r="J99" s="137" t="s">
        <v>365</v>
      </c>
      <c r="K99" s="41">
        <v>50000</v>
      </c>
      <c r="L99" s="137">
        <v>35000</v>
      </c>
      <c r="M99" s="140" t="s">
        <v>366</v>
      </c>
      <c r="N99" s="137">
        <v>35000</v>
      </c>
      <c r="O99" s="41">
        <v>20</v>
      </c>
      <c r="P99" s="137">
        <v>35000</v>
      </c>
      <c r="Q99" s="140" t="s">
        <v>367</v>
      </c>
      <c r="R99" s="137">
        <v>20</v>
      </c>
      <c r="S99" s="141" t="s">
        <v>765</v>
      </c>
      <c r="T99" s="141" t="s">
        <v>766</v>
      </c>
    </row>
    <row r="100" spans="1:20" ht="105">
      <c r="A100" s="104">
        <v>93</v>
      </c>
      <c r="B100" s="41"/>
      <c r="C100" s="137" t="s">
        <v>767</v>
      </c>
      <c r="D100" s="137" t="s">
        <v>768</v>
      </c>
      <c r="E100" s="138" t="s">
        <v>526</v>
      </c>
      <c r="F100" s="137" t="s">
        <v>30</v>
      </c>
      <c r="G100" s="137" t="s">
        <v>31</v>
      </c>
      <c r="H100" s="139" t="s">
        <v>45</v>
      </c>
      <c r="I100" s="137" t="s">
        <v>6</v>
      </c>
      <c r="J100" s="137" t="s">
        <v>365</v>
      </c>
      <c r="K100" s="41">
        <v>50000</v>
      </c>
      <c r="L100" s="137">
        <v>35000</v>
      </c>
      <c r="M100" s="140" t="s">
        <v>366</v>
      </c>
      <c r="N100" s="137">
        <v>35000</v>
      </c>
      <c r="O100" s="41">
        <v>20</v>
      </c>
      <c r="P100" s="137">
        <v>35000</v>
      </c>
      <c r="Q100" s="140" t="s">
        <v>367</v>
      </c>
      <c r="R100" s="137">
        <v>20</v>
      </c>
      <c r="S100" s="141" t="s">
        <v>769</v>
      </c>
      <c r="T100" s="141" t="s">
        <v>770</v>
      </c>
    </row>
    <row r="101" spans="1:20" ht="60">
      <c r="A101" s="104">
        <v>94</v>
      </c>
      <c r="B101" s="41"/>
      <c r="C101" s="137" t="s">
        <v>771</v>
      </c>
      <c r="D101" s="137" t="s">
        <v>772</v>
      </c>
      <c r="E101" s="137" t="s">
        <v>773</v>
      </c>
      <c r="F101" s="137" t="s">
        <v>30</v>
      </c>
      <c r="G101" s="137" t="s">
        <v>31</v>
      </c>
      <c r="H101" s="139" t="s">
        <v>68</v>
      </c>
      <c r="I101" s="137" t="s">
        <v>6</v>
      </c>
      <c r="J101" s="137" t="s">
        <v>365</v>
      </c>
      <c r="K101" s="41">
        <v>50000</v>
      </c>
      <c r="L101" s="137">
        <v>35000</v>
      </c>
      <c r="M101" s="140" t="s">
        <v>366</v>
      </c>
      <c r="N101" s="137">
        <v>35000</v>
      </c>
      <c r="O101" s="41">
        <v>20</v>
      </c>
      <c r="P101" s="137">
        <v>35000</v>
      </c>
      <c r="Q101" s="140" t="s">
        <v>367</v>
      </c>
      <c r="R101" s="137">
        <v>20</v>
      </c>
      <c r="S101" s="141" t="s">
        <v>774</v>
      </c>
      <c r="T101" s="141" t="s">
        <v>775</v>
      </c>
    </row>
    <row r="102" spans="1:20" ht="60">
      <c r="A102" s="104">
        <v>95</v>
      </c>
      <c r="B102" s="41"/>
      <c r="C102" s="137" t="s">
        <v>776</v>
      </c>
      <c r="D102" s="137" t="s">
        <v>777</v>
      </c>
      <c r="E102" s="137" t="s">
        <v>778</v>
      </c>
      <c r="F102" s="137" t="s">
        <v>30</v>
      </c>
      <c r="G102" s="137" t="s">
        <v>31</v>
      </c>
      <c r="H102" s="139" t="s">
        <v>45</v>
      </c>
      <c r="I102" s="139" t="s">
        <v>5</v>
      </c>
      <c r="J102" s="137" t="s">
        <v>365</v>
      </c>
      <c r="K102" s="41">
        <v>50000</v>
      </c>
      <c r="L102" s="137">
        <v>35000</v>
      </c>
      <c r="M102" s="140" t="s">
        <v>366</v>
      </c>
      <c r="N102" s="137">
        <v>35000</v>
      </c>
      <c r="O102" s="41">
        <v>20</v>
      </c>
      <c r="P102" s="137">
        <v>35000</v>
      </c>
      <c r="Q102" s="140" t="s">
        <v>367</v>
      </c>
      <c r="R102" s="137">
        <v>20</v>
      </c>
      <c r="S102" s="141" t="s">
        <v>779</v>
      </c>
      <c r="T102" s="141" t="s">
        <v>780</v>
      </c>
    </row>
    <row r="103" spans="1:20" ht="60">
      <c r="A103" s="104">
        <v>96</v>
      </c>
      <c r="B103" s="41"/>
      <c r="C103" s="137" t="s">
        <v>781</v>
      </c>
      <c r="D103" s="137" t="s">
        <v>782</v>
      </c>
      <c r="E103" s="137" t="s">
        <v>778</v>
      </c>
      <c r="F103" s="137" t="s">
        <v>30</v>
      </c>
      <c r="G103" s="137" t="s">
        <v>31</v>
      </c>
      <c r="H103" s="139" t="s">
        <v>68</v>
      </c>
      <c r="I103" s="139" t="s">
        <v>5</v>
      </c>
      <c r="J103" s="137" t="s">
        <v>365</v>
      </c>
      <c r="K103" s="41">
        <v>50000</v>
      </c>
      <c r="L103" s="137">
        <v>35000</v>
      </c>
      <c r="M103" s="140" t="s">
        <v>366</v>
      </c>
      <c r="N103" s="137">
        <v>35000</v>
      </c>
      <c r="O103" s="41">
        <v>20</v>
      </c>
      <c r="P103" s="137">
        <v>35000</v>
      </c>
      <c r="Q103" s="140" t="s">
        <v>367</v>
      </c>
      <c r="R103" s="137">
        <v>20</v>
      </c>
      <c r="S103" s="141" t="s">
        <v>783</v>
      </c>
      <c r="T103" s="141" t="s">
        <v>784</v>
      </c>
    </row>
    <row r="104" spans="1:20" ht="60">
      <c r="A104" s="104">
        <v>97</v>
      </c>
      <c r="B104" s="41"/>
      <c r="C104" s="137" t="s">
        <v>785</v>
      </c>
      <c r="D104" s="137" t="s">
        <v>786</v>
      </c>
      <c r="E104" s="137" t="s">
        <v>787</v>
      </c>
      <c r="F104" s="137" t="s">
        <v>30</v>
      </c>
      <c r="G104" s="137" t="s">
        <v>31</v>
      </c>
      <c r="H104" s="139" t="s">
        <v>45</v>
      </c>
      <c r="I104" s="137" t="s">
        <v>6</v>
      </c>
      <c r="J104" s="137" t="s">
        <v>365</v>
      </c>
      <c r="K104" s="41">
        <v>50000</v>
      </c>
      <c r="L104" s="137">
        <v>35000</v>
      </c>
      <c r="M104" s="140" t="s">
        <v>366</v>
      </c>
      <c r="N104" s="137">
        <v>35000</v>
      </c>
      <c r="O104" s="41">
        <v>20</v>
      </c>
      <c r="P104" s="137">
        <v>35000</v>
      </c>
      <c r="Q104" s="140" t="s">
        <v>367</v>
      </c>
      <c r="R104" s="137">
        <v>20</v>
      </c>
      <c r="S104" s="141" t="s">
        <v>788</v>
      </c>
      <c r="T104" s="141" t="s">
        <v>789</v>
      </c>
    </row>
    <row r="105" spans="1:20" ht="105">
      <c r="A105" s="104">
        <v>98</v>
      </c>
      <c r="B105" s="41"/>
      <c r="C105" s="137" t="s">
        <v>790</v>
      </c>
      <c r="D105" s="137" t="s">
        <v>791</v>
      </c>
      <c r="E105" s="137" t="s">
        <v>526</v>
      </c>
      <c r="F105" s="137" t="s">
        <v>30</v>
      </c>
      <c r="G105" s="137" t="s">
        <v>31</v>
      </c>
      <c r="H105" s="139" t="s">
        <v>45</v>
      </c>
      <c r="I105" s="137" t="s">
        <v>6</v>
      </c>
      <c r="J105" s="137" t="s">
        <v>365</v>
      </c>
      <c r="K105" s="41">
        <v>50000</v>
      </c>
      <c r="L105" s="137">
        <v>35000</v>
      </c>
      <c r="M105" s="140" t="s">
        <v>366</v>
      </c>
      <c r="N105" s="137">
        <v>35000</v>
      </c>
      <c r="O105" s="41">
        <v>20</v>
      </c>
      <c r="P105" s="137">
        <v>35000</v>
      </c>
      <c r="Q105" s="140" t="s">
        <v>367</v>
      </c>
      <c r="R105" s="137">
        <v>20</v>
      </c>
      <c r="S105" s="141" t="s">
        <v>792</v>
      </c>
      <c r="T105" s="141" t="s">
        <v>793</v>
      </c>
    </row>
    <row r="106" spans="1:20" ht="90">
      <c r="A106" s="104">
        <v>99</v>
      </c>
      <c r="B106" s="41"/>
      <c r="C106" s="137" t="s">
        <v>794</v>
      </c>
      <c r="D106" s="137" t="s">
        <v>795</v>
      </c>
      <c r="E106" s="137" t="s">
        <v>587</v>
      </c>
      <c r="F106" s="137" t="s">
        <v>30</v>
      </c>
      <c r="G106" s="137" t="s">
        <v>31</v>
      </c>
      <c r="H106" s="139" t="s">
        <v>68</v>
      </c>
      <c r="I106" s="137" t="s">
        <v>6</v>
      </c>
      <c r="J106" s="137" t="s">
        <v>365</v>
      </c>
      <c r="K106" s="41">
        <v>50000</v>
      </c>
      <c r="L106" s="137">
        <v>35000</v>
      </c>
      <c r="M106" s="140" t="s">
        <v>366</v>
      </c>
      <c r="N106" s="137">
        <v>35000</v>
      </c>
      <c r="O106" s="41">
        <v>20</v>
      </c>
      <c r="P106" s="137">
        <v>35000</v>
      </c>
      <c r="Q106" s="140" t="s">
        <v>367</v>
      </c>
      <c r="R106" s="137">
        <v>20</v>
      </c>
      <c r="S106" s="141" t="s">
        <v>796</v>
      </c>
      <c r="T106" s="141" t="s">
        <v>797</v>
      </c>
    </row>
    <row r="107" spans="1:20" ht="105">
      <c r="A107" s="104">
        <v>100</v>
      </c>
      <c r="B107" s="41"/>
      <c r="C107" s="137" t="s">
        <v>798</v>
      </c>
      <c r="D107" s="137" t="s">
        <v>768</v>
      </c>
      <c r="E107" s="137" t="s">
        <v>799</v>
      </c>
      <c r="F107" s="137" t="s">
        <v>30</v>
      </c>
      <c r="G107" s="137" t="s">
        <v>31</v>
      </c>
      <c r="H107" s="139" t="s">
        <v>68</v>
      </c>
      <c r="I107" s="137" t="s">
        <v>6</v>
      </c>
      <c r="J107" s="137" t="s">
        <v>365</v>
      </c>
      <c r="K107" s="41">
        <v>50000</v>
      </c>
      <c r="L107" s="137">
        <v>35000</v>
      </c>
      <c r="M107" s="140" t="s">
        <v>366</v>
      </c>
      <c r="N107" s="137">
        <v>35000</v>
      </c>
      <c r="O107" s="41">
        <v>20</v>
      </c>
      <c r="P107" s="137">
        <v>35000</v>
      </c>
      <c r="Q107" s="140" t="s">
        <v>367</v>
      </c>
      <c r="R107" s="137">
        <v>20</v>
      </c>
      <c r="S107" s="141" t="s">
        <v>800</v>
      </c>
      <c r="T107" s="141" t="s">
        <v>801</v>
      </c>
    </row>
    <row r="108" spans="1:20" ht="78.75">
      <c r="A108" s="104">
        <v>101</v>
      </c>
      <c r="B108" s="135"/>
      <c r="C108" s="142" t="s">
        <v>802</v>
      </c>
      <c r="D108" s="142" t="s">
        <v>803</v>
      </c>
      <c r="E108" s="142" t="s">
        <v>804</v>
      </c>
      <c r="F108" s="143" t="s">
        <v>30</v>
      </c>
      <c r="G108" s="142" t="s">
        <v>31</v>
      </c>
      <c r="H108" s="142" t="s">
        <v>68</v>
      </c>
      <c r="I108" s="142" t="s">
        <v>5</v>
      </c>
      <c r="J108" s="142" t="s">
        <v>365</v>
      </c>
      <c r="K108" s="135">
        <v>50000</v>
      </c>
      <c r="L108" s="136">
        <v>35000</v>
      </c>
      <c r="M108" s="135" t="s">
        <v>805</v>
      </c>
      <c r="N108" s="136">
        <v>35000</v>
      </c>
      <c r="O108" s="135">
        <v>20</v>
      </c>
      <c r="P108" s="136">
        <v>35000</v>
      </c>
      <c r="Q108" s="135" t="s">
        <v>806</v>
      </c>
      <c r="R108" s="144">
        <v>20</v>
      </c>
      <c r="S108" s="145" t="s">
        <v>807</v>
      </c>
      <c r="T108" s="145" t="s">
        <v>808</v>
      </c>
    </row>
    <row r="109" spans="1:20" ht="94.5">
      <c r="A109" s="104">
        <v>102</v>
      </c>
      <c r="B109" s="135"/>
      <c r="C109" s="142" t="s">
        <v>809</v>
      </c>
      <c r="D109" s="142" t="s">
        <v>810</v>
      </c>
      <c r="E109" s="142" t="s">
        <v>811</v>
      </c>
      <c r="F109" s="143" t="s">
        <v>30</v>
      </c>
      <c r="G109" s="142" t="s">
        <v>31</v>
      </c>
      <c r="H109" s="142" t="s">
        <v>45</v>
      </c>
      <c r="I109" s="142" t="s">
        <v>6</v>
      </c>
      <c r="J109" s="142" t="s">
        <v>365</v>
      </c>
      <c r="K109" s="135">
        <v>50000</v>
      </c>
      <c r="L109" s="136">
        <v>35000</v>
      </c>
      <c r="M109" s="135" t="s">
        <v>805</v>
      </c>
      <c r="N109" s="136">
        <v>35000</v>
      </c>
      <c r="O109" s="135">
        <v>20</v>
      </c>
      <c r="P109" s="136">
        <v>35000</v>
      </c>
      <c r="Q109" s="135" t="s">
        <v>806</v>
      </c>
      <c r="R109" s="144">
        <v>20</v>
      </c>
      <c r="S109" s="145" t="s">
        <v>812</v>
      </c>
      <c r="T109" s="145" t="s">
        <v>813</v>
      </c>
    </row>
    <row r="110" spans="1:20" ht="94.5">
      <c r="A110" s="104">
        <v>103</v>
      </c>
      <c r="B110" s="135"/>
      <c r="C110" s="142" t="s">
        <v>577</v>
      </c>
      <c r="D110" s="142" t="s">
        <v>814</v>
      </c>
      <c r="E110" s="142" t="s">
        <v>742</v>
      </c>
      <c r="F110" s="143" t="s">
        <v>30</v>
      </c>
      <c r="G110" s="142" t="s">
        <v>31</v>
      </c>
      <c r="H110" s="142" t="s">
        <v>68</v>
      </c>
      <c r="I110" s="142" t="s">
        <v>6</v>
      </c>
      <c r="J110" s="142" t="s">
        <v>365</v>
      </c>
      <c r="K110" s="135">
        <v>100000</v>
      </c>
      <c r="L110" s="136">
        <v>70000</v>
      </c>
      <c r="M110" s="135" t="s">
        <v>805</v>
      </c>
      <c r="N110" s="136">
        <v>70000</v>
      </c>
      <c r="O110" s="135">
        <v>20</v>
      </c>
      <c r="P110" s="136">
        <v>70000</v>
      </c>
      <c r="Q110" s="135" t="s">
        <v>806</v>
      </c>
      <c r="R110" s="144">
        <v>20</v>
      </c>
      <c r="S110" s="145" t="s">
        <v>815</v>
      </c>
      <c r="T110" s="145" t="s">
        <v>816</v>
      </c>
    </row>
    <row r="111" spans="1:20" ht="94.5">
      <c r="A111" s="104">
        <v>104</v>
      </c>
      <c r="B111" s="135"/>
      <c r="C111" s="142" t="s">
        <v>817</v>
      </c>
      <c r="D111" s="142" t="s">
        <v>818</v>
      </c>
      <c r="E111" s="142" t="s">
        <v>742</v>
      </c>
      <c r="F111" s="143" t="s">
        <v>30</v>
      </c>
      <c r="G111" s="142" t="s">
        <v>31</v>
      </c>
      <c r="H111" s="142" t="s">
        <v>45</v>
      </c>
      <c r="I111" s="142" t="s">
        <v>6</v>
      </c>
      <c r="J111" s="142" t="s">
        <v>365</v>
      </c>
      <c r="K111" s="135">
        <v>100000</v>
      </c>
      <c r="L111" s="136">
        <v>70000</v>
      </c>
      <c r="M111" s="135" t="s">
        <v>805</v>
      </c>
      <c r="N111" s="136">
        <v>70000</v>
      </c>
      <c r="O111" s="135">
        <v>20</v>
      </c>
      <c r="P111" s="136">
        <v>70000</v>
      </c>
      <c r="Q111" s="135" t="s">
        <v>806</v>
      </c>
      <c r="R111" s="144">
        <v>20</v>
      </c>
      <c r="S111" s="145" t="s">
        <v>819</v>
      </c>
      <c r="T111" s="145" t="s">
        <v>820</v>
      </c>
    </row>
    <row r="112" spans="1:20" ht="63">
      <c r="A112" s="104">
        <v>105</v>
      </c>
      <c r="B112" s="135"/>
      <c r="C112" s="142" t="s">
        <v>821</v>
      </c>
      <c r="D112" s="142" t="s">
        <v>822</v>
      </c>
      <c r="E112" s="142" t="s">
        <v>364</v>
      </c>
      <c r="F112" s="143" t="s">
        <v>30</v>
      </c>
      <c r="G112" s="142" t="s">
        <v>31</v>
      </c>
      <c r="H112" s="142" t="s">
        <v>68</v>
      </c>
      <c r="I112" s="142" t="s">
        <v>5</v>
      </c>
      <c r="J112" s="142" t="s">
        <v>365</v>
      </c>
      <c r="K112" s="135">
        <v>50000</v>
      </c>
      <c r="L112" s="136">
        <v>35000</v>
      </c>
      <c r="M112" s="135" t="s">
        <v>805</v>
      </c>
      <c r="N112" s="136">
        <v>35000</v>
      </c>
      <c r="O112" s="135">
        <v>20</v>
      </c>
      <c r="P112" s="136">
        <v>35000</v>
      </c>
      <c r="Q112" s="135" t="s">
        <v>806</v>
      </c>
      <c r="R112" s="144">
        <v>20</v>
      </c>
      <c r="S112" s="145" t="s">
        <v>823</v>
      </c>
      <c r="T112" s="145" t="s">
        <v>824</v>
      </c>
    </row>
    <row r="113" spans="1:20" ht="63">
      <c r="A113" s="104">
        <v>106</v>
      </c>
      <c r="B113" s="135"/>
      <c r="C113" s="142" t="s">
        <v>825</v>
      </c>
      <c r="D113" s="142" t="s">
        <v>826</v>
      </c>
      <c r="E113" s="142" t="s">
        <v>364</v>
      </c>
      <c r="F113" s="143" t="s">
        <v>30</v>
      </c>
      <c r="G113" s="142" t="s">
        <v>31</v>
      </c>
      <c r="H113" s="142" t="s">
        <v>45</v>
      </c>
      <c r="I113" s="142" t="s">
        <v>5</v>
      </c>
      <c r="J113" s="142" t="s">
        <v>365</v>
      </c>
      <c r="K113" s="135">
        <v>50000</v>
      </c>
      <c r="L113" s="136">
        <v>35000</v>
      </c>
      <c r="M113" s="135" t="s">
        <v>805</v>
      </c>
      <c r="N113" s="136">
        <v>35000</v>
      </c>
      <c r="O113" s="135">
        <v>20</v>
      </c>
      <c r="P113" s="136">
        <v>35000</v>
      </c>
      <c r="Q113" s="135" t="s">
        <v>806</v>
      </c>
      <c r="R113" s="144">
        <v>20</v>
      </c>
      <c r="S113" s="145" t="s">
        <v>827</v>
      </c>
      <c r="T113" s="145" t="s">
        <v>828</v>
      </c>
    </row>
    <row r="114" spans="1:20" ht="78.75">
      <c r="A114" s="104">
        <v>107</v>
      </c>
      <c r="B114" s="135"/>
      <c r="C114" s="142" t="s">
        <v>829</v>
      </c>
      <c r="D114" s="142" t="s">
        <v>830</v>
      </c>
      <c r="E114" s="142" t="s">
        <v>372</v>
      </c>
      <c r="F114" s="143" t="s">
        <v>30</v>
      </c>
      <c r="G114" s="142" t="s">
        <v>31</v>
      </c>
      <c r="H114" s="142" t="s">
        <v>45</v>
      </c>
      <c r="I114" s="142" t="s">
        <v>6</v>
      </c>
      <c r="J114" s="142" t="s">
        <v>831</v>
      </c>
      <c r="K114" s="135">
        <v>30000</v>
      </c>
      <c r="L114" s="136">
        <v>21000</v>
      </c>
      <c r="M114" s="135" t="s">
        <v>805</v>
      </c>
      <c r="N114" s="136">
        <v>21000</v>
      </c>
      <c r="O114" s="135">
        <v>20</v>
      </c>
      <c r="P114" s="136">
        <v>21000</v>
      </c>
      <c r="Q114" s="135" t="s">
        <v>806</v>
      </c>
      <c r="R114" s="144">
        <v>20</v>
      </c>
      <c r="S114" s="145" t="s">
        <v>832</v>
      </c>
      <c r="T114" s="145" t="s">
        <v>833</v>
      </c>
    </row>
    <row r="115" spans="1:20" ht="94.5">
      <c r="A115" s="104">
        <v>108</v>
      </c>
      <c r="B115" s="135"/>
      <c r="C115" s="142" t="s">
        <v>834</v>
      </c>
      <c r="D115" s="142" t="s">
        <v>835</v>
      </c>
      <c r="E115" s="142" t="s">
        <v>811</v>
      </c>
      <c r="F115" s="143" t="s">
        <v>30</v>
      </c>
      <c r="G115" s="142" t="s">
        <v>31</v>
      </c>
      <c r="H115" s="142" t="s">
        <v>45</v>
      </c>
      <c r="I115" s="142" t="s">
        <v>6</v>
      </c>
      <c r="J115" s="142" t="s">
        <v>365</v>
      </c>
      <c r="K115" s="135">
        <v>100000</v>
      </c>
      <c r="L115" s="136">
        <v>70000</v>
      </c>
      <c r="M115" s="135" t="s">
        <v>805</v>
      </c>
      <c r="N115" s="136">
        <v>70000</v>
      </c>
      <c r="O115" s="135">
        <v>20</v>
      </c>
      <c r="P115" s="136">
        <v>70000</v>
      </c>
      <c r="Q115" s="135" t="s">
        <v>806</v>
      </c>
      <c r="R115" s="144">
        <v>20</v>
      </c>
      <c r="S115" s="145" t="s">
        <v>836</v>
      </c>
      <c r="T115" s="145" t="s">
        <v>837</v>
      </c>
    </row>
    <row r="116" spans="1:20" ht="78.75">
      <c r="A116" s="104">
        <v>109</v>
      </c>
      <c r="B116" s="135"/>
      <c r="C116" s="142" t="s">
        <v>838</v>
      </c>
      <c r="D116" s="142" t="s">
        <v>677</v>
      </c>
      <c r="E116" s="142" t="s">
        <v>433</v>
      </c>
      <c r="F116" s="143" t="s">
        <v>30</v>
      </c>
      <c r="G116" s="142" t="s">
        <v>31</v>
      </c>
      <c r="H116" s="142" t="s">
        <v>45</v>
      </c>
      <c r="I116" s="142" t="s">
        <v>5</v>
      </c>
      <c r="J116" s="142" t="s">
        <v>365</v>
      </c>
      <c r="K116" s="135">
        <v>50000</v>
      </c>
      <c r="L116" s="136">
        <v>35000</v>
      </c>
      <c r="M116" s="135" t="s">
        <v>805</v>
      </c>
      <c r="N116" s="136">
        <v>35000</v>
      </c>
      <c r="O116" s="135">
        <v>20</v>
      </c>
      <c r="P116" s="136">
        <v>35000</v>
      </c>
      <c r="Q116" s="135" t="s">
        <v>806</v>
      </c>
      <c r="R116" s="144">
        <v>20</v>
      </c>
      <c r="S116" s="145" t="s">
        <v>839</v>
      </c>
      <c r="T116" s="145" t="s">
        <v>840</v>
      </c>
    </row>
    <row r="117" spans="1:20" ht="94.5">
      <c r="A117" s="104">
        <v>110</v>
      </c>
      <c r="B117" s="135"/>
      <c r="C117" s="142" t="s">
        <v>841</v>
      </c>
      <c r="D117" s="142" t="s">
        <v>842</v>
      </c>
      <c r="E117" s="142" t="s">
        <v>843</v>
      </c>
      <c r="F117" s="143" t="s">
        <v>30</v>
      </c>
      <c r="G117" s="142" t="s">
        <v>31</v>
      </c>
      <c r="H117" s="142" t="s">
        <v>68</v>
      </c>
      <c r="I117" s="142" t="s">
        <v>6</v>
      </c>
      <c r="J117" s="142" t="s">
        <v>365</v>
      </c>
      <c r="K117" s="135">
        <v>50000</v>
      </c>
      <c r="L117" s="136">
        <v>35000</v>
      </c>
      <c r="M117" s="135" t="s">
        <v>805</v>
      </c>
      <c r="N117" s="136">
        <v>35000</v>
      </c>
      <c r="O117" s="135">
        <v>20</v>
      </c>
      <c r="P117" s="136">
        <v>35000</v>
      </c>
      <c r="Q117" s="135" t="s">
        <v>806</v>
      </c>
      <c r="R117" s="144">
        <v>20</v>
      </c>
      <c r="S117" s="145" t="s">
        <v>844</v>
      </c>
      <c r="T117" s="145" t="s">
        <v>845</v>
      </c>
    </row>
    <row r="118" spans="1:20" ht="94.5">
      <c r="A118" s="104">
        <v>111</v>
      </c>
      <c r="B118" s="135"/>
      <c r="C118" s="142" t="s">
        <v>846</v>
      </c>
      <c r="D118" s="142" t="s">
        <v>688</v>
      </c>
      <c r="E118" s="142" t="s">
        <v>843</v>
      </c>
      <c r="F118" s="143" t="s">
        <v>30</v>
      </c>
      <c r="G118" s="142" t="s">
        <v>31</v>
      </c>
      <c r="H118" s="142" t="s">
        <v>68</v>
      </c>
      <c r="I118" s="142" t="s">
        <v>6</v>
      </c>
      <c r="J118" s="142" t="s">
        <v>365</v>
      </c>
      <c r="K118" s="135">
        <v>50000</v>
      </c>
      <c r="L118" s="136">
        <v>35000</v>
      </c>
      <c r="M118" s="135" t="s">
        <v>805</v>
      </c>
      <c r="N118" s="136">
        <v>35000</v>
      </c>
      <c r="O118" s="135">
        <v>20</v>
      </c>
      <c r="P118" s="136">
        <v>35000</v>
      </c>
      <c r="Q118" s="135" t="s">
        <v>806</v>
      </c>
      <c r="R118" s="144">
        <v>20</v>
      </c>
      <c r="S118" s="145" t="s">
        <v>847</v>
      </c>
      <c r="T118" s="145" t="s">
        <v>848</v>
      </c>
    </row>
    <row r="119" spans="1:20" ht="126">
      <c r="A119" s="104">
        <v>112</v>
      </c>
      <c r="B119" s="135"/>
      <c r="C119" s="142" t="s">
        <v>849</v>
      </c>
      <c r="D119" s="142" t="s">
        <v>758</v>
      </c>
      <c r="E119" s="142" t="s">
        <v>850</v>
      </c>
      <c r="F119" s="143" t="s">
        <v>30</v>
      </c>
      <c r="G119" s="142" t="s">
        <v>31</v>
      </c>
      <c r="H119" s="142" t="s">
        <v>45</v>
      </c>
      <c r="I119" s="142" t="s">
        <v>6</v>
      </c>
      <c r="J119" s="142" t="s">
        <v>365</v>
      </c>
      <c r="K119" s="135">
        <v>50000</v>
      </c>
      <c r="L119" s="136">
        <v>35000</v>
      </c>
      <c r="M119" s="135" t="s">
        <v>805</v>
      </c>
      <c r="N119" s="136">
        <v>35000</v>
      </c>
      <c r="O119" s="135">
        <v>20</v>
      </c>
      <c r="P119" s="136">
        <v>35000</v>
      </c>
      <c r="Q119" s="135" t="s">
        <v>806</v>
      </c>
      <c r="R119" s="144">
        <v>20</v>
      </c>
      <c r="S119" s="145" t="s">
        <v>851</v>
      </c>
      <c r="T119" s="145" t="s">
        <v>852</v>
      </c>
    </row>
    <row r="120" spans="1:20" ht="94.5">
      <c r="A120" s="104">
        <v>113</v>
      </c>
      <c r="B120" s="135"/>
      <c r="C120" s="142" t="s">
        <v>853</v>
      </c>
      <c r="D120" s="142" t="s">
        <v>854</v>
      </c>
      <c r="E120" s="142" t="s">
        <v>742</v>
      </c>
      <c r="F120" s="143" t="s">
        <v>30</v>
      </c>
      <c r="G120" s="142" t="s">
        <v>31</v>
      </c>
      <c r="H120" s="142" t="s">
        <v>45</v>
      </c>
      <c r="I120" s="142" t="s">
        <v>6</v>
      </c>
      <c r="J120" s="142" t="s">
        <v>365</v>
      </c>
      <c r="K120" s="135">
        <v>50000</v>
      </c>
      <c r="L120" s="136">
        <v>35000</v>
      </c>
      <c r="M120" s="135" t="s">
        <v>805</v>
      </c>
      <c r="N120" s="136">
        <v>35000</v>
      </c>
      <c r="O120" s="135">
        <v>20</v>
      </c>
      <c r="P120" s="136">
        <v>35000</v>
      </c>
      <c r="Q120" s="135" t="s">
        <v>806</v>
      </c>
      <c r="R120" s="144">
        <v>20</v>
      </c>
      <c r="S120" s="145" t="s">
        <v>855</v>
      </c>
      <c r="T120" s="145" t="s">
        <v>856</v>
      </c>
    </row>
    <row r="121" spans="1:20" ht="110.25">
      <c r="A121" s="104">
        <v>114</v>
      </c>
      <c r="B121" s="135"/>
      <c r="C121" s="142" t="s">
        <v>857</v>
      </c>
      <c r="D121" s="142" t="s">
        <v>858</v>
      </c>
      <c r="E121" s="142" t="s">
        <v>859</v>
      </c>
      <c r="F121" s="143" t="s">
        <v>30</v>
      </c>
      <c r="G121" s="142" t="s">
        <v>31</v>
      </c>
      <c r="H121" s="142" t="s">
        <v>45</v>
      </c>
      <c r="I121" s="142" t="s">
        <v>6</v>
      </c>
      <c r="J121" s="142" t="s">
        <v>365</v>
      </c>
      <c r="K121" s="135">
        <v>50000</v>
      </c>
      <c r="L121" s="136">
        <v>35000</v>
      </c>
      <c r="M121" s="135" t="s">
        <v>805</v>
      </c>
      <c r="N121" s="136">
        <v>35000</v>
      </c>
      <c r="O121" s="135">
        <v>20</v>
      </c>
      <c r="P121" s="136">
        <v>35000</v>
      </c>
      <c r="Q121" s="135" t="s">
        <v>806</v>
      </c>
      <c r="R121" s="144">
        <v>20</v>
      </c>
      <c r="S121" s="145" t="s">
        <v>860</v>
      </c>
      <c r="T121" s="145" t="s">
        <v>861</v>
      </c>
    </row>
    <row r="122" spans="1:20" ht="94.5">
      <c r="A122" s="104">
        <v>115</v>
      </c>
      <c r="B122" s="135"/>
      <c r="C122" s="142" t="s">
        <v>680</v>
      </c>
      <c r="D122" s="142" t="s">
        <v>862</v>
      </c>
      <c r="E122" s="142" t="s">
        <v>863</v>
      </c>
      <c r="F122" s="143" t="s">
        <v>30</v>
      </c>
      <c r="G122" s="142" t="s">
        <v>31</v>
      </c>
      <c r="H122" s="142" t="s">
        <v>45</v>
      </c>
      <c r="I122" s="142" t="s">
        <v>5</v>
      </c>
      <c r="J122" s="142" t="s">
        <v>365</v>
      </c>
      <c r="K122" s="135">
        <v>50000</v>
      </c>
      <c r="L122" s="136">
        <v>35000</v>
      </c>
      <c r="M122" s="135" t="s">
        <v>805</v>
      </c>
      <c r="N122" s="136">
        <v>35000</v>
      </c>
      <c r="O122" s="135">
        <v>20</v>
      </c>
      <c r="P122" s="136">
        <v>35000</v>
      </c>
      <c r="Q122" s="135" t="s">
        <v>806</v>
      </c>
      <c r="R122" s="144">
        <v>20</v>
      </c>
      <c r="S122" s="145" t="s">
        <v>864</v>
      </c>
      <c r="T122" s="145" t="s">
        <v>865</v>
      </c>
    </row>
    <row r="123" spans="1:20" ht="94.5">
      <c r="A123" s="104">
        <v>116</v>
      </c>
      <c r="B123" s="135"/>
      <c r="C123" s="142" t="s">
        <v>866</v>
      </c>
      <c r="D123" s="142" t="s">
        <v>867</v>
      </c>
      <c r="E123" s="142" t="s">
        <v>811</v>
      </c>
      <c r="F123" s="143" t="s">
        <v>30</v>
      </c>
      <c r="G123" s="142" t="s">
        <v>31</v>
      </c>
      <c r="H123" s="142" t="s">
        <v>45</v>
      </c>
      <c r="I123" s="142" t="s">
        <v>6</v>
      </c>
      <c r="J123" s="146" t="s">
        <v>409</v>
      </c>
      <c r="K123" s="135">
        <v>110000</v>
      </c>
      <c r="L123" s="136">
        <v>77000</v>
      </c>
      <c r="M123" s="135" t="s">
        <v>805</v>
      </c>
      <c r="N123" s="136">
        <v>77000</v>
      </c>
      <c r="O123" s="135">
        <v>20</v>
      </c>
      <c r="P123" s="136">
        <v>77000</v>
      </c>
      <c r="Q123" s="135" t="s">
        <v>806</v>
      </c>
      <c r="R123" s="144">
        <v>20</v>
      </c>
      <c r="S123" s="145" t="s">
        <v>868</v>
      </c>
      <c r="T123" s="145" t="s">
        <v>869</v>
      </c>
    </row>
    <row r="124" spans="1:20" ht="94.5">
      <c r="A124" s="104">
        <v>117</v>
      </c>
      <c r="B124" s="135"/>
      <c r="C124" s="142" t="s">
        <v>870</v>
      </c>
      <c r="D124" s="142" t="s">
        <v>871</v>
      </c>
      <c r="E124" s="142" t="s">
        <v>811</v>
      </c>
      <c r="F124" s="143" t="s">
        <v>30</v>
      </c>
      <c r="G124" s="142" t="s">
        <v>31</v>
      </c>
      <c r="H124" s="142" t="s">
        <v>45</v>
      </c>
      <c r="I124" s="142" t="s">
        <v>6</v>
      </c>
      <c r="J124" s="142" t="s">
        <v>365</v>
      </c>
      <c r="K124" s="135">
        <v>50000</v>
      </c>
      <c r="L124" s="136">
        <v>35000</v>
      </c>
      <c r="M124" s="135" t="s">
        <v>805</v>
      </c>
      <c r="N124" s="136">
        <v>35000</v>
      </c>
      <c r="O124" s="135">
        <v>20</v>
      </c>
      <c r="P124" s="136">
        <v>35000</v>
      </c>
      <c r="Q124" s="135" t="s">
        <v>806</v>
      </c>
      <c r="R124" s="144">
        <v>20</v>
      </c>
      <c r="S124" s="145" t="s">
        <v>872</v>
      </c>
      <c r="T124" s="145" t="s">
        <v>873</v>
      </c>
    </row>
    <row r="125" spans="1:20" ht="78.75">
      <c r="A125" s="104">
        <v>118</v>
      </c>
      <c r="B125" s="135"/>
      <c r="C125" s="142" t="s">
        <v>874</v>
      </c>
      <c r="D125" s="142" t="s">
        <v>875</v>
      </c>
      <c r="E125" s="142" t="s">
        <v>876</v>
      </c>
      <c r="F125" s="143" t="s">
        <v>30</v>
      </c>
      <c r="G125" s="142" t="s">
        <v>31</v>
      </c>
      <c r="H125" s="142" t="s">
        <v>45</v>
      </c>
      <c r="I125" s="142" t="s">
        <v>6</v>
      </c>
      <c r="J125" s="142" t="s">
        <v>365</v>
      </c>
      <c r="K125" s="135">
        <v>50000</v>
      </c>
      <c r="L125" s="136">
        <v>35000</v>
      </c>
      <c r="M125" s="135" t="s">
        <v>805</v>
      </c>
      <c r="N125" s="136">
        <v>35000</v>
      </c>
      <c r="O125" s="135">
        <v>20</v>
      </c>
      <c r="P125" s="136">
        <v>35000</v>
      </c>
      <c r="Q125" s="135" t="s">
        <v>806</v>
      </c>
      <c r="R125" s="144">
        <v>20</v>
      </c>
      <c r="S125" s="145" t="s">
        <v>877</v>
      </c>
      <c r="T125" s="145" t="s">
        <v>878</v>
      </c>
    </row>
    <row r="126" spans="1:20" ht="110.25">
      <c r="A126" s="104">
        <v>119</v>
      </c>
      <c r="B126" s="135"/>
      <c r="C126" s="142" t="s">
        <v>879</v>
      </c>
      <c r="D126" s="142" t="s">
        <v>880</v>
      </c>
      <c r="E126" s="142" t="s">
        <v>881</v>
      </c>
      <c r="F126" s="143" t="s">
        <v>30</v>
      </c>
      <c r="G126" s="142" t="s">
        <v>31</v>
      </c>
      <c r="H126" s="142" t="s">
        <v>68</v>
      </c>
      <c r="I126" s="142" t="s">
        <v>6</v>
      </c>
      <c r="J126" s="142" t="s">
        <v>882</v>
      </c>
      <c r="K126" s="135">
        <v>40000</v>
      </c>
      <c r="L126" s="136">
        <v>28000</v>
      </c>
      <c r="M126" s="135" t="s">
        <v>805</v>
      </c>
      <c r="N126" s="136">
        <v>28000</v>
      </c>
      <c r="O126" s="135">
        <v>20</v>
      </c>
      <c r="P126" s="136">
        <v>28000</v>
      </c>
      <c r="Q126" s="135" t="s">
        <v>806</v>
      </c>
      <c r="R126" s="144">
        <v>20</v>
      </c>
      <c r="S126" s="145" t="s">
        <v>883</v>
      </c>
      <c r="T126" s="145" t="s">
        <v>884</v>
      </c>
    </row>
    <row r="127" spans="1:20" ht="63">
      <c r="A127" s="104">
        <v>120</v>
      </c>
      <c r="B127" s="135"/>
      <c r="C127" s="142" t="s">
        <v>885</v>
      </c>
      <c r="D127" s="142" t="s">
        <v>886</v>
      </c>
      <c r="E127" s="142" t="s">
        <v>887</v>
      </c>
      <c r="F127" s="143" t="s">
        <v>30</v>
      </c>
      <c r="G127" s="142" t="s">
        <v>31</v>
      </c>
      <c r="H127" s="142" t="s">
        <v>45</v>
      </c>
      <c r="I127" s="142" t="s">
        <v>5</v>
      </c>
      <c r="J127" s="142" t="s">
        <v>365</v>
      </c>
      <c r="K127" s="135">
        <v>50000</v>
      </c>
      <c r="L127" s="136">
        <v>35000</v>
      </c>
      <c r="M127" s="135" t="s">
        <v>805</v>
      </c>
      <c r="N127" s="136">
        <v>35000</v>
      </c>
      <c r="O127" s="135">
        <v>20</v>
      </c>
      <c r="P127" s="136">
        <v>35000</v>
      </c>
      <c r="Q127" s="135" t="s">
        <v>806</v>
      </c>
      <c r="R127" s="144">
        <v>20</v>
      </c>
      <c r="S127" s="147" t="s">
        <v>888</v>
      </c>
      <c r="T127" s="145" t="s">
        <v>889</v>
      </c>
    </row>
    <row r="128" spans="1:20" ht="78.75">
      <c r="A128" s="104">
        <v>121</v>
      </c>
      <c r="B128" s="135"/>
      <c r="C128" s="142" t="s">
        <v>890</v>
      </c>
      <c r="D128" s="142" t="s">
        <v>834</v>
      </c>
      <c r="E128" s="142" t="s">
        <v>716</v>
      </c>
      <c r="F128" s="143" t="s">
        <v>30</v>
      </c>
      <c r="G128" s="142" t="s">
        <v>31</v>
      </c>
      <c r="H128" s="142" t="s">
        <v>68</v>
      </c>
      <c r="I128" s="142" t="s">
        <v>6</v>
      </c>
      <c r="J128" s="142" t="s">
        <v>365</v>
      </c>
      <c r="K128" s="135">
        <v>50000</v>
      </c>
      <c r="L128" s="136">
        <v>35000</v>
      </c>
      <c r="M128" s="135" t="s">
        <v>805</v>
      </c>
      <c r="N128" s="136">
        <v>35000</v>
      </c>
      <c r="O128" s="135">
        <v>20</v>
      </c>
      <c r="P128" s="136">
        <v>35000</v>
      </c>
      <c r="Q128" s="135" t="s">
        <v>806</v>
      </c>
      <c r="R128" s="144">
        <v>20</v>
      </c>
      <c r="S128" s="145" t="s">
        <v>891</v>
      </c>
      <c r="T128" s="145" t="s">
        <v>892</v>
      </c>
    </row>
    <row r="129" spans="1:20" ht="110.25">
      <c r="A129" s="104">
        <v>122</v>
      </c>
      <c r="B129" s="135"/>
      <c r="C129" s="142" t="s">
        <v>397</v>
      </c>
      <c r="D129" s="142" t="s">
        <v>893</v>
      </c>
      <c r="E129" s="142" t="s">
        <v>894</v>
      </c>
      <c r="F129" s="143" t="s">
        <v>30</v>
      </c>
      <c r="G129" s="142" t="s">
        <v>31</v>
      </c>
      <c r="H129" s="142" t="s">
        <v>45</v>
      </c>
      <c r="I129" s="142" t="s">
        <v>6</v>
      </c>
      <c r="J129" s="142" t="s">
        <v>365</v>
      </c>
      <c r="K129" s="135">
        <v>50000</v>
      </c>
      <c r="L129" s="136">
        <v>35000</v>
      </c>
      <c r="M129" s="135" t="s">
        <v>805</v>
      </c>
      <c r="N129" s="136">
        <v>35000</v>
      </c>
      <c r="O129" s="135">
        <v>20</v>
      </c>
      <c r="P129" s="136">
        <v>35000</v>
      </c>
      <c r="Q129" s="135" t="s">
        <v>806</v>
      </c>
      <c r="R129" s="144">
        <v>20</v>
      </c>
      <c r="S129" s="145" t="s">
        <v>895</v>
      </c>
      <c r="T129" s="145" t="s">
        <v>896</v>
      </c>
    </row>
    <row r="130" spans="1:20" ht="47.25">
      <c r="A130" s="104">
        <v>123</v>
      </c>
      <c r="B130" s="135"/>
      <c r="C130" s="142" t="s">
        <v>897</v>
      </c>
      <c r="D130" s="142" t="s">
        <v>898</v>
      </c>
      <c r="E130" s="142" t="s">
        <v>899</v>
      </c>
      <c r="F130" s="143" t="s">
        <v>30</v>
      </c>
      <c r="G130" s="142" t="s">
        <v>31</v>
      </c>
      <c r="H130" s="142" t="s">
        <v>45</v>
      </c>
      <c r="I130" s="142" t="s">
        <v>6</v>
      </c>
      <c r="J130" s="142" t="s">
        <v>365</v>
      </c>
      <c r="K130" s="135">
        <v>50000</v>
      </c>
      <c r="L130" s="136">
        <v>35000</v>
      </c>
      <c r="M130" s="135" t="s">
        <v>805</v>
      </c>
      <c r="N130" s="136">
        <v>35000</v>
      </c>
      <c r="O130" s="135">
        <v>20</v>
      </c>
      <c r="P130" s="136">
        <v>35000</v>
      </c>
      <c r="Q130" s="135" t="s">
        <v>806</v>
      </c>
      <c r="R130" s="144">
        <v>20</v>
      </c>
      <c r="S130" s="145" t="s">
        <v>900</v>
      </c>
      <c r="T130" s="145" t="s">
        <v>901</v>
      </c>
    </row>
    <row r="131" spans="1:20" ht="120">
      <c r="A131" s="104">
        <v>124</v>
      </c>
      <c r="B131" s="135"/>
      <c r="C131" s="142" t="s">
        <v>902</v>
      </c>
      <c r="D131" s="142" t="s">
        <v>903</v>
      </c>
      <c r="E131" s="146" t="s">
        <v>904</v>
      </c>
      <c r="F131" s="143" t="s">
        <v>30</v>
      </c>
      <c r="G131" s="142" t="s">
        <v>905</v>
      </c>
      <c r="H131" s="142" t="s">
        <v>45</v>
      </c>
      <c r="I131" s="142" t="s">
        <v>6</v>
      </c>
      <c r="J131" s="142" t="s">
        <v>365</v>
      </c>
      <c r="K131" s="135">
        <v>200000</v>
      </c>
      <c r="L131" s="136">
        <v>140000</v>
      </c>
      <c r="M131" s="135" t="s">
        <v>805</v>
      </c>
      <c r="N131" s="136">
        <v>140000</v>
      </c>
      <c r="O131" s="135">
        <v>20</v>
      </c>
      <c r="P131" s="136">
        <v>140000</v>
      </c>
      <c r="Q131" s="135" t="s">
        <v>806</v>
      </c>
      <c r="R131" s="144">
        <v>20</v>
      </c>
      <c r="S131" s="145" t="s">
        <v>906</v>
      </c>
      <c r="T131" s="145" t="s">
        <v>907</v>
      </c>
    </row>
    <row r="132" spans="1:20" ht="120">
      <c r="A132" s="104">
        <v>125</v>
      </c>
      <c r="B132" s="135"/>
      <c r="C132" s="142" t="s">
        <v>908</v>
      </c>
      <c r="D132" s="142" t="s">
        <v>903</v>
      </c>
      <c r="E132" s="146" t="s">
        <v>904</v>
      </c>
      <c r="F132" s="143" t="s">
        <v>30</v>
      </c>
      <c r="G132" s="142" t="s">
        <v>905</v>
      </c>
      <c r="H132" s="142" t="s">
        <v>45</v>
      </c>
      <c r="I132" s="142" t="s">
        <v>6</v>
      </c>
      <c r="J132" s="142" t="s">
        <v>365</v>
      </c>
      <c r="K132" s="135">
        <v>200000</v>
      </c>
      <c r="L132" s="136">
        <v>140000</v>
      </c>
      <c r="M132" s="135" t="s">
        <v>805</v>
      </c>
      <c r="N132" s="136">
        <v>140000</v>
      </c>
      <c r="O132" s="135">
        <v>20</v>
      </c>
      <c r="P132" s="136">
        <v>140000</v>
      </c>
      <c r="Q132" s="135" t="s">
        <v>806</v>
      </c>
      <c r="R132" s="144">
        <v>20</v>
      </c>
      <c r="S132" s="145" t="s">
        <v>909</v>
      </c>
      <c r="T132" s="145" t="s">
        <v>910</v>
      </c>
    </row>
    <row r="133" spans="1:20" ht="63">
      <c r="A133" s="104">
        <v>126</v>
      </c>
      <c r="B133" s="135"/>
      <c r="C133" s="142" t="s">
        <v>911</v>
      </c>
      <c r="D133" s="142" t="s">
        <v>912</v>
      </c>
      <c r="E133" s="142" t="s">
        <v>913</v>
      </c>
      <c r="F133" s="143" t="s">
        <v>30</v>
      </c>
      <c r="G133" s="142" t="s">
        <v>905</v>
      </c>
      <c r="H133" s="142" t="s">
        <v>68</v>
      </c>
      <c r="I133" s="142" t="s">
        <v>6</v>
      </c>
      <c r="J133" s="142" t="s">
        <v>365</v>
      </c>
      <c r="K133" s="135">
        <v>200000</v>
      </c>
      <c r="L133" s="136">
        <v>140000</v>
      </c>
      <c r="M133" s="135" t="s">
        <v>805</v>
      </c>
      <c r="N133" s="136">
        <v>140000</v>
      </c>
      <c r="O133" s="135">
        <v>20</v>
      </c>
      <c r="P133" s="136">
        <v>140000</v>
      </c>
      <c r="Q133" s="135" t="s">
        <v>806</v>
      </c>
      <c r="R133" s="144">
        <v>20</v>
      </c>
      <c r="S133" s="145" t="s">
        <v>914</v>
      </c>
      <c r="T133" s="145" t="s">
        <v>915</v>
      </c>
    </row>
    <row r="134" spans="1:20" ht="47.25">
      <c r="A134" s="104">
        <v>127</v>
      </c>
      <c r="B134" s="135"/>
      <c r="C134" s="142" t="s">
        <v>916</v>
      </c>
      <c r="D134" s="142" t="s">
        <v>917</v>
      </c>
      <c r="E134" s="142" t="s">
        <v>918</v>
      </c>
      <c r="F134" s="143" t="s">
        <v>30</v>
      </c>
      <c r="G134" s="142" t="s">
        <v>31</v>
      </c>
      <c r="H134" s="142" t="s">
        <v>68</v>
      </c>
      <c r="I134" s="142" t="s">
        <v>6</v>
      </c>
      <c r="J134" s="142" t="s">
        <v>365</v>
      </c>
      <c r="K134" s="135">
        <v>100000</v>
      </c>
      <c r="L134" s="136">
        <v>70000</v>
      </c>
      <c r="M134" s="135" t="s">
        <v>805</v>
      </c>
      <c r="N134" s="136">
        <v>70000</v>
      </c>
      <c r="O134" s="135">
        <v>20</v>
      </c>
      <c r="P134" s="136">
        <v>70000</v>
      </c>
      <c r="Q134" s="135" t="s">
        <v>806</v>
      </c>
      <c r="R134" s="144">
        <v>20</v>
      </c>
      <c r="S134" s="145" t="s">
        <v>919</v>
      </c>
      <c r="T134" s="145" t="s">
        <v>920</v>
      </c>
    </row>
    <row r="135" spans="1:20" ht="78.75">
      <c r="A135" s="104">
        <v>128</v>
      </c>
      <c r="B135" s="135"/>
      <c r="C135" s="142" t="s">
        <v>921</v>
      </c>
      <c r="D135" s="142" t="s">
        <v>922</v>
      </c>
      <c r="E135" s="142" t="s">
        <v>923</v>
      </c>
      <c r="F135" s="143" t="s">
        <v>30</v>
      </c>
      <c r="G135" s="142" t="s">
        <v>31</v>
      </c>
      <c r="H135" s="142" t="s">
        <v>45</v>
      </c>
      <c r="I135" s="142" t="s">
        <v>6</v>
      </c>
      <c r="J135" s="142" t="s">
        <v>365</v>
      </c>
      <c r="K135" s="135">
        <v>50000</v>
      </c>
      <c r="L135" s="136">
        <v>35000</v>
      </c>
      <c r="M135" s="135" t="s">
        <v>805</v>
      </c>
      <c r="N135" s="136">
        <v>35000</v>
      </c>
      <c r="O135" s="135">
        <v>20</v>
      </c>
      <c r="P135" s="136">
        <v>35000</v>
      </c>
      <c r="Q135" s="135" t="s">
        <v>806</v>
      </c>
      <c r="R135" s="144">
        <v>20</v>
      </c>
      <c r="S135" s="145" t="s">
        <v>924</v>
      </c>
      <c r="T135" s="145" t="s">
        <v>925</v>
      </c>
    </row>
    <row r="136" spans="1:20" ht="94.5">
      <c r="A136" s="104">
        <v>129</v>
      </c>
      <c r="B136" s="135"/>
      <c r="C136" s="142" t="s">
        <v>926</v>
      </c>
      <c r="D136" s="142" t="s">
        <v>557</v>
      </c>
      <c r="E136" s="142" t="s">
        <v>742</v>
      </c>
      <c r="F136" s="143" t="s">
        <v>30</v>
      </c>
      <c r="G136" s="142" t="s">
        <v>31</v>
      </c>
      <c r="H136" s="142" t="s">
        <v>45</v>
      </c>
      <c r="I136" s="142" t="s">
        <v>6</v>
      </c>
      <c r="J136" s="142" t="s">
        <v>365</v>
      </c>
      <c r="K136" s="135">
        <v>50000</v>
      </c>
      <c r="L136" s="136">
        <v>35000</v>
      </c>
      <c r="M136" s="135" t="s">
        <v>805</v>
      </c>
      <c r="N136" s="136">
        <v>35000</v>
      </c>
      <c r="O136" s="135">
        <v>20</v>
      </c>
      <c r="P136" s="136">
        <v>35000</v>
      </c>
      <c r="Q136" s="135" t="s">
        <v>806</v>
      </c>
      <c r="R136" s="144">
        <v>20</v>
      </c>
      <c r="S136" s="145" t="s">
        <v>927</v>
      </c>
      <c r="T136" s="145" t="s">
        <v>928</v>
      </c>
    </row>
    <row r="137" spans="1:20" ht="94.5">
      <c r="A137" s="104">
        <v>130</v>
      </c>
      <c r="B137" s="135"/>
      <c r="C137" s="142" t="s">
        <v>929</v>
      </c>
      <c r="D137" s="142" t="s">
        <v>930</v>
      </c>
      <c r="E137" s="142" t="s">
        <v>742</v>
      </c>
      <c r="F137" s="143" t="s">
        <v>30</v>
      </c>
      <c r="G137" s="142" t="s">
        <v>31</v>
      </c>
      <c r="H137" s="142" t="s">
        <v>45</v>
      </c>
      <c r="I137" s="142" t="s">
        <v>6</v>
      </c>
      <c r="J137" s="142" t="s">
        <v>365</v>
      </c>
      <c r="K137" s="135">
        <v>50000</v>
      </c>
      <c r="L137" s="136">
        <v>35000</v>
      </c>
      <c r="M137" s="135" t="s">
        <v>805</v>
      </c>
      <c r="N137" s="136">
        <v>35000</v>
      </c>
      <c r="O137" s="135">
        <v>20</v>
      </c>
      <c r="P137" s="136">
        <v>35000</v>
      </c>
      <c r="Q137" s="135" t="s">
        <v>806</v>
      </c>
      <c r="R137" s="144">
        <v>20</v>
      </c>
      <c r="S137" s="145" t="s">
        <v>931</v>
      </c>
      <c r="T137" s="145" t="s">
        <v>932</v>
      </c>
    </row>
    <row r="138" spans="1:20" ht="78.75">
      <c r="A138" s="104">
        <v>131</v>
      </c>
      <c r="B138" s="135"/>
      <c r="C138" s="142" t="s">
        <v>933</v>
      </c>
      <c r="D138" s="142" t="s">
        <v>934</v>
      </c>
      <c r="E138" s="142" t="s">
        <v>935</v>
      </c>
      <c r="F138" s="143" t="s">
        <v>30</v>
      </c>
      <c r="G138" s="142" t="s">
        <v>31</v>
      </c>
      <c r="H138" s="142" t="s">
        <v>45</v>
      </c>
      <c r="I138" s="142" t="s">
        <v>6</v>
      </c>
      <c r="J138" s="142" t="s">
        <v>365</v>
      </c>
      <c r="K138" s="135">
        <v>50000</v>
      </c>
      <c r="L138" s="136">
        <v>35000</v>
      </c>
      <c r="M138" s="135" t="s">
        <v>805</v>
      </c>
      <c r="N138" s="136">
        <v>35000</v>
      </c>
      <c r="O138" s="135">
        <v>20</v>
      </c>
      <c r="P138" s="136">
        <v>35000</v>
      </c>
      <c r="Q138" s="135" t="s">
        <v>806</v>
      </c>
      <c r="R138" s="144">
        <v>20</v>
      </c>
      <c r="S138" s="145" t="s">
        <v>936</v>
      </c>
      <c r="T138" s="145" t="s">
        <v>937</v>
      </c>
    </row>
    <row r="139" spans="1:20" ht="94.5">
      <c r="A139" s="104">
        <v>132</v>
      </c>
      <c r="B139" s="135"/>
      <c r="C139" s="142" t="s">
        <v>938</v>
      </c>
      <c r="D139" s="142" t="s">
        <v>490</v>
      </c>
      <c r="E139" s="142" t="s">
        <v>939</v>
      </c>
      <c r="F139" s="143" t="s">
        <v>30</v>
      </c>
      <c r="G139" s="142" t="s">
        <v>31</v>
      </c>
      <c r="H139" s="142" t="s">
        <v>45</v>
      </c>
      <c r="I139" s="142" t="s">
        <v>6</v>
      </c>
      <c r="J139" s="142" t="s">
        <v>831</v>
      </c>
      <c r="K139" s="135">
        <v>30000</v>
      </c>
      <c r="L139" s="136">
        <v>21000</v>
      </c>
      <c r="M139" s="135" t="s">
        <v>805</v>
      </c>
      <c r="N139" s="136">
        <v>21000</v>
      </c>
      <c r="O139" s="135">
        <v>20</v>
      </c>
      <c r="P139" s="136">
        <v>21000</v>
      </c>
      <c r="Q139" s="135" t="s">
        <v>806</v>
      </c>
      <c r="R139" s="144">
        <v>20</v>
      </c>
      <c r="S139" s="145" t="s">
        <v>940</v>
      </c>
      <c r="T139" s="145" t="s">
        <v>941</v>
      </c>
    </row>
    <row r="140" spans="1:20" ht="94.5">
      <c r="A140" s="104">
        <v>133</v>
      </c>
      <c r="B140" s="135"/>
      <c r="C140" s="142" t="s">
        <v>397</v>
      </c>
      <c r="D140" s="142" t="s">
        <v>942</v>
      </c>
      <c r="E140" s="142" t="s">
        <v>939</v>
      </c>
      <c r="F140" s="143" t="s">
        <v>30</v>
      </c>
      <c r="G140" s="142" t="s">
        <v>31</v>
      </c>
      <c r="H140" s="142" t="s">
        <v>45</v>
      </c>
      <c r="I140" s="142" t="s">
        <v>6</v>
      </c>
      <c r="J140" s="142" t="s">
        <v>365</v>
      </c>
      <c r="K140" s="135">
        <v>50000</v>
      </c>
      <c r="L140" s="136">
        <v>35000</v>
      </c>
      <c r="M140" s="135" t="s">
        <v>805</v>
      </c>
      <c r="N140" s="136">
        <v>35000</v>
      </c>
      <c r="O140" s="135">
        <v>20</v>
      </c>
      <c r="P140" s="136">
        <v>35000</v>
      </c>
      <c r="Q140" s="135" t="s">
        <v>806</v>
      </c>
      <c r="R140" s="144">
        <v>20</v>
      </c>
      <c r="S140" s="145" t="s">
        <v>943</v>
      </c>
      <c r="T140" s="145" t="s">
        <v>944</v>
      </c>
    </row>
    <row r="141" spans="1:20" ht="47.25">
      <c r="A141" s="104">
        <v>134</v>
      </c>
      <c r="B141" s="135"/>
      <c r="C141" s="142" t="s">
        <v>945</v>
      </c>
      <c r="D141" s="142" t="s">
        <v>946</v>
      </c>
      <c r="E141" s="142" t="s">
        <v>947</v>
      </c>
      <c r="F141" s="143" t="s">
        <v>30</v>
      </c>
      <c r="G141" s="142" t="s">
        <v>31</v>
      </c>
      <c r="H141" s="142" t="s">
        <v>68</v>
      </c>
      <c r="I141" s="142" t="s">
        <v>6</v>
      </c>
      <c r="J141" s="142" t="s">
        <v>365</v>
      </c>
      <c r="K141" s="135">
        <v>50000</v>
      </c>
      <c r="L141" s="136">
        <v>35000</v>
      </c>
      <c r="M141" s="135" t="s">
        <v>805</v>
      </c>
      <c r="N141" s="136">
        <v>35000</v>
      </c>
      <c r="O141" s="135">
        <v>20</v>
      </c>
      <c r="P141" s="136">
        <v>35000</v>
      </c>
      <c r="Q141" s="135" t="s">
        <v>806</v>
      </c>
      <c r="R141" s="144">
        <v>20</v>
      </c>
      <c r="S141" s="145" t="s">
        <v>948</v>
      </c>
      <c r="T141" s="145" t="s">
        <v>949</v>
      </c>
    </row>
    <row r="142" spans="1:20" ht="47.25">
      <c r="A142" s="104">
        <v>135</v>
      </c>
      <c r="B142" s="135"/>
      <c r="C142" s="142" t="s">
        <v>950</v>
      </c>
      <c r="D142" s="142" t="s">
        <v>951</v>
      </c>
      <c r="E142" s="142" t="s">
        <v>952</v>
      </c>
      <c r="F142" s="143" t="s">
        <v>30</v>
      </c>
      <c r="G142" s="142" t="s">
        <v>31</v>
      </c>
      <c r="H142" s="142" t="s">
        <v>45</v>
      </c>
      <c r="I142" s="142" t="s">
        <v>6</v>
      </c>
      <c r="J142" s="142" t="s">
        <v>365</v>
      </c>
      <c r="K142" s="135">
        <v>50000</v>
      </c>
      <c r="L142" s="136">
        <v>35000</v>
      </c>
      <c r="M142" s="135" t="s">
        <v>805</v>
      </c>
      <c r="N142" s="136">
        <v>35000</v>
      </c>
      <c r="O142" s="135">
        <v>20</v>
      </c>
      <c r="P142" s="136">
        <v>35000</v>
      </c>
      <c r="Q142" s="135" t="s">
        <v>806</v>
      </c>
      <c r="R142" s="144">
        <v>20</v>
      </c>
      <c r="S142" s="145" t="s">
        <v>953</v>
      </c>
      <c r="T142" s="145" t="s">
        <v>954</v>
      </c>
    </row>
    <row r="143" spans="1:20" ht="75">
      <c r="A143" s="104">
        <v>136</v>
      </c>
      <c r="B143" s="135"/>
      <c r="C143" s="142" t="s">
        <v>955</v>
      </c>
      <c r="D143" s="142" t="s">
        <v>956</v>
      </c>
      <c r="E143" s="146" t="s">
        <v>443</v>
      </c>
      <c r="F143" s="143" t="s">
        <v>30</v>
      </c>
      <c r="G143" s="142" t="s">
        <v>31</v>
      </c>
      <c r="H143" s="142" t="s">
        <v>68</v>
      </c>
      <c r="I143" s="142" t="s">
        <v>6</v>
      </c>
      <c r="J143" s="142" t="s">
        <v>365</v>
      </c>
      <c r="K143" s="135">
        <v>50000</v>
      </c>
      <c r="L143" s="136">
        <v>35000</v>
      </c>
      <c r="M143" s="135" t="s">
        <v>805</v>
      </c>
      <c r="N143" s="136">
        <v>35000</v>
      </c>
      <c r="O143" s="135">
        <v>20</v>
      </c>
      <c r="P143" s="136">
        <v>35000</v>
      </c>
      <c r="Q143" s="135" t="s">
        <v>806</v>
      </c>
      <c r="R143" s="144">
        <v>20</v>
      </c>
      <c r="S143" s="145" t="s">
        <v>957</v>
      </c>
      <c r="T143" s="145" t="s">
        <v>958</v>
      </c>
    </row>
    <row r="144" spans="1:20" ht="105">
      <c r="A144" s="104">
        <v>137</v>
      </c>
      <c r="B144" s="135"/>
      <c r="C144" s="142" t="s">
        <v>959</v>
      </c>
      <c r="D144" s="142" t="s">
        <v>960</v>
      </c>
      <c r="E144" s="146" t="s">
        <v>859</v>
      </c>
      <c r="F144" s="143" t="s">
        <v>30</v>
      </c>
      <c r="G144" s="142" t="s">
        <v>31</v>
      </c>
      <c r="H144" s="142" t="s">
        <v>68</v>
      </c>
      <c r="I144" s="142" t="s">
        <v>6</v>
      </c>
      <c r="J144" s="142" t="s">
        <v>365</v>
      </c>
      <c r="K144" s="135">
        <v>50000</v>
      </c>
      <c r="L144" s="136">
        <v>35000</v>
      </c>
      <c r="M144" s="135" t="s">
        <v>805</v>
      </c>
      <c r="N144" s="136">
        <v>35000</v>
      </c>
      <c r="O144" s="135">
        <v>20</v>
      </c>
      <c r="P144" s="136">
        <v>35000</v>
      </c>
      <c r="Q144" s="135" t="s">
        <v>806</v>
      </c>
      <c r="R144" s="144">
        <v>20</v>
      </c>
      <c r="S144" s="145" t="s">
        <v>961</v>
      </c>
      <c r="T144" s="145" t="s">
        <v>962</v>
      </c>
    </row>
    <row r="145" spans="1:20" ht="120">
      <c r="A145" s="104">
        <v>138</v>
      </c>
      <c r="B145" s="135"/>
      <c r="C145" s="142" t="s">
        <v>963</v>
      </c>
      <c r="D145" s="142" t="s">
        <v>964</v>
      </c>
      <c r="E145" s="146" t="s">
        <v>448</v>
      </c>
      <c r="F145" s="143" t="s">
        <v>30</v>
      </c>
      <c r="G145" s="142" t="s">
        <v>31</v>
      </c>
      <c r="H145" s="142" t="s">
        <v>68</v>
      </c>
      <c r="I145" s="142" t="s">
        <v>6</v>
      </c>
      <c r="J145" s="142" t="s">
        <v>365</v>
      </c>
      <c r="K145" s="135">
        <v>50000</v>
      </c>
      <c r="L145" s="136">
        <v>35000</v>
      </c>
      <c r="M145" s="135" t="s">
        <v>805</v>
      </c>
      <c r="N145" s="136">
        <v>35000</v>
      </c>
      <c r="O145" s="135">
        <v>20</v>
      </c>
      <c r="P145" s="136">
        <v>35000</v>
      </c>
      <c r="Q145" s="135" t="s">
        <v>806</v>
      </c>
      <c r="R145" s="144">
        <v>20</v>
      </c>
      <c r="S145" s="145" t="s">
        <v>965</v>
      </c>
      <c r="T145" s="145" t="s">
        <v>966</v>
      </c>
    </row>
    <row r="146" spans="1:20" ht="105">
      <c r="A146" s="104">
        <v>139</v>
      </c>
      <c r="B146" s="135"/>
      <c r="C146" s="142" t="s">
        <v>967</v>
      </c>
      <c r="D146" s="142" t="s">
        <v>968</v>
      </c>
      <c r="E146" s="146" t="s">
        <v>724</v>
      </c>
      <c r="F146" s="143" t="s">
        <v>30</v>
      </c>
      <c r="G146" s="142" t="s">
        <v>31</v>
      </c>
      <c r="H146" s="142" t="s">
        <v>45</v>
      </c>
      <c r="I146" s="142" t="s">
        <v>6</v>
      </c>
      <c r="J146" s="142" t="s">
        <v>365</v>
      </c>
      <c r="K146" s="135">
        <v>50000</v>
      </c>
      <c r="L146" s="136">
        <v>35000</v>
      </c>
      <c r="M146" s="135" t="s">
        <v>805</v>
      </c>
      <c r="N146" s="136">
        <v>35000</v>
      </c>
      <c r="O146" s="135">
        <v>20</v>
      </c>
      <c r="P146" s="136">
        <v>35000</v>
      </c>
      <c r="Q146" s="135" t="s">
        <v>806</v>
      </c>
      <c r="R146" s="144">
        <v>20</v>
      </c>
      <c r="S146" s="145" t="s">
        <v>969</v>
      </c>
      <c r="T146" s="145" t="s">
        <v>970</v>
      </c>
    </row>
    <row r="147" spans="1:20" ht="90">
      <c r="A147" s="104">
        <v>140</v>
      </c>
      <c r="B147" s="135"/>
      <c r="C147" s="142" t="s">
        <v>971</v>
      </c>
      <c r="D147" s="142" t="s">
        <v>972</v>
      </c>
      <c r="E147" s="146" t="s">
        <v>939</v>
      </c>
      <c r="F147" s="143" t="s">
        <v>30</v>
      </c>
      <c r="G147" s="142" t="s">
        <v>31</v>
      </c>
      <c r="H147" s="142" t="s">
        <v>68</v>
      </c>
      <c r="I147" s="142" t="s">
        <v>6</v>
      </c>
      <c r="J147" s="142" t="s">
        <v>365</v>
      </c>
      <c r="K147" s="135">
        <v>50000</v>
      </c>
      <c r="L147" s="136">
        <v>35000</v>
      </c>
      <c r="M147" s="135" t="s">
        <v>805</v>
      </c>
      <c r="N147" s="136">
        <v>35000</v>
      </c>
      <c r="O147" s="135">
        <v>20</v>
      </c>
      <c r="P147" s="136">
        <v>35000</v>
      </c>
      <c r="Q147" s="135" t="s">
        <v>806</v>
      </c>
      <c r="R147" s="144">
        <v>20</v>
      </c>
      <c r="S147" s="145" t="s">
        <v>973</v>
      </c>
      <c r="T147" s="145" t="s">
        <v>974</v>
      </c>
    </row>
    <row r="148" spans="1:20" ht="105">
      <c r="A148" s="104">
        <v>141</v>
      </c>
      <c r="B148" s="135"/>
      <c r="C148" s="142" t="s">
        <v>975</v>
      </c>
      <c r="D148" s="142" t="s">
        <v>689</v>
      </c>
      <c r="E148" s="146" t="s">
        <v>724</v>
      </c>
      <c r="F148" s="143" t="s">
        <v>30</v>
      </c>
      <c r="G148" s="142" t="s">
        <v>31</v>
      </c>
      <c r="H148" s="142" t="s">
        <v>45</v>
      </c>
      <c r="I148" s="142" t="s">
        <v>6</v>
      </c>
      <c r="J148" s="142" t="s">
        <v>365</v>
      </c>
      <c r="K148" s="135">
        <v>50000</v>
      </c>
      <c r="L148" s="136">
        <v>35000</v>
      </c>
      <c r="M148" s="135" t="s">
        <v>805</v>
      </c>
      <c r="N148" s="136">
        <v>35000</v>
      </c>
      <c r="O148" s="135">
        <v>20</v>
      </c>
      <c r="P148" s="136">
        <v>35000</v>
      </c>
      <c r="Q148" s="135" t="s">
        <v>806</v>
      </c>
      <c r="R148" s="144">
        <v>20</v>
      </c>
      <c r="S148" s="145" t="s">
        <v>976</v>
      </c>
      <c r="T148" s="145" t="s">
        <v>977</v>
      </c>
    </row>
    <row r="149" spans="1:20" ht="120">
      <c r="A149" s="104">
        <v>142</v>
      </c>
      <c r="B149" s="135"/>
      <c r="C149" s="142" t="s">
        <v>978</v>
      </c>
      <c r="D149" s="142" t="s">
        <v>979</v>
      </c>
      <c r="E149" s="146" t="s">
        <v>448</v>
      </c>
      <c r="F149" s="143" t="s">
        <v>30</v>
      </c>
      <c r="G149" s="142" t="s">
        <v>31</v>
      </c>
      <c r="H149" s="142" t="s">
        <v>45</v>
      </c>
      <c r="I149" s="142" t="s">
        <v>6</v>
      </c>
      <c r="J149" s="142" t="s">
        <v>365</v>
      </c>
      <c r="K149" s="135">
        <v>50000</v>
      </c>
      <c r="L149" s="136">
        <v>35000</v>
      </c>
      <c r="M149" s="135" t="s">
        <v>805</v>
      </c>
      <c r="N149" s="136">
        <v>35000</v>
      </c>
      <c r="O149" s="135">
        <v>20</v>
      </c>
      <c r="P149" s="136">
        <v>35000</v>
      </c>
      <c r="Q149" s="135" t="s">
        <v>806</v>
      </c>
      <c r="R149" s="144">
        <v>20</v>
      </c>
      <c r="S149" s="145" t="s">
        <v>980</v>
      </c>
      <c r="T149" s="145" t="s">
        <v>981</v>
      </c>
    </row>
    <row r="150" spans="1:20" ht="75">
      <c r="A150" s="104">
        <v>143</v>
      </c>
      <c r="B150" s="135"/>
      <c r="C150" s="142" t="s">
        <v>938</v>
      </c>
      <c r="D150" s="142" t="s">
        <v>982</v>
      </c>
      <c r="E150" s="146" t="s">
        <v>923</v>
      </c>
      <c r="F150" s="143" t="s">
        <v>30</v>
      </c>
      <c r="G150" s="142" t="s">
        <v>31</v>
      </c>
      <c r="H150" s="142" t="s">
        <v>45</v>
      </c>
      <c r="I150" s="142" t="s">
        <v>6</v>
      </c>
      <c r="J150" s="142" t="s">
        <v>365</v>
      </c>
      <c r="K150" s="135">
        <v>50000</v>
      </c>
      <c r="L150" s="136">
        <v>35000</v>
      </c>
      <c r="M150" s="135" t="s">
        <v>805</v>
      </c>
      <c r="N150" s="136">
        <v>35000</v>
      </c>
      <c r="O150" s="135">
        <v>20</v>
      </c>
      <c r="P150" s="136">
        <v>35000</v>
      </c>
      <c r="Q150" s="135" t="s">
        <v>806</v>
      </c>
      <c r="R150" s="144">
        <v>20</v>
      </c>
      <c r="S150" s="145" t="s">
        <v>983</v>
      </c>
      <c r="T150" s="145" t="s">
        <v>984</v>
      </c>
    </row>
    <row r="151" spans="1:20" ht="105">
      <c r="A151" s="104">
        <v>144</v>
      </c>
      <c r="B151" s="135"/>
      <c r="C151" s="142" t="s">
        <v>985</v>
      </c>
      <c r="D151" s="142" t="s">
        <v>986</v>
      </c>
      <c r="E151" s="146" t="s">
        <v>987</v>
      </c>
      <c r="F151" s="143" t="s">
        <v>30</v>
      </c>
      <c r="G151" s="142" t="s">
        <v>31</v>
      </c>
      <c r="H151" s="142" t="s">
        <v>45</v>
      </c>
      <c r="I151" s="142" t="s">
        <v>6</v>
      </c>
      <c r="J151" s="142" t="s">
        <v>365</v>
      </c>
      <c r="K151" s="135">
        <v>50000</v>
      </c>
      <c r="L151" s="136">
        <v>35000</v>
      </c>
      <c r="M151" s="135" t="s">
        <v>805</v>
      </c>
      <c r="N151" s="136">
        <v>35000</v>
      </c>
      <c r="O151" s="135">
        <v>20</v>
      </c>
      <c r="P151" s="136">
        <v>35000</v>
      </c>
      <c r="Q151" s="135" t="s">
        <v>806</v>
      </c>
      <c r="R151" s="144">
        <v>20</v>
      </c>
      <c r="S151" s="145">
        <v>3426183910</v>
      </c>
      <c r="T151" s="145" t="s">
        <v>988</v>
      </c>
    </row>
    <row r="152" spans="1:20" ht="75">
      <c r="A152" s="104">
        <v>145</v>
      </c>
      <c r="B152" s="135"/>
      <c r="C152" s="142" t="s">
        <v>989</v>
      </c>
      <c r="D152" s="142" t="s">
        <v>990</v>
      </c>
      <c r="E152" s="146" t="s">
        <v>991</v>
      </c>
      <c r="F152" s="143" t="s">
        <v>30</v>
      </c>
      <c r="G152" s="142" t="s">
        <v>31</v>
      </c>
      <c r="H152" s="142" t="s">
        <v>68</v>
      </c>
      <c r="I152" s="142" t="s">
        <v>6</v>
      </c>
      <c r="J152" s="142" t="s">
        <v>365</v>
      </c>
      <c r="K152" s="135">
        <v>50000</v>
      </c>
      <c r="L152" s="136">
        <v>35000</v>
      </c>
      <c r="M152" s="135" t="s">
        <v>805</v>
      </c>
      <c r="N152" s="136">
        <v>35000</v>
      </c>
      <c r="O152" s="135">
        <v>20</v>
      </c>
      <c r="P152" s="136">
        <v>35000</v>
      </c>
      <c r="Q152" s="135" t="s">
        <v>806</v>
      </c>
      <c r="R152" s="144">
        <v>20</v>
      </c>
      <c r="S152" s="145" t="s">
        <v>992</v>
      </c>
      <c r="T152" s="145" t="s">
        <v>993</v>
      </c>
    </row>
    <row r="153" spans="1:20" ht="105">
      <c r="A153" s="104">
        <v>146</v>
      </c>
      <c r="B153" s="135"/>
      <c r="C153" s="142" t="s">
        <v>994</v>
      </c>
      <c r="D153" s="142" t="s">
        <v>858</v>
      </c>
      <c r="E153" s="146" t="s">
        <v>995</v>
      </c>
      <c r="F153" s="143" t="s">
        <v>30</v>
      </c>
      <c r="G153" s="142" t="s">
        <v>31</v>
      </c>
      <c r="H153" s="142" t="s">
        <v>45</v>
      </c>
      <c r="I153" s="142" t="s">
        <v>6</v>
      </c>
      <c r="J153" s="142" t="s">
        <v>365</v>
      </c>
      <c r="K153" s="135">
        <v>50000</v>
      </c>
      <c r="L153" s="136">
        <v>35000</v>
      </c>
      <c r="M153" s="135" t="s">
        <v>805</v>
      </c>
      <c r="N153" s="136">
        <v>35000</v>
      </c>
      <c r="O153" s="135">
        <v>20</v>
      </c>
      <c r="P153" s="136">
        <v>35000</v>
      </c>
      <c r="Q153" s="135" t="s">
        <v>806</v>
      </c>
      <c r="R153" s="144">
        <v>20</v>
      </c>
      <c r="S153" s="145" t="s">
        <v>996</v>
      </c>
      <c r="T153" s="145" t="s">
        <v>997</v>
      </c>
    </row>
    <row r="154" spans="1:20" ht="90">
      <c r="A154" s="104">
        <v>147</v>
      </c>
      <c r="B154" s="135"/>
      <c r="C154" s="142" t="s">
        <v>577</v>
      </c>
      <c r="D154" s="142" t="s">
        <v>998</v>
      </c>
      <c r="E154" s="146" t="s">
        <v>521</v>
      </c>
      <c r="F154" s="143" t="s">
        <v>30</v>
      </c>
      <c r="G154" s="142" t="s">
        <v>31</v>
      </c>
      <c r="H154" s="142" t="s">
        <v>68</v>
      </c>
      <c r="I154" s="142" t="s">
        <v>6</v>
      </c>
      <c r="J154" s="142" t="s">
        <v>365</v>
      </c>
      <c r="K154" s="135">
        <v>50000</v>
      </c>
      <c r="L154" s="136">
        <v>35000</v>
      </c>
      <c r="M154" s="135" t="s">
        <v>805</v>
      </c>
      <c r="N154" s="136">
        <v>35000</v>
      </c>
      <c r="O154" s="135">
        <v>20</v>
      </c>
      <c r="P154" s="136">
        <v>35000</v>
      </c>
      <c r="Q154" s="135" t="s">
        <v>806</v>
      </c>
      <c r="R154" s="144">
        <v>20</v>
      </c>
      <c r="S154" s="145" t="s">
        <v>999</v>
      </c>
      <c r="T154" s="145" t="s">
        <v>1000</v>
      </c>
    </row>
    <row r="155" spans="1:20" ht="105">
      <c r="A155" s="104">
        <v>148</v>
      </c>
      <c r="B155" s="135"/>
      <c r="C155" s="142" t="s">
        <v>1001</v>
      </c>
      <c r="D155" s="142" t="s">
        <v>1002</v>
      </c>
      <c r="E155" s="146" t="s">
        <v>526</v>
      </c>
      <c r="F155" s="143" t="s">
        <v>30</v>
      </c>
      <c r="G155" s="142" t="s">
        <v>31</v>
      </c>
      <c r="H155" s="142" t="s">
        <v>45</v>
      </c>
      <c r="I155" s="142" t="s">
        <v>6</v>
      </c>
      <c r="J155" s="142" t="s">
        <v>365</v>
      </c>
      <c r="K155" s="135">
        <v>50000</v>
      </c>
      <c r="L155" s="136">
        <v>35000</v>
      </c>
      <c r="M155" s="135" t="s">
        <v>805</v>
      </c>
      <c r="N155" s="136">
        <v>35000</v>
      </c>
      <c r="O155" s="135">
        <v>20</v>
      </c>
      <c r="P155" s="136">
        <v>35000</v>
      </c>
      <c r="Q155" s="135" t="s">
        <v>806</v>
      </c>
      <c r="R155" s="144">
        <v>20</v>
      </c>
      <c r="S155" s="145" t="s">
        <v>1003</v>
      </c>
      <c r="T155" s="145" t="s">
        <v>1004</v>
      </c>
    </row>
    <row r="156" spans="1:20" ht="105">
      <c r="A156" s="104">
        <v>149</v>
      </c>
      <c r="B156" s="135"/>
      <c r="C156" s="142" t="s">
        <v>1005</v>
      </c>
      <c r="D156" s="142" t="s">
        <v>791</v>
      </c>
      <c r="E156" s="146" t="s">
        <v>526</v>
      </c>
      <c r="F156" s="143" t="s">
        <v>30</v>
      </c>
      <c r="G156" s="142" t="s">
        <v>31</v>
      </c>
      <c r="H156" s="142" t="s">
        <v>45</v>
      </c>
      <c r="I156" s="142" t="s">
        <v>6</v>
      </c>
      <c r="J156" s="142" t="s">
        <v>365</v>
      </c>
      <c r="K156" s="135">
        <v>50000</v>
      </c>
      <c r="L156" s="136">
        <v>35000</v>
      </c>
      <c r="M156" s="135" t="s">
        <v>805</v>
      </c>
      <c r="N156" s="136">
        <v>35000</v>
      </c>
      <c r="O156" s="135">
        <v>20</v>
      </c>
      <c r="P156" s="136">
        <v>35000</v>
      </c>
      <c r="Q156" s="135" t="s">
        <v>806</v>
      </c>
      <c r="R156" s="144">
        <v>20</v>
      </c>
      <c r="S156" s="145" t="s">
        <v>1006</v>
      </c>
      <c r="T156" s="145" t="s">
        <v>1007</v>
      </c>
    </row>
    <row r="157" spans="1:20" ht="105">
      <c r="A157" s="104">
        <v>150</v>
      </c>
      <c r="B157" s="135"/>
      <c r="C157" s="142" t="s">
        <v>548</v>
      </c>
      <c r="D157" s="142" t="s">
        <v>968</v>
      </c>
      <c r="E157" s="146" t="s">
        <v>724</v>
      </c>
      <c r="F157" s="143" t="s">
        <v>30</v>
      </c>
      <c r="G157" s="142" t="s">
        <v>31</v>
      </c>
      <c r="H157" s="142" t="s">
        <v>45</v>
      </c>
      <c r="I157" s="142" t="s">
        <v>6</v>
      </c>
      <c r="J157" s="142" t="s">
        <v>365</v>
      </c>
      <c r="K157" s="135">
        <v>50000</v>
      </c>
      <c r="L157" s="136">
        <v>35000</v>
      </c>
      <c r="M157" s="135" t="s">
        <v>805</v>
      </c>
      <c r="N157" s="136">
        <v>35000</v>
      </c>
      <c r="O157" s="135">
        <v>20</v>
      </c>
      <c r="P157" s="136">
        <v>35000</v>
      </c>
      <c r="Q157" s="135" t="s">
        <v>806</v>
      </c>
      <c r="R157" s="144">
        <v>20</v>
      </c>
      <c r="S157" s="145" t="s">
        <v>1008</v>
      </c>
      <c r="T157" s="145" t="s">
        <v>1009</v>
      </c>
    </row>
    <row r="158" spans="1:20" ht="105">
      <c r="A158" s="104">
        <v>151</v>
      </c>
      <c r="B158" s="148"/>
      <c r="C158" s="149" t="s">
        <v>680</v>
      </c>
      <c r="D158" s="149" t="s">
        <v>867</v>
      </c>
      <c r="E158" s="150" t="s">
        <v>724</v>
      </c>
      <c r="F158" s="149" t="s">
        <v>30</v>
      </c>
      <c r="G158" s="149" t="s">
        <v>31</v>
      </c>
      <c r="H158" s="142" t="s">
        <v>45</v>
      </c>
      <c r="I158" s="142" t="s">
        <v>6</v>
      </c>
      <c r="J158" s="149" t="s">
        <v>365</v>
      </c>
      <c r="K158" s="148">
        <v>50000</v>
      </c>
      <c r="L158" s="151">
        <v>35000</v>
      </c>
      <c r="M158" s="148" t="s">
        <v>805</v>
      </c>
      <c r="N158" s="151">
        <v>35000</v>
      </c>
      <c r="O158" s="148">
        <v>20</v>
      </c>
      <c r="P158" s="151">
        <v>35000</v>
      </c>
      <c r="Q158" s="148" t="s">
        <v>806</v>
      </c>
      <c r="R158" s="151">
        <v>20</v>
      </c>
      <c r="S158" s="152" t="s">
        <v>1010</v>
      </c>
      <c r="T158" s="152" t="s">
        <v>1011</v>
      </c>
    </row>
    <row r="159" spans="1:20" ht="90">
      <c r="A159" s="104">
        <v>152</v>
      </c>
      <c r="B159" s="135"/>
      <c r="C159" s="142" t="s">
        <v>1012</v>
      </c>
      <c r="D159" s="142" t="s">
        <v>1013</v>
      </c>
      <c r="E159" s="146" t="s">
        <v>1014</v>
      </c>
      <c r="F159" s="143" t="s">
        <v>30</v>
      </c>
      <c r="G159" s="142" t="s">
        <v>31</v>
      </c>
      <c r="H159" s="142" t="s">
        <v>45</v>
      </c>
      <c r="I159" s="142" t="s">
        <v>6</v>
      </c>
      <c r="J159" s="142" t="s">
        <v>365</v>
      </c>
      <c r="K159" s="135">
        <v>50000</v>
      </c>
      <c r="L159" s="136">
        <v>35000</v>
      </c>
      <c r="M159" s="135" t="s">
        <v>805</v>
      </c>
      <c r="N159" s="136">
        <v>35000</v>
      </c>
      <c r="O159" s="135">
        <v>20</v>
      </c>
      <c r="P159" s="136">
        <v>35000</v>
      </c>
      <c r="Q159" s="135" t="s">
        <v>806</v>
      </c>
      <c r="R159" s="144">
        <v>20</v>
      </c>
      <c r="S159" s="145" t="s">
        <v>1015</v>
      </c>
      <c r="T159" s="145" t="s">
        <v>1016</v>
      </c>
    </row>
    <row r="160" spans="1:20" ht="105">
      <c r="A160" s="104">
        <v>153</v>
      </c>
      <c r="B160" s="135"/>
      <c r="C160" s="142" t="s">
        <v>1017</v>
      </c>
      <c r="D160" s="142" t="s">
        <v>842</v>
      </c>
      <c r="E160" s="146" t="s">
        <v>724</v>
      </c>
      <c r="F160" s="143" t="s">
        <v>30</v>
      </c>
      <c r="G160" s="142" t="s">
        <v>31</v>
      </c>
      <c r="H160" s="142" t="s">
        <v>45</v>
      </c>
      <c r="I160" s="142" t="s">
        <v>6</v>
      </c>
      <c r="J160" s="142" t="s">
        <v>365</v>
      </c>
      <c r="K160" s="135">
        <v>50000</v>
      </c>
      <c r="L160" s="136">
        <v>35000</v>
      </c>
      <c r="M160" s="135" t="s">
        <v>805</v>
      </c>
      <c r="N160" s="136">
        <v>35000</v>
      </c>
      <c r="O160" s="135">
        <v>20</v>
      </c>
      <c r="P160" s="136">
        <v>35000</v>
      </c>
      <c r="Q160" s="135" t="s">
        <v>806</v>
      </c>
      <c r="R160" s="144">
        <v>20</v>
      </c>
      <c r="S160" s="145" t="s">
        <v>1018</v>
      </c>
      <c r="T160" s="145" t="s">
        <v>1019</v>
      </c>
    </row>
    <row r="161" spans="1:20" ht="120">
      <c r="A161" s="104">
        <v>154</v>
      </c>
      <c r="B161" s="135"/>
      <c r="C161" s="142" t="s">
        <v>663</v>
      </c>
      <c r="D161" s="142" t="s">
        <v>1020</v>
      </c>
      <c r="E161" s="146" t="s">
        <v>448</v>
      </c>
      <c r="F161" s="143" t="s">
        <v>30</v>
      </c>
      <c r="G161" s="142" t="s">
        <v>31</v>
      </c>
      <c r="H161" s="142" t="s">
        <v>45</v>
      </c>
      <c r="I161" s="142" t="s">
        <v>6</v>
      </c>
      <c r="J161" s="142" t="s">
        <v>365</v>
      </c>
      <c r="K161" s="135">
        <v>50000</v>
      </c>
      <c r="L161" s="136">
        <v>35000</v>
      </c>
      <c r="M161" s="135" t="s">
        <v>805</v>
      </c>
      <c r="N161" s="136">
        <v>35000</v>
      </c>
      <c r="O161" s="135">
        <v>20</v>
      </c>
      <c r="P161" s="136">
        <v>35000</v>
      </c>
      <c r="Q161" s="135" t="s">
        <v>806</v>
      </c>
      <c r="R161" s="144">
        <v>20</v>
      </c>
      <c r="S161" s="145" t="s">
        <v>1021</v>
      </c>
      <c r="T161" s="145" t="s">
        <v>1022</v>
      </c>
    </row>
    <row r="162" spans="1:20" ht="60">
      <c r="A162" s="104">
        <v>155</v>
      </c>
      <c r="B162" s="135"/>
      <c r="C162" s="142" t="s">
        <v>1023</v>
      </c>
      <c r="D162" s="142" t="s">
        <v>1024</v>
      </c>
      <c r="E162" s="146" t="s">
        <v>1025</v>
      </c>
      <c r="F162" s="143" t="s">
        <v>30</v>
      </c>
      <c r="G162" s="142" t="s">
        <v>31</v>
      </c>
      <c r="H162" s="142" t="s">
        <v>45</v>
      </c>
      <c r="I162" s="142" t="s">
        <v>6</v>
      </c>
      <c r="J162" s="142" t="s">
        <v>365</v>
      </c>
      <c r="K162" s="135">
        <v>50000</v>
      </c>
      <c r="L162" s="136">
        <v>35000</v>
      </c>
      <c r="M162" s="135" t="s">
        <v>805</v>
      </c>
      <c r="N162" s="136">
        <v>35000</v>
      </c>
      <c r="O162" s="135">
        <v>20</v>
      </c>
      <c r="P162" s="136">
        <v>35000</v>
      </c>
      <c r="Q162" s="135" t="s">
        <v>806</v>
      </c>
      <c r="R162" s="144">
        <v>20</v>
      </c>
      <c r="S162" s="145" t="s">
        <v>1026</v>
      </c>
      <c r="T162" s="145" t="s">
        <v>1027</v>
      </c>
    </row>
    <row r="163" spans="1:20" ht="60">
      <c r="A163" s="104">
        <v>156</v>
      </c>
      <c r="B163" s="135"/>
      <c r="C163" s="142" t="s">
        <v>1028</v>
      </c>
      <c r="D163" s="142" t="s">
        <v>1029</v>
      </c>
      <c r="E163" s="146" t="s">
        <v>773</v>
      </c>
      <c r="F163" s="143" t="s">
        <v>30</v>
      </c>
      <c r="G163" s="142" t="s">
        <v>31</v>
      </c>
      <c r="H163" s="142" t="s">
        <v>45</v>
      </c>
      <c r="I163" s="142" t="s">
        <v>6</v>
      </c>
      <c r="J163" s="142" t="s">
        <v>365</v>
      </c>
      <c r="K163" s="135">
        <v>50000</v>
      </c>
      <c r="L163" s="136">
        <v>35000</v>
      </c>
      <c r="M163" s="135" t="s">
        <v>805</v>
      </c>
      <c r="N163" s="136">
        <v>35000</v>
      </c>
      <c r="O163" s="135">
        <v>20</v>
      </c>
      <c r="P163" s="136">
        <v>35000</v>
      </c>
      <c r="Q163" s="135" t="s">
        <v>806</v>
      </c>
      <c r="R163" s="144">
        <v>20</v>
      </c>
      <c r="S163" s="145" t="s">
        <v>1030</v>
      </c>
      <c r="T163" s="145" t="s">
        <v>1031</v>
      </c>
    </row>
    <row r="164" spans="1:20" ht="105">
      <c r="A164" s="104">
        <v>157</v>
      </c>
      <c r="B164" s="135"/>
      <c r="C164" s="142" t="s">
        <v>1032</v>
      </c>
      <c r="D164" s="142" t="s">
        <v>757</v>
      </c>
      <c r="E164" s="146" t="s">
        <v>526</v>
      </c>
      <c r="F164" s="143" t="s">
        <v>30</v>
      </c>
      <c r="G164" s="142" t="s">
        <v>31</v>
      </c>
      <c r="H164" s="142" t="s">
        <v>45</v>
      </c>
      <c r="I164" s="142" t="s">
        <v>6</v>
      </c>
      <c r="J164" s="142" t="s">
        <v>365</v>
      </c>
      <c r="K164" s="135">
        <v>50000</v>
      </c>
      <c r="L164" s="136">
        <v>35000</v>
      </c>
      <c r="M164" s="135" t="s">
        <v>805</v>
      </c>
      <c r="N164" s="136">
        <v>35000</v>
      </c>
      <c r="O164" s="135">
        <v>20</v>
      </c>
      <c r="P164" s="136">
        <v>35000</v>
      </c>
      <c r="Q164" s="135" t="s">
        <v>806</v>
      </c>
      <c r="R164" s="144">
        <v>20</v>
      </c>
      <c r="S164" s="145" t="s">
        <v>1033</v>
      </c>
      <c r="T164" s="145" t="s">
        <v>1034</v>
      </c>
    </row>
    <row r="165" spans="1:20" ht="105">
      <c r="A165" s="104">
        <v>158</v>
      </c>
      <c r="B165" s="135"/>
      <c r="C165" s="142" t="s">
        <v>1035</v>
      </c>
      <c r="D165" s="142" t="s">
        <v>858</v>
      </c>
      <c r="E165" s="146" t="s">
        <v>995</v>
      </c>
      <c r="F165" s="143" t="s">
        <v>30</v>
      </c>
      <c r="G165" s="142" t="s">
        <v>31</v>
      </c>
      <c r="H165" s="142" t="s">
        <v>68</v>
      </c>
      <c r="I165" s="142" t="s">
        <v>6</v>
      </c>
      <c r="J165" s="142" t="s">
        <v>365</v>
      </c>
      <c r="K165" s="135">
        <v>50000</v>
      </c>
      <c r="L165" s="136">
        <v>35000</v>
      </c>
      <c r="M165" s="135" t="s">
        <v>805</v>
      </c>
      <c r="N165" s="136">
        <v>35000</v>
      </c>
      <c r="O165" s="135">
        <v>20</v>
      </c>
      <c r="P165" s="136">
        <v>35000</v>
      </c>
      <c r="Q165" s="135" t="s">
        <v>806</v>
      </c>
      <c r="R165" s="144">
        <v>20</v>
      </c>
      <c r="S165" s="145" t="s">
        <v>1036</v>
      </c>
      <c r="T165" s="145" t="s">
        <v>1037</v>
      </c>
    </row>
    <row r="166" spans="1:20" ht="105">
      <c r="A166" s="104">
        <v>159</v>
      </c>
      <c r="B166" s="135"/>
      <c r="C166" s="142" t="s">
        <v>1038</v>
      </c>
      <c r="D166" s="142" t="s">
        <v>1039</v>
      </c>
      <c r="E166" s="146" t="s">
        <v>1040</v>
      </c>
      <c r="F166" s="143" t="s">
        <v>30</v>
      </c>
      <c r="G166" s="142" t="s">
        <v>31</v>
      </c>
      <c r="H166" s="142" t="s">
        <v>45</v>
      </c>
      <c r="I166" s="142" t="s">
        <v>6</v>
      </c>
      <c r="J166" s="142" t="s">
        <v>365</v>
      </c>
      <c r="K166" s="135">
        <v>50000</v>
      </c>
      <c r="L166" s="136">
        <v>35000</v>
      </c>
      <c r="M166" s="135" t="s">
        <v>805</v>
      </c>
      <c r="N166" s="136">
        <v>35000</v>
      </c>
      <c r="O166" s="135">
        <v>20</v>
      </c>
      <c r="P166" s="136">
        <v>35000</v>
      </c>
      <c r="Q166" s="135" t="s">
        <v>806</v>
      </c>
      <c r="R166" s="144">
        <v>20</v>
      </c>
      <c r="S166" s="145" t="s">
        <v>1041</v>
      </c>
      <c r="T166" s="145" t="s">
        <v>1042</v>
      </c>
    </row>
    <row r="167" spans="1:20" ht="105">
      <c r="A167" s="104">
        <v>160</v>
      </c>
      <c r="B167" s="135"/>
      <c r="C167" s="142" t="s">
        <v>1043</v>
      </c>
      <c r="D167" s="142" t="s">
        <v>757</v>
      </c>
      <c r="E167" s="146" t="s">
        <v>1040</v>
      </c>
      <c r="F167" s="143" t="s">
        <v>30</v>
      </c>
      <c r="G167" s="142" t="s">
        <v>31</v>
      </c>
      <c r="H167" s="142" t="s">
        <v>45</v>
      </c>
      <c r="I167" s="142" t="s">
        <v>6</v>
      </c>
      <c r="J167" s="142" t="s">
        <v>365</v>
      </c>
      <c r="K167" s="135">
        <v>50000</v>
      </c>
      <c r="L167" s="136">
        <v>35000</v>
      </c>
      <c r="M167" s="135" t="s">
        <v>805</v>
      </c>
      <c r="N167" s="136">
        <v>35000</v>
      </c>
      <c r="O167" s="135">
        <v>20</v>
      </c>
      <c r="P167" s="136">
        <v>35000</v>
      </c>
      <c r="Q167" s="135" t="s">
        <v>806</v>
      </c>
      <c r="R167" s="144">
        <v>20</v>
      </c>
      <c r="S167" s="145" t="s">
        <v>1044</v>
      </c>
      <c r="T167" s="145" t="s">
        <v>1045</v>
      </c>
    </row>
    <row r="168" spans="1:20" ht="105">
      <c r="A168" s="104">
        <v>161</v>
      </c>
      <c r="B168" s="135"/>
      <c r="C168" s="142" t="s">
        <v>1046</v>
      </c>
      <c r="D168" s="142" t="s">
        <v>1047</v>
      </c>
      <c r="E168" s="146" t="s">
        <v>544</v>
      </c>
      <c r="F168" s="143" t="s">
        <v>30</v>
      </c>
      <c r="G168" s="142" t="s">
        <v>31</v>
      </c>
      <c r="H168" s="142" t="s">
        <v>68</v>
      </c>
      <c r="I168" s="142" t="s">
        <v>6</v>
      </c>
      <c r="J168" s="142" t="s">
        <v>365</v>
      </c>
      <c r="K168" s="135">
        <v>50000</v>
      </c>
      <c r="L168" s="136">
        <v>35000</v>
      </c>
      <c r="M168" s="135" t="s">
        <v>805</v>
      </c>
      <c r="N168" s="136">
        <v>35000</v>
      </c>
      <c r="O168" s="135">
        <v>20</v>
      </c>
      <c r="P168" s="136">
        <v>35000</v>
      </c>
      <c r="Q168" s="135" t="s">
        <v>806</v>
      </c>
      <c r="R168" s="144">
        <v>20</v>
      </c>
      <c r="S168" s="145" t="s">
        <v>1048</v>
      </c>
      <c r="T168" s="145" t="s">
        <v>1049</v>
      </c>
    </row>
    <row r="169" spans="1:20" ht="105">
      <c r="A169" s="104">
        <v>162</v>
      </c>
      <c r="B169" s="135"/>
      <c r="C169" s="142" t="s">
        <v>574</v>
      </c>
      <c r="D169" s="142" t="s">
        <v>1050</v>
      </c>
      <c r="E169" s="146" t="s">
        <v>544</v>
      </c>
      <c r="F169" s="143" t="s">
        <v>30</v>
      </c>
      <c r="G169" s="142" t="s">
        <v>31</v>
      </c>
      <c r="H169" s="142" t="s">
        <v>68</v>
      </c>
      <c r="I169" s="142" t="s">
        <v>6</v>
      </c>
      <c r="J169" s="142" t="s">
        <v>365</v>
      </c>
      <c r="K169" s="135">
        <v>50000</v>
      </c>
      <c r="L169" s="136">
        <v>35000</v>
      </c>
      <c r="M169" s="135" t="s">
        <v>805</v>
      </c>
      <c r="N169" s="136">
        <v>35000</v>
      </c>
      <c r="O169" s="135">
        <v>20</v>
      </c>
      <c r="P169" s="136">
        <v>35000</v>
      </c>
      <c r="Q169" s="135" t="s">
        <v>806</v>
      </c>
      <c r="R169" s="144">
        <v>20</v>
      </c>
      <c r="S169" s="145" t="s">
        <v>1051</v>
      </c>
      <c r="T169" s="145" t="s">
        <v>1052</v>
      </c>
    </row>
    <row r="170" spans="1:20" ht="105">
      <c r="A170" s="104">
        <v>163</v>
      </c>
      <c r="B170" s="135"/>
      <c r="C170" s="142" t="s">
        <v>1053</v>
      </c>
      <c r="D170" s="142" t="s">
        <v>1054</v>
      </c>
      <c r="E170" s="146" t="s">
        <v>1055</v>
      </c>
      <c r="F170" s="143" t="s">
        <v>30</v>
      </c>
      <c r="G170" s="142" t="s">
        <v>31</v>
      </c>
      <c r="H170" s="142" t="s">
        <v>68</v>
      </c>
      <c r="I170" s="142" t="s">
        <v>6</v>
      </c>
      <c r="J170" s="142" t="s">
        <v>365</v>
      </c>
      <c r="K170" s="135">
        <v>50000</v>
      </c>
      <c r="L170" s="136">
        <v>35000</v>
      </c>
      <c r="M170" s="135" t="s">
        <v>805</v>
      </c>
      <c r="N170" s="136">
        <v>35000</v>
      </c>
      <c r="O170" s="135">
        <v>20</v>
      </c>
      <c r="P170" s="136">
        <v>35000</v>
      </c>
      <c r="Q170" s="135" t="s">
        <v>806</v>
      </c>
      <c r="R170" s="144">
        <v>20</v>
      </c>
      <c r="S170" s="145" t="s">
        <v>1056</v>
      </c>
      <c r="T170" s="145" t="s">
        <v>1057</v>
      </c>
    </row>
    <row r="171" spans="1:20" ht="105">
      <c r="A171" s="104">
        <v>164</v>
      </c>
      <c r="B171" s="135"/>
      <c r="C171" s="142" t="s">
        <v>1058</v>
      </c>
      <c r="D171" s="142" t="s">
        <v>553</v>
      </c>
      <c r="E171" s="146" t="s">
        <v>511</v>
      </c>
      <c r="F171" s="143" t="s">
        <v>30</v>
      </c>
      <c r="G171" s="142" t="s">
        <v>31</v>
      </c>
      <c r="H171" s="142" t="s">
        <v>45</v>
      </c>
      <c r="I171" s="142" t="s">
        <v>6</v>
      </c>
      <c r="J171" s="142" t="s">
        <v>428</v>
      </c>
      <c r="K171" s="135">
        <v>50000</v>
      </c>
      <c r="L171" s="136">
        <v>35000</v>
      </c>
      <c r="M171" s="135" t="s">
        <v>805</v>
      </c>
      <c r="N171" s="136">
        <v>35000</v>
      </c>
      <c r="O171" s="135">
        <v>20</v>
      </c>
      <c r="P171" s="136">
        <v>35000</v>
      </c>
      <c r="Q171" s="135" t="s">
        <v>806</v>
      </c>
      <c r="R171" s="144">
        <v>20</v>
      </c>
      <c r="S171" s="145" t="s">
        <v>1059</v>
      </c>
      <c r="T171" s="145" t="s">
        <v>1060</v>
      </c>
    </row>
    <row r="172" spans="1:20" ht="60">
      <c r="A172" s="104">
        <v>165</v>
      </c>
      <c r="B172" s="135"/>
      <c r="C172" s="142" t="s">
        <v>1061</v>
      </c>
      <c r="D172" s="142" t="s">
        <v>1062</v>
      </c>
      <c r="E172" s="146" t="s">
        <v>778</v>
      </c>
      <c r="F172" s="143" t="s">
        <v>30</v>
      </c>
      <c r="G172" s="142" t="s">
        <v>31</v>
      </c>
      <c r="H172" s="142" t="s">
        <v>68</v>
      </c>
      <c r="I172" s="142" t="s">
        <v>5</v>
      </c>
      <c r="J172" s="142" t="s">
        <v>365</v>
      </c>
      <c r="K172" s="135">
        <v>50000</v>
      </c>
      <c r="L172" s="136">
        <v>35000</v>
      </c>
      <c r="M172" s="135" t="s">
        <v>805</v>
      </c>
      <c r="N172" s="136">
        <v>35000</v>
      </c>
      <c r="O172" s="135">
        <v>20</v>
      </c>
      <c r="P172" s="136">
        <v>35000</v>
      </c>
      <c r="Q172" s="135" t="s">
        <v>806</v>
      </c>
      <c r="R172" s="144">
        <v>20</v>
      </c>
      <c r="S172" s="145" t="s">
        <v>1063</v>
      </c>
      <c r="T172" s="145" t="s">
        <v>1064</v>
      </c>
    </row>
    <row r="173" spans="1:20" ht="105">
      <c r="A173" s="104">
        <v>166</v>
      </c>
      <c r="B173" s="135"/>
      <c r="C173" s="142" t="s">
        <v>1065</v>
      </c>
      <c r="D173" s="142" t="s">
        <v>1066</v>
      </c>
      <c r="E173" s="146" t="s">
        <v>378</v>
      </c>
      <c r="F173" s="143" t="s">
        <v>30</v>
      </c>
      <c r="G173" s="142" t="s">
        <v>31</v>
      </c>
      <c r="H173" s="142" t="s">
        <v>45</v>
      </c>
      <c r="I173" s="142" t="s">
        <v>6</v>
      </c>
      <c r="J173" s="142" t="s">
        <v>1067</v>
      </c>
      <c r="K173" s="135">
        <v>50000</v>
      </c>
      <c r="L173" s="136">
        <v>35000</v>
      </c>
      <c r="M173" s="135" t="s">
        <v>805</v>
      </c>
      <c r="N173" s="136">
        <v>35000</v>
      </c>
      <c r="O173" s="135">
        <v>20</v>
      </c>
      <c r="P173" s="136">
        <v>35000</v>
      </c>
      <c r="Q173" s="135" t="s">
        <v>806</v>
      </c>
      <c r="R173" s="144">
        <v>20</v>
      </c>
      <c r="S173" s="145" t="s">
        <v>1068</v>
      </c>
      <c r="T173" s="145" t="s">
        <v>1069</v>
      </c>
    </row>
    <row r="174" spans="1:20" ht="105">
      <c r="A174" s="104">
        <v>167</v>
      </c>
      <c r="B174" s="135"/>
      <c r="C174" s="142" t="s">
        <v>1070</v>
      </c>
      <c r="D174" s="142" t="s">
        <v>1071</v>
      </c>
      <c r="E174" s="146" t="s">
        <v>995</v>
      </c>
      <c r="F174" s="143" t="s">
        <v>30</v>
      </c>
      <c r="G174" s="142" t="s">
        <v>31</v>
      </c>
      <c r="H174" s="142" t="s">
        <v>68</v>
      </c>
      <c r="I174" s="142" t="s">
        <v>6</v>
      </c>
      <c r="J174" s="142" t="s">
        <v>365</v>
      </c>
      <c r="K174" s="135">
        <v>50000</v>
      </c>
      <c r="L174" s="136">
        <v>35000</v>
      </c>
      <c r="M174" s="135" t="s">
        <v>805</v>
      </c>
      <c r="N174" s="136">
        <v>35000</v>
      </c>
      <c r="O174" s="135">
        <v>20</v>
      </c>
      <c r="P174" s="136">
        <v>35000</v>
      </c>
      <c r="Q174" s="135" t="s">
        <v>806</v>
      </c>
      <c r="R174" s="144">
        <v>20</v>
      </c>
      <c r="S174" s="145" t="s">
        <v>1072</v>
      </c>
      <c r="T174" s="145" t="s">
        <v>1073</v>
      </c>
    </row>
    <row r="175" spans="1:20" ht="60">
      <c r="A175" s="104">
        <v>168</v>
      </c>
      <c r="B175" s="135"/>
      <c r="C175" s="142" t="s">
        <v>1074</v>
      </c>
      <c r="D175" s="142" t="s">
        <v>1075</v>
      </c>
      <c r="E175" s="146" t="s">
        <v>778</v>
      </c>
      <c r="F175" s="143" t="s">
        <v>30</v>
      </c>
      <c r="G175" s="142" t="s">
        <v>31</v>
      </c>
      <c r="H175" s="142" t="s">
        <v>68</v>
      </c>
      <c r="I175" s="142" t="s">
        <v>5</v>
      </c>
      <c r="J175" s="142" t="s">
        <v>365</v>
      </c>
      <c r="K175" s="135">
        <v>50000</v>
      </c>
      <c r="L175" s="136">
        <v>35000</v>
      </c>
      <c r="M175" s="135" t="s">
        <v>805</v>
      </c>
      <c r="N175" s="136">
        <v>35000</v>
      </c>
      <c r="O175" s="135">
        <v>20</v>
      </c>
      <c r="P175" s="136">
        <v>35000</v>
      </c>
      <c r="Q175" s="135" t="s">
        <v>806</v>
      </c>
      <c r="R175" s="144">
        <v>20</v>
      </c>
      <c r="S175" s="145" t="s">
        <v>1076</v>
      </c>
      <c r="T175" s="145" t="s">
        <v>1077</v>
      </c>
    </row>
    <row r="176" spans="1:20" ht="60">
      <c r="A176" s="104">
        <v>169</v>
      </c>
      <c r="B176" s="135"/>
      <c r="C176" s="142" t="s">
        <v>1078</v>
      </c>
      <c r="D176" s="142" t="s">
        <v>1079</v>
      </c>
      <c r="E176" s="146" t="s">
        <v>778</v>
      </c>
      <c r="F176" s="143" t="s">
        <v>30</v>
      </c>
      <c r="G176" s="142" t="s">
        <v>31</v>
      </c>
      <c r="H176" s="142" t="s">
        <v>68</v>
      </c>
      <c r="I176" s="142" t="s">
        <v>5</v>
      </c>
      <c r="J176" s="142" t="s">
        <v>365</v>
      </c>
      <c r="K176" s="135">
        <v>50000</v>
      </c>
      <c r="L176" s="136">
        <v>35000</v>
      </c>
      <c r="M176" s="135" t="s">
        <v>805</v>
      </c>
      <c r="N176" s="136">
        <v>35000</v>
      </c>
      <c r="O176" s="135">
        <v>20</v>
      </c>
      <c r="P176" s="136">
        <v>35000</v>
      </c>
      <c r="Q176" s="135" t="s">
        <v>806</v>
      </c>
      <c r="R176" s="144">
        <v>20</v>
      </c>
      <c r="S176" s="145" t="s">
        <v>1080</v>
      </c>
      <c r="T176" s="145" t="s">
        <v>1081</v>
      </c>
    </row>
    <row r="177" spans="1:20" ht="60">
      <c r="A177" s="104">
        <v>170</v>
      </c>
      <c r="B177" s="135"/>
      <c r="C177" s="142" t="s">
        <v>1082</v>
      </c>
      <c r="D177" s="142" t="s">
        <v>1083</v>
      </c>
      <c r="E177" s="146" t="s">
        <v>778</v>
      </c>
      <c r="F177" s="143" t="s">
        <v>30</v>
      </c>
      <c r="G177" s="142" t="s">
        <v>31</v>
      </c>
      <c r="H177" s="142" t="s">
        <v>68</v>
      </c>
      <c r="I177" s="142" t="s">
        <v>5</v>
      </c>
      <c r="J177" s="142" t="s">
        <v>365</v>
      </c>
      <c r="K177" s="135">
        <v>50000</v>
      </c>
      <c r="L177" s="136">
        <v>35000</v>
      </c>
      <c r="M177" s="135" t="s">
        <v>805</v>
      </c>
      <c r="N177" s="136">
        <v>35000</v>
      </c>
      <c r="O177" s="135">
        <v>20</v>
      </c>
      <c r="P177" s="136">
        <v>35000</v>
      </c>
      <c r="Q177" s="135" t="s">
        <v>806</v>
      </c>
      <c r="R177" s="144">
        <v>20</v>
      </c>
      <c r="S177" s="145" t="s">
        <v>1084</v>
      </c>
      <c r="T177" s="145" t="s">
        <v>1085</v>
      </c>
    </row>
    <row r="178" spans="1:20" ht="60">
      <c r="A178" s="104">
        <v>171</v>
      </c>
      <c r="B178" s="135"/>
      <c r="C178" s="142" t="s">
        <v>1086</v>
      </c>
      <c r="D178" s="142" t="s">
        <v>1087</v>
      </c>
      <c r="E178" s="146" t="s">
        <v>778</v>
      </c>
      <c r="F178" s="143" t="s">
        <v>30</v>
      </c>
      <c r="G178" s="142" t="s">
        <v>31</v>
      </c>
      <c r="H178" s="142" t="s">
        <v>68</v>
      </c>
      <c r="I178" s="142" t="s">
        <v>5</v>
      </c>
      <c r="J178" s="142" t="s">
        <v>365</v>
      </c>
      <c r="K178" s="135">
        <v>50000</v>
      </c>
      <c r="L178" s="136">
        <v>35000</v>
      </c>
      <c r="M178" s="135" t="s">
        <v>805</v>
      </c>
      <c r="N178" s="136">
        <v>35000</v>
      </c>
      <c r="O178" s="135">
        <v>20</v>
      </c>
      <c r="P178" s="136">
        <v>35000</v>
      </c>
      <c r="Q178" s="135" t="s">
        <v>806</v>
      </c>
      <c r="R178" s="144">
        <v>20</v>
      </c>
      <c r="S178" s="145" t="s">
        <v>1088</v>
      </c>
      <c r="T178" s="145" t="s">
        <v>1089</v>
      </c>
    </row>
    <row r="179" spans="1:20" ht="60">
      <c r="A179" s="104">
        <v>172</v>
      </c>
      <c r="B179" s="135"/>
      <c r="C179" s="142" t="s">
        <v>1090</v>
      </c>
      <c r="D179" s="142" t="s">
        <v>777</v>
      </c>
      <c r="E179" s="146" t="s">
        <v>778</v>
      </c>
      <c r="F179" s="143" t="s">
        <v>30</v>
      </c>
      <c r="G179" s="142" t="s">
        <v>31</v>
      </c>
      <c r="H179" s="142" t="s">
        <v>68</v>
      </c>
      <c r="I179" s="142" t="s">
        <v>5</v>
      </c>
      <c r="J179" s="142" t="s">
        <v>365</v>
      </c>
      <c r="K179" s="135">
        <v>50000</v>
      </c>
      <c r="L179" s="136">
        <v>35000</v>
      </c>
      <c r="M179" s="135" t="s">
        <v>805</v>
      </c>
      <c r="N179" s="136">
        <v>35000</v>
      </c>
      <c r="O179" s="135">
        <v>20</v>
      </c>
      <c r="P179" s="136">
        <v>35000</v>
      </c>
      <c r="Q179" s="135" t="s">
        <v>806</v>
      </c>
      <c r="R179" s="144">
        <v>20</v>
      </c>
      <c r="S179" s="145" t="s">
        <v>1091</v>
      </c>
      <c r="T179" s="145" t="s">
        <v>1092</v>
      </c>
    </row>
    <row r="180" spans="1:20" ht="60">
      <c r="A180" s="104">
        <v>173</v>
      </c>
      <c r="B180" s="135"/>
      <c r="C180" s="142" t="s">
        <v>1046</v>
      </c>
      <c r="D180" s="142" t="s">
        <v>1093</v>
      </c>
      <c r="E180" s="146" t="s">
        <v>778</v>
      </c>
      <c r="F180" s="143" t="s">
        <v>30</v>
      </c>
      <c r="G180" s="142" t="s">
        <v>31</v>
      </c>
      <c r="H180" s="142" t="s">
        <v>68</v>
      </c>
      <c r="I180" s="142" t="s">
        <v>5</v>
      </c>
      <c r="J180" s="142" t="s">
        <v>365</v>
      </c>
      <c r="K180" s="135">
        <v>50000</v>
      </c>
      <c r="L180" s="136">
        <v>35000</v>
      </c>
      <c r="M180" s="135" t="s">
        <v>805</v>
      </c>
      <c r="N180" s="136">
        <v>35000</v>
      </c>
      <c r="O180" s="135">
        <v>20</v>
      </c>
      <c r="P180" s="136">
        <v>35000</v>
      </c>
      <c r="Q180" s="135" t="s">
        <v>806</v>
      </c>
      <c r="R180" s="144">
        <v>20</v>
      </c>
      <c r="S180" s="145" t="s">
        <v>1094</v>
      </c>
      <c r="T180" s="145" t="s">
        <v>1095</v>
      </c>
    </row>
    <row r="181" spans="1:20" ht="60">
      <c r="A181" s="104">
        <v>174</v>
      </c>
      <c r="B181" s="135"/>
      <c r="C181" s="142" t="s">
        <v>1096</v>
      </c>
      <c r="D181" s="142" t="s">
        <v>1097</v>
      </c>
      <c r="E181" s="146" t="s">
        <v>778</v>
      </c>
      <c r="F181" s="143" t="s">
        <v>30</v>
      </c>
      <c r="G181" s="142" t="s">
        <v>31</v>
      </c>
      <c r="H181" s="142" t="s">
        <v>68</v>
      </c>
      <c r="I181" s="142" t="s">
        <v>5</v>
      </c>
      <c r="J181" s="142" t="s">
        <v>365</v>
      </c>
      <c r="K181" s="135">
        <v>50000</v>
      </c>
      <c r="L181" s="136">
        <v>35000</v>
      </c>
      <c r="M181" s="135" t="s">
        <v>805</v>
      </c>
      <c r="N181" s="136">
        <v>35000</v>
      </c>
      <c r="O181" s="135">
        <v>20</v>
      </c>
      <c r="P181" s="136">
        <v>35000</v>
      </c>
      <c r="Q181" s="135" t="s">
        <v>806</v>
      </c>
      <c r="R181" s="144">
        <v>20</v>
      </c>
      <c r="S181" s="145" t="s">
        <v>1098</v>
      </c>
      <c r="T181" s="145" t="s">
        <v>1099</v>
      </c>
    </row>
    <row r="182" spans="1:20" ht="60">
      <c r="A182" s="104">
        <v>175</v>
      </c>
      <c r="B182" s="135"/>
      <c r="C182" s="142" t="s">
        <v>515</v>
      </c>
      <c r="D182" s="142" t="s">
        <v>578</v>
      </c>
      <c r="E182" s="146" t="s">
        <v>778</v>
      </c>
      <c r="F182" s="143" t="s">
        <v>30</v>
      </c>
      <c r="G182" s="142" t="s">
        <v>31</v>
      </c>
      <c r="H182" s="142" t="s">
        <v>68</v>
      </c>
      <c r="I182" s="142" t="s">
        <v>5</v>
      </c>
      <c r="J182" s="142" t="s">
        <v>365</v>
      </c>
      <c r="K182" s="135">
        <v>50000</v>
      </c>
      <c r="L182" s="136">
        <v>35000</v>
      </c>
      <c r="M182" s="135" t="s">
        <v>805</v>
      </c>
      <c r="N182" s="136">
        <v>35000</v>
      </c>
      <c r="O182" s="135">
        <v>20</v>
      </c>
      <c r="P182" s="136">
        <v>35000</v>
      </c>
      <c r="Q182" s="135" t="s">
        <v>806</v>
      </c>
      <c r="R182" s="144">
        <v>20</v>
      </c>
      <c r="S182" s="145" t="s">
        <v>1100</v>
      </c>
      <c r="T182" s="145" t="s">
        <v>1101</v>
      </c>
    </row>
    <row r="183" spans="1:20" ht="60">
      <c r="A183" s="104">
        <v>176</v>
      </c>
      <c r="B183" s="135"/>
      <c r="C183" s="142" t="s">
        <v>1102</v>
      </c>
      <c r="D183" s="142" t="s">
        <v>1103</v>
      </c>
      <c r="E183" s="146" t="s">
        <v>778</v>
      </c>
      <c r="F183" s="143" t="s">
        <v>30</v>
      </c>
      <c r="G183" s="142" t="s">
        <v>31</v>
      </c>
      <c r="H183" s="142" t="s">
        <v>68</v>
      </c>
      <c r="I183" s="142" t="s">
        <v>5</v>
      </c>
      <c r="J183" s="142" t="s">
        <v>365</v>
      </c>
      <c r="K183" s="135">
        <v>50000</v>
      </c>
      <c r="L183" s="136">
        <v>35000</v>
      </c>
      <c r="M183" s="135" t="s">
        <v>805</v>
      </c>
      <c r="N183" s="136">
        <v>35000</v>
      </c>
      <c r="O183" s="135">
        <v>20</v>
      </c>
      <c r="P183" s="136">
        <v>35000</v>
      </c>
      <c r="Q183" s="135" t="s">
        <v>806</v>
      </c>
      <c r="R183" s="144">
        <v>20</v>
      </c>
      <c r="S183" s="145" t="s">
        <v>1104</v>
      </c>
      <c r="T183" s="145" t="s">
        <v>1105</v>
      </c>
    </row>
    <row r="184" spans="1:20" ht="60">
      <c r="A184" s="104">
        <v>177</v>
      </c>
      <c r="B184" s="135"/>
      <c r="C184" s="142" t="s">
        <v>1106</v>
      </c>
      <c r="D184" s="142" t="s">
        <v>1107</v>
      </c>
      <c r="E184" s="146" t="s">
        <v>778</v>
      </c>
      <c r="F184" s="143" t="s">
        <v>30</v>
      </c>
      <c r="G184" s="142" t="s">
        <v>31</v>
      </c>
      <c r="H184" s="142" t="s">
        <v>68</v>
      </c>
      <c r="I184" s="142" t="s">
        <v>5</v>
      </c>
      <c r="J184" s="142" t="s">
        <v>365</v>
      </c>
      <c r="K184" s="135">
        <v>50000</v>
      </c>
      <c r="L184" s="136">
        <v>35000</v>
      </c>
      <c r="M184" s="135" t="s">
        <v>805</v>
      </c>
      <c r="N184" s="136">
        <v>35000</v>
      </c>
      <c r="O184" s="135">
        <v>20</v>
      </c>
      <c r="P184" s="136">
        <v>35000</v>
      </c>
      <c r="Q184" s="135" t="s">
        <v>806</v>
      </c>
      <c r="R184" s="144">
        <v>20</v>
      </c>
      <c r="S184" s="145" t="s">
        <v>1108</v>
      </c>
      <c r="T184" s="145" t="s">
        <v>1109</v>
      </c>
    </row>
    <row r="185" spans="1:20" ht="105">
      <c r="A185" s="104">
        <v>178</v>
      </c>
      <c r="B185" s="135"/>
      <c r="C185" s="142" t="s">
        <v>1110</v>
      </c>
      <c r="D185" s="142" t="s">
        <v>1111</v>
      </c>
      <c r="E185" s="146" t="s">
        <v>1112</v>
      </c>
      <c r="F185" s="143" t="s">
        <v>30</v>
      </c>
      <c r="G185" s="142" t="s">
        <v>31</v>
      </c>
      <c r="H185" s="142" t="s">
        <v>68</v>
      </c>
      <c r="I185" s="142" t="s">
        <v>6</v>
      </c>
      <c r="J185" s="142" t="s">
        <v>365</v>
      </c>
      <c r="K185" s="135">
        <v>50000</v>
      </c>
      <c r="L185" s="136">
        <v>35000</v>
      </c>
      <c r="M185" s="135" t="s">
        <v>805</v>
      </c>
      <c r="N185" s="136">
        <v>35000</v>
      </c>
      <c r="O185" s="135">
        <v>20</v>
      </c>
      <c r="P185" s="136">
        <v>35000</v>
      </c>
      <c r="Q185" s="135" t="s">
        <v>806</v>
      </c>
      <c r="R185" s="144">
        <v>20</v>
      </c>
      <c r="S185" s="145" t="s">
        <v>1113</v>
      </c>
      <c r="T185" s="145" t="s">
        <v>1114</v>
      </c>
    </row>
    <row r="186" spans="1:20" ht="105">
      <c r="A186" s="104">
        <v>179</v>
      </c>
      <c r="B186" s="135"/>
      <c r="C186" s="142" t="s">
        <v>1115</v>
      </c>
      <c r="D186" s="142" t="s">
        <v>1116</v>
      </c>
      <c r="E186" s="146" t="s">
        <v>1112</v>
      </c>
      <c r="F186" s="143" t="s">
        <v>30</v>
      </c>
      <c r="G186" s="142" t="s">
        <v>31</v>
      </c>
      <c r="H186" s="142" t="s">
        <v>68</v>
      </c>
      <c r="I186" s="142" t="s">
        <v>6</v>
      </c>
      <c r="J186" s="142" t="s">
        <v>365</v>
      </c>
      <c r="K186" s="135">
        <v>50000</v>
      </c>
      <c r="L186" s="136">
        <v>35000</v>
      </c>
      <c r="M186" s="135" t="s">
        <v>805</v>
      </c>
      <c r="N186" s="136">
        <v>35000</v>
      </c>
      <c r="O186" s="135">
        <v>20</v>
      </c>
      <c r="P186" s="136">
        <v>35000</v>
      </c>
      <c r="Q186" s="135" t="s">
        <v>806</v>
      </c>
      <c r="R186" s="144">
        <v>20</v>
      </c>
      <c r="S186" s="145" t="s">
        <v>1117</v>
      </c>
      <c r="T186" s="145" t="s">
        <v>1118</v>
      </c>
    </row>
    <row r="187" spans="1:20" ht="90">
      <c r="A187" s="104">
        <v>180</v>
      </c>
      <c r="B187" s="135"/>
      <c r="C187" s="142" t="s">
        <v>1119</v>
      </c>
      <c r="D187" s="142" t="s">
        <v>1120</v>
      </c>
      <c r="E187" s="146" t="s">
        <v>521</v>
      </c>
      <c r="F187" s="143" t="s">
        <v>30</v>
      </c>
      <c r="G187" s="142" t="s">
        <v>31</v>
      </c>
      <c r="H187" s="142" t="s">
        <v>68</v>
      </c>
      <c r="I187" s="142" t="s">
        <v>6</v>
      </c>
      <c r="J187" s="142" t="s">
        <v>365</v>
      </c>
      <c r="K187" s="135">
        <v>50000</v>
      </c>
      <c r="L187" s="136">
        <v>35000</v>
      </c>
      <c r="M187" s="135" t="s">
        <v>805</v>
      </c>
      <c r="N187" s="136">
        <v>35000</v>
      </c>
      <c r="O187" s="135">
        <v>20</v>
      </c>
      <c r="P187" s="136">
        <v>35000</v>
      </c>
      <c r="Q187" s="135" t="s">
        <v>806</v>
      </c>
      <c r="R187" s="144">
        <v>20</v>
      </c>
      <c r="S187" s="145" t="s">
        <v>1121</v>
      </c>
      <c r="T187" s="145" t="s">
        <v>1122</v>
      </c>
    </row>
    <row r="188" spans="1:20" ht="90">
      <c r="A188" s="104">
        <v>181</v>
      </c>
      <c r="B188" s="135"/>
      <c r="C188" s="142" t="s">
        <v>1123</v>
      </c>
      <c r="D188" s="142" t="s">
        <v>689</v>
      </c>
      <c r="E188" s="146" t="s">
        <v>521</v>
      </c>
      <c r="F188" s="143" t="s">
        <v>30</v>
      </c>
      <c r="G188" s="142" t="s">
        <v>31</v>
      </c>
      <c r="H188" s="142" t="s">
        <v>68</v>
      </c>
      <c r="I188" s="142" t="s">
        <v>6</v>
      </c>
      <c r="J188" s="142" t="s">
        <v>365</v>
      </c>
      <c r="K188" s="135">
        <v>50000</v>
      </c>
      <c r="L188" s="136">
        <v>35000</v>
      </c>
      <c r="M188" s="135" t="s">
        <v>805</v>
      </c>
      <c r="N188" s="136">
        <v>35000</v>
      </c>
      <c r="O188" s="135">
        <v>20</v>
      </c>
      <c r="P188" s="136">
        <v>35000</v>
      </c>
      <c r="Q188" s="135" t="s">
        <v>806</v>
      </c>
      <c r="R188" s="144">
        <v>20</v>
      </c>
      <c r="S188" s="145" t="s">
        <v>1124</v>
      </c>
      <c r="T188" s="145" t="s">
        <v>1125</v>
      </c>
    </row>
    <row r="189" spans="1:20" ht="90">
      <c r="A189" s="104">
        <v>182</v>
      </c>
      <c r="B189" s="135"/>
      <c r="C189" s="142" t="s">
        <v>757</v>
      </c>
      <c r="D189" s="142" t="s">
        <v>1126</v>
      </c>
      <c r="E189" s="146" t="s">
        <v>863</v>
      </c>
      <c r="F189" s="143" t="s">
        <v>30</v>
      </c>
      <c r="G189" s="142" t="s">
        <v>31</v>
      </c>
      <c r="H189" s="142" t="s">
        <v>45</v>
      </c>
      <c r="I189" s="142" t="s">
        <v>5</v>
      </c>
      <c r="J189" s="142" t="s">
        <v>365</v>
      </c>
      <c r="K189" s="135">
        <v>50000</v>
      </c>
      <c r="L189" s="136">
        <v>35000</v>
      </c>
      <c r="M189" s="135" t="s">
        <v>805</v>
      </c>
      <c r="N189" s="136">
        <v>35000</v>
      </c>
      <c r="O189" s="135">
        <v>20</v>
      </c>
      <c r="P189" s="136">
        <v>35000</v>
      </c>
      <c r="Q189" s="135" t="s">
        <v>806</v>
      </c>
      <c r="R189" s="144">
        <v>20</v>
      </c>
      <c r="S189" s="145" t="s">
        <v>1127</v>
      </c>
      <c r="T189" s="145" t="s">
        <v>1128</v>
      </c>
    </row>
    <row r="190" spans="1:20" ht="90">
      <c r="A190" s="104">
        <v>183</v>
      </c>
      <c r="B190" s="135"/>
      <c r="C190" s="142" t="s">
        <v>998</v>
      </c>
      <c r="D190" s="142" t="s">
        <v>1129</v>
      </c>
      <c r="E190" s="146" t="s">
        <v>587</v>
      </c>
      <c r="F190" s="143" t="s">
        <v>30</v>
      </c>
      <c r="G190" s="142" t="s">
        <v>31</v>
      </c>
      <c r="H190" s="142" t="s">
        <v>45</v>
      </c>
      <c r="I190" s="142" t="s">
        <v>6</v>
      </c>
      <c r="J190" s="142" t="s">
        <v>365</v>
      </c>
      <c r="K190" s="135">
        <v>50000</v>
      </c>
      <c r="L190" s="136">
        <v>35000</v>
      </c>
      <c r="M190" s="135" t="s">
        <v>805</v>
      </c>
      <c r="N190" s="136">
        <v>35000</v>
      </c>
      <c r="O190" s="135">
        <v>20</v>
      </c>
      <c r="P190" s="136">
        <v>35000</v>
      </c>
      <c r="Q190" s="135" t="s">
        <v>806</v>
      </c>
      <c r="R190" s="144">
        <v>20</v>
      </c>
      <c r="S190" s="145" t="s">
        <v>1130</v>
      </c>
      <c r="T190" s="145" t="s">
        <v>1131</v>
      </c>
    </row>
    <row r="191" spans="1:20" ht="60">
      <c r="A191" s="104">
        <v>184</v>
      </c>
      <c r="B191" s="135"/>
      <c r="C191" s="142" t="s">
        <v>1132</v>
      </c>
      <c r="D191" s="142" t="s">
        <v>1133</v>
      </c>
      <c r="E191" s="146" t="s">
        <v>778</v>
      </c>
      <c r="F191" s="143" t="s">
        <v>30</v>
      </c>
      <c r="G191" s="142" t="s">
        <v>31</v>
      </c>
      <c r="H191" s="142" t="s">
        <v>68</v>
      </c>
      <c r="I191" s="142" t="s">
        <v>5</v>
      </c>
      <c r="J191" s="142" t="s">
        <v>365</v>
      </c>
      <c r="K191" s="135">
        <v>50000</v>
      </c>
      <c r="L191" s="136">
        <v>35000</v>
      </c>
      <c r="M191" s="135" t="s">
        <v>805</v>
      </c>
      <c r="N191" s="136">
        <v>35000</v>
      </c>
      <c r="O191" s="135">
        <v>20</v>
      </c>
      <c r="P191" s="136">
        <v>35000</v>
      </c>
      <c r="Q191" s="135" t="s">
        <v>806</v>
      </c>
      <c r="R191" s="144">
        <v>20</v>
      </c>
      <c r="S191" s="145" t="s">
        <v>1134</v>
      </c>
      <c r="T191" s="145" t="s">
        <v>1135</v>
      </c>
    </row>
    <row r="192" spans="1:20" ht="60">
      <c r="A192" s="104">
        <v>185</v>
      </c>
      <c r="B192" s="135"/>
      <c r="C192" s="142" t="s">
        <v>1136</v>
      </c>
      <c r="D192" s="142" t="s">
        <v>757</v>
      </c>
      <c r="E192" s="146" t="s">
        <v>1137</v>
      </c>
      <c r="F192" s="143" t="s">
        <v>30</v>
      </c>
      <c r="G192" s="142" t="s">
        <v>31</v>
      </c>
      <c r="H192" s="142" t="s">
        <v>45</v>
      </c>
      <c r="I192" s="142" t="s">
        <v>6</v>
      </c>
      <c r="J192" s="142" t="s">
        <v>365</v>
      </c>
      <c r="K192" s="135">
        <v>50000</v>
      </c>
      <c r="L192" s="136">
        <v>35000</v>
      </c>
      <c r="M192" s="135" t="s">
        <v>805</v>
      </c>
      <c r="N192" s="136">
        <v>35000</v>
      </c>
      <c r="O192" s="135">
        <v>20</v>
      </c>
      <c r="P192" s="136">
        <v>35000</v>
      </c>
      <c r="Q192" s="135" t="s">
        <v>806</v>
      </c>
      <c r="R192" s="144">
        <v>20</v>
      </c>
      <c r="S192" s="145" t="s">
        <v>1138</v>
      </c>
      <c r="T192" s="145" t="s">
        <v>1139</v>
      </c>
    </row>
    <row r="193" spans="1:20" ht="105">
      <c r="A193" s="104">
        <v>186</v>
      </c>
      <c r="B193" s="135"/>
      <c r="C193" s="142" t="s">
        <v>1140</v>
      </c>
      <c r="D193" s="142" t="s">
        <v>1141</v>
      </c>
      <c r="E193" s="146" t="s">
        <v>1142</v>
      </c>
      <c r="F193" s="143" t="s">
        <v>30</v>
      </c>
      <c r="G193" s="142" t="s">
        <v>31</v>
      </c>
      <c r="H193" s="142" t="s">
        <v>45</v>
      </c>
      <c r="I193" s="142" t="s">
        <v>6</v>
      </c>
      <c r="J193" s="142" t="s">
        <v>365</v>
      </c>
      <c r="K193" s="135">
        <v>50000</v>
      </c>
      <c r="L193" s="136">
        <v>35000</v>
      </c>
      <c r="M193" s="135" t="s">
        <v>805</v>
      </c>
      <c r="N193" s="136">
        <v>35000</v>
      </c>
      <c r="O193" s="135">
        <v>20</v>
      </c>
      <c r="P193" s="136">
        <v>35000</v>
      </c>
      <c r="Q193" s="135" t="s">
        <v>806</v>
      </c>
      <c r="R193" s="144">
        <v>20</v>
      </c>
      <c r="S193" s="145" t="s">
        <v>1143</v>
      </c>
      <c r="T193" s="145" t="s">
        <v>1144</v>
      </c>
    </row>
    <row r="194" spans="1:20" ht="60">
      <c r="A194" s="104">
        <v>187</v>
      </c>
      <c r="B194" s="135"/>
      <c r="C194" s="142" t="s">
        <v>1145</v>
      </c>
      <c r="D194" s="142" t="s">
        <v>862</v>
      </c>
      <c r="E194" s="146" t="s">
        <v>1146</v>
      </c>
      <c r="F194" s="143" t="s">
        <v>30</v>
      </c>
      <c r="G194" s="142" t="s">
        <v>31</v>
      </c>
      <c r="H194" s="142" t="s">
        <v>45</v>
      </c>
      <c r="I194" s="142" t="s">
        <v>6</v>
      </c>
      <c r="J194" s="142" t="s">
        <v>365</v>
      </c>
      <c r="K194" s="135">
        <v>50000</v>
      </c>
      <c r="L194" s="136">
        <v>35000</v>
      </c>
      <c r="M194" s="135" t="s">
        <v>805</v>
      </c>
      <c r="N194" s="136">
        <v>35000</v>
      </c>
      <c r="O194" s="135">
        <v>20</v>
      </c>
      <c r="P194" s="136">
        <v>35000</v>
      </c>
      <c r="Q194" s="135" t="s">
        <v>806</v>
      </c>
      <c r="R194" s="144">
        <v>20</v>
      </c>
      <c r="S194" s="145" t="s">
        <v>1147</v>
      </c>
      <c r="T194" s="145" t="s">
        <v>1148</v>
      </c>
    </row>
    <row r="195" spans="1:20" ht="60">
      <c r="A195" s="104">
        <v>188</v>
      </c>
      <c r="B195" s="135"/>
      <c r="C195" s="142" t="s">
        <v>1149</v>
      </c>
      <c r="D195" s="142" t="s">
        <v>1150</v>
      </c>
      <c r="E195" s="146" t="s">
        <v>778</v>
      </c>
      <c r="F195" s="143" t="s">
        <v>30</v>
      </c>
      <c r="G195" s="142" t="s">
        <v>31</v>
      </c>
      <c r="H195" s="142" t="s">
        <v>45</v>
      </c>
      <c r="I195" s="142" t="s">
        <v>5</v>
      </c>
      <c r="J195" s="142" t="s">
        <v>365</v>
      </c>
      <c r="K195" s="135">
        <v>50000</v>
      </c>
      <c r="L195" s="136">
        <v>35000</v>
      </c>
      <c r="M195" s="135" t="s">
        <v>805</v>
      </c>
      <c r="N195" s="136">
        <v>35000</v>
      </c>
      <c r="O195" s="135">
        <v>20</v>
      </c>
      <c r="P195" s="136">
        <v>35000</v>
      </c>
      <c r="Q195" s="135" t="s">
        <v>806</v>
      </c>
      <c r="R195" s="144">
        <v>20</v>
      </c>
      <c r="S195" s="145" t="s">
        <v>1151</v>
      </c>
      <c r="T195" s="145" t="s">
        <v>1152</v>
      </c>
    </row>
    <row r="196" spans="1:20" ht="60">
      <c r="A196" s="104">
        <v>189</v>
      </c>
      <c r="B196" s="135"/>
      <c r="C196" s="142" t="s">
        <v>1153</v>
      </c>
      <c r="D196" s="142" t="s">
        <v>871</v>
      </c>
      <c r="E196" s="146" t="s">
        <v>778</v>
      </c>
      <c r="F196" s="143" t="s">
        <v>30</v>
      </c>
      <c r="G196" s="142" t="s">
        <v>31</v>
      </c>
      <c r="H196" s="142" t="s">
        <v>68</v>
      </c>
      <c r="I196" s="142" t="s">
        <v>5</v>
      </c>
      <c r="J196" s="142" t="s">
        <v>365</v>
      </c>
      <c r="K196" s="135">
        <v>50000</v>
      </c>
      <c r="L196" s="136">
        <v>35000</v>
      </c>
      <c r="M196" s="135" t="s">
        <v>805</v>
      </c>
      <c r="N196" s="136">
        <v>35000</v>
      </c>
      <c r="O196" s="135">
        <v>20</v>
      </c>
      <c r="P196" s="136">
        <v>35000</v>
      </c>
      <c r="Q196" s="135" t="s">
        <v>806</v>
      </c>
      <c r="R196" s="144">
        <v>20</v>
      </c>
      <c r="S196" s="145" t="s">
        <v>1154</v>
      </c>
      <c r="T196" s="145" t="s">
        <v>1155</v>
      </c>
    </row>
    <row r="197" spans="1:20" ht="105">
      <c r="A197" s="104">
        <v>190</v>
      </c>
      <c r="B197" s="135"/>
      <c r="C197" s="142" t="s">
        <v>1156</v>
      </c>
      <c r="D197" s="142" t="s">
        <v>1157</v>
      </c>
      <c r="E197" s="146" t="s">
        <v>724</v>
      </c>
      <c r="F197" s="143" t="s">
        <v>30</v>
      </c>
      <c r="G197" s="142" t="s">
        <v>31</v>
      </c>
      <c r="H197" s="142" t="s">
        <v>45</v>
      </c>
      <c r="I197" s="142" t="s">
        <v>6</v>
      </c>
      <c r="J197" s="142" t="s">
        <v>365</v>
      </c>
      <c r="K197" s="135">
        <v>50000</v>
      </c>
      <c r="L197" s="136">
        <v>35000</v>
      </c>
      <c r="M197" s="135" t="s">
        <v>805</v>
      </c>
      <c r="N197" s="136">
        <v>35000</v>
      </c>
      <c r="O197" s="135">
        <v>20</v>
      </c>
      <c r="P197" s="136">
        <v>35000</v>
      </c>
      <c r="Q197" s="135" t="s">
        <v>806</v>
      </c>
      <c r="R197" s="144">
        <v>20</v>
      </c>
      <c r="S197" s="145" t="s">
        <v>1158</v>
      </c>
      <c r="T197" s="145" t="s">
        <v>1159</v>
      </c>
    </row>
    <row r="198" spans="1:20" ht="105">
      <c r="A198" s="104">
        <v>191</v>
      </c>
      <c r="B198" s="135"/>
      <c r="C198" s="142" t="s">
        <v>1160</v>
      </c>
      <c r="D198" s="142" t="s">
        <v>1161</v>
      </c>
      <c r="E198" s="146" t="s">
        <v>1162</v>
      </c>
      <c r="F198" s="143" t="s">
        <v>30</v>
      </c>
      <c r="G198" s="142" t="s">
        <v>31</v>
      </c>
      <c r="H198" s="142" t="s">
        <v>45</v>
      </c>
      <c r="I198" s="142" t="s">
        <v>6</v>
      </c>
      <c r="J198" s="142" t="s">
        <v>365</v>
      </c>
      <c r="K198" s="135">
        <v>50000</v>
      </c>
      <c r="L198" s="136">
        <v>35000</v>
      </c>
      <c r="M198" s="135" t="s">
        <v>805</v>
      </c>
      <c r="N198" s="136">
        <v>35000</v>
      </c>
      <c r="O198" s="135">
        <v>20</v>
      </c>
      <c r="P198" s="136">
        <v>35000</v>
      </c>
      <c r="Q198" s="135" t="s">
        <v>806</v>
      </c>
      <c r="R198" s="144">
        <v>20</v>
      </c>
      <c r="S198" s="145" t="s">
        <v>1163</v>
      </c>
      <c r="T198" s="145" t="s">
        <v>1164</v>
      </c>
    </row>
    <row r="199" spans="1:20" ht="60">
      <c r="A199" s="104">
        <v>192</v>
      </c>
      <c r="B199" s="135"/>
      <c r="C199" s="142" t="s">
        <v>1165</v>
      </c>
      <c r="D199" s="142" t="s">
        <v>1166</v>
      </c>
      <c r="E199" s="146" t="s">
        <v>1146</v>
      </c>
      <c r="F199" s="143" t="s">
        <v>30</v>
      </c>
      <c r="G199" s="142" t="s">
        <v>31</v>
      </c>
      <c r="H199" s="142" t="s">
        <v>45</v>
      </c>
      <c r="I199" s="142" t="s">
        <v>6</v>
      </c>
      <c r="J199" s="142" t="s">
        <v>365</v>
      </c>
      <c r="K199" s="135">
        <v>50000</v>
      </c>
      <c r="L199" s="136">
        <v>35000</v>
      </c>
      <c r="M199" s="135" t="s">
        <v>805</v>
      </c>
      <c r="N199" s="136">
        <v>35000</v>
      </c>
      <c r="O199" s="135">
        <v>20</v>
      </c>
      <c r="P199" s="136">
        <v>35000</v>
      </c>
      <c r="Q199" s="135" t="s">
        <v>806</v>
      </c>
      <c r="R199" s="144">
        <v>20</v>
      </c>
      <c r="S199" s="145" t="s">
        <v>1167</v>
      </c>
      <c r="T199" s="145" t="s">
        <v>1168</v>
      </c>
    </row>
    <row r="200" spans="1:20" ht="90">
      <c r="A200" s="104">
        <v>193</v>
      </c>
      <c r="B200" s="135"/>
      <c r="C200" s="142" t="s">
        <v>1169</v>
      </c>
      <c r="D200" s="142" t="s">
        <v>1170</v>
      </c>
      <c r="E200" s="146" t="s">
        <v>587</v>
      </c>
      <c r="F200" s="143" t="s">
        <v>30</v>
      </c>
      <c r="G200" s="142" t="s">
        <v>31</v>
      </c>
      <c r="H200" s="142" t="s">
        <v>45</v>
      </c>
      <c r="I200" s="142" t="s">
        <v>6</v>
      </c>
      <c r="J200" s="142" t="s">
        <v>365</v>
      </c>
      <c r="K200" s="135">
        <v>50000</v>
      </c>
      <c r="L200" s="136">
        <v>35000</v>
      </c>
      <c r="M200" s="135" t="s">
        <v>805</v>
      </c>
      <c r="N200" s="136">
        <v>35000</v>
      </c>
      <c r="O200" s="135">
        <v>20</v>
      </c>
      <c r="P200" s="136">
        <v>35000</v>
      </c>
      <c r="Q200" s="135" t="s">
        <v>806</v>
      </c>
      <c r="R200" s="144">
        <v>20</v>
      </c>
      <c r="S200" s="145" t="s">
        <v>1171</v>
      </c>
      <c r="T200" s="145" t="s">
        <v>1172</v>
      </c>
    </row>
    <row r="201" spans="1:20" ht="105">
      <c r="A201" s="104">
        <v>194</v>
      </c>
      <c r="B201" s="135"/>
      <c r="C201" s="142" t="s">
        <v>1173</v>
      </c>
      <c r="D201" s="142" t="s">
        <v>1174</v>
      </c>
      <c r="E201" s="146" t="s">
        <v>665</v>
      </c>
      <c r="F201" s="143" t="s">
        <v>30</v>
      </c>
      <c r="G201" s="142" t="s">
        <v>31</v>
      </c>
      <c r="H201" s="142" t="s">
        <v>45</v>
      </c>
      <c r="I201" s="142" t="s">
        <v>6</v>
      </c>
      <c r="J201" s="142" t="s">
        <v>365</v>
      </c>
      <c r="K201" s="135">
        <v>50000</v>
      </c>
      <c r="L201" s="136">
        <v>35000</v>
      </c>
      <c r="M201" s="135" t="s">
        <v>805</v>
      </c>
      <c r="N201" s="136">
        <v>35000</v>
      </c>
      <c r="O201" s="135">
        <v>20</v>
      </c>
      <c r="P201" s="136">
        <v>35000</v>
      </c>
      <c r="Q201" s="135" t="s">
        <v>806</v>
      </c>
      <c r="R201" s="144">
        <v>20</v>
      </c>
      <c r="S201" s="145" t="s">
        <v>1175</v>
      </c>
      <c r="T201" s="145" t="s">
        <v>1176</v>
      </c>
    </row>
    <row r="202" spans="1:20" ht="105">
      <c r="A202" s="104">
        <v>195</v>
      </c>
      <c r="B202" s="135"/>
      <c r="C202" s="142" t="s">
        <v>1177</v>
      </c>
      <c r="D202" s="142" t="s">
        <v>867</v>
      </c>
      <c r="E202" s="146" t="s">
        <v>1162</v>
      </c>
      <c r="F202" s="143" t="s">
        <v>30</v>
      </c>
      <c r="G202" s="142" t="s">
        <v>31</v>
      </c>
      <c r="H202" s="142" t="s">
        <v>45</v>
      </c>
      <c r="I202" s="142" t="s">
        <v>6</v>
      </c>
      <c r="J202" s="142" t="s">
        <v>365</v>
      </c>
      <c r="K202" s="135">
        <v>50000</v>
      </c>
      <c r="L202" s="136">
        <v>35000</v>
      </c>
      <c r="M202" s="135" t="s">
        <v>805</v>
      </c>
      <c r="N202" s="136">
        <v>35000</v>
      </c>
      <c r="O202" s="135">
        <v>20</v>
      </c>
      <c r="P202" s="136">
        <v>35000</v>
      </c>
      <c r="Q202" s="135" t="s">
        <v>806</v>
      </c>
      <c r="R202" s="144">
        <v>20</v>
      </c>
      <c r="S202" s="145" t="s">
        <v>1178</v>
      </c>
      <c r="T202" s="145" t="s">
        <v>1179</v>
      </c>
    </row>
    <row r="203" spans="1:20" ht="90">
      <c r="A203" s="104">
        <v>196</v>
      </c>
      <c r="B203" s="135"/>
      <c r="C203" s="142" t="s">
        <v>1180</v>
      </c>
      <c r="D203" s="142" t="s">
        <v>1170</v>
      </c>
      <c r="E203" s="146" t="s">
        <v>587</v>
      </c>
      <c r="F203" s="143" t="s">
        <v>30</v>
      </c>
      <c r="G203" s="142" t="s">
        <v>31</v>
      </c>
      <c r="H203" s="142" t="s">
        <v>68</v>
      </c>
      <c r="I203" s="142" t="s">
        <v>6</v>
      </c>
      <c r="J203" s="142" t="s">
        <v>365</v>
      </c>
      <c r="K203" s="135">
        <v>50000</v>
      </c>
      <c r="L203" s="136">
        <v>35000</v>
      </c>
      <c r="M203" s="135" t="s">
        <v>805</v>
      </c>
      <c r="N203" s="136">
        <v>35000</v>
      </c>
      <c r="O203" s="135">
        <v>20</v>
      </c>
      <c r="P203" s="136">
        <v>35000</v>
      </c>
      <c r="Q203" s="135" t="s">
        <v>806</v>
      </c>
      <c r="R203" s="144">
        <v>20</v>
      </c>
      <c r="S203" s="145" t="s">
        <v>1181</v>
      </c>
      <c r="T203" s="145" t="s">
        <v>1182</v>
      </c>
    </row>
    <row r="204" spans="1:20" ht="90">
      <c r="A204" s="104">
        <v>197</v>
      </c>
      <c r="B204" s="135"/>
      <c r="C204" s="142" t="s">
        <v>663</v>
      </c>
      <c r="D204" s="142" t="s">
        <v>950</v>
      </c>
      <c r="E204" s="146" t="s">
        <v>742</v>
      </c>
      <c r="F204" s="143" t="s">
        <v>30</v>
      </c>
      <c r="G204" s="142" t="s">
        <v>31</v>
      </c>
      <c r="H204" s="142" t="s">
        <v>45</v>
      </c>
      <c r="I204" s="142" t="s">
        <v>6</v>
      </c>
      <c r="J204" s="142" t="s">
        <v>365</v>
      </c>
      <c r="K204" s="135">
        <v>100000</v>
      </c>
      <c r="L204" s="136">
        <v>70000</v>
      </c>
      <c r="M204" s="135" t="s">
        <v>805</v>
      </c>
      <c r="N204" s="136">
        <v>70000</v>
      </c>
      <c r="O204" s="135">
        <v>20</v>
      </c>
      <c r="P204" s="136">
        <v>70000</v>
      </c>
      <c r="Q204" s="135" t="s">
        <v>806</v>
      </c>
      <c r="R204" s="144">
        <v>20</v>
      </c>
      <c r="S204" s="145" t="s">
        <v>1183</v>
      </c>
      <c r="T204" s="145" t="s">
        <v>1184</v>
      </c>
    </row>
    <row r="205" spans="1:20" ht="105">
      <c r="A205" s="104">
        <v>198</v>
      </c>
      <c r="B205" s="135"/>
      <c r="C205" s="142" t="s">
        <v>1185</v>
      </c>
      <c r="D205" s="142" t="s">
        <v>620</v>
      </c>
      <c r="E205" s="146" t="s">
        <v>1186</v>
      </c>
      <c r="F205" s="143" t="s">
        <v>30</v>
      </c>
      <c r="G205" s="142" t="s">
        <v>31</v>
      </c>
      <c r="H205" s="142" t="s">
        <v>45</v>
      </c>
      <c r="I205" s="142" t="s">
        <v>6</v>
      </c>
      <c r="J205" s="142" t="s">
        <v>365</v>
      </c>
      <c r="K205" s="135">
        <v>50000</v>
      </c>
      <c r="L205" s="136">
        <v>35000</v>
      </c>
      <c r="M205" s="135" t="s">
        <v>805</v>
      </c>
      <c r="N205" s="136">
        <v>35000</v>
      </c>
      <c r="O205" s="135">
        <v>20</v>
      </c>
      <c r="P205" s="136">
        <v>35000</v>
      </c>
      <c r="Q205" s="135" t="s">
        <v>806</v>
      </c>
      <c r="R205" s="144">
        <v>20</v>
      </c>
      <c r="S205" s="145" t="s">
        <v>1187</v>
      </c>
      <c r="T205" s="145" t="s">
        <v>1188</v>
      </c>
    </row>
    <row r="206" spans="1:20" ht="105">
      <c r="A206" s="104">
        <v>199</v>
      </c>
      <c r="B206" s="135"/>
      <c r="C206" s="142" t="s">
        <v>1189</v>
      </c>
      <c r="D206" s="142" t="s">
        <v>1190</v>
      </c>
      <c r="E206" s="146" t="s">
        <v>567</v>
      </c>
      <c r="F206" s="143" t="s">
        <v>30</v>
      </c>
      <c r="G206" s="142" t="s">
        <v>31</v>
      </c>
      <c r="H206" s="142" t="s">
        <v>45</v>
      </c>
      <c r="I206" s="142" t="s">
        <v>6</v>
      </c>
      <c r="J206" s="142" t="s">
        <v>365</v>
      </c>
      <c r="K206" s="135">
        <v>50000</v>
      </c>
      <c r="L206" s="136">
        <v>35000</v>
      </c>
      <c r="M206" s="135" t="s">
        <v>805</v>
      </c>
      <c r="N206" s="136">
        <v>35000</v>
      </c>
      <c r="O206" s="135">
        <v>20</v>
      </c>
      <c r="P206" s="136">
        <v>35000</v>
      </c>
      <c r="Q206" s="135" t="s">
        <v>806</v>
      </c>
      <c r="R206" s="144">
        <v>20</v>
      </c>
      <c r="S206" s="145" t="s">
        <v>1191</v>
      </c>
      <c r="T206" s="145" t="s">
        <v>1192</v>
      </c>
    </row>
    <row r="207" spans="1:20" ht="105">
      <c r="A207" s="104">
        <v>200</v>
      </c>
      <c r="B207" s="135"/>
      <c r="C207" s="142" t="s">
        <v>1193</v>
      </c>
      <c r="D207" s="142" t="s">
        <v>655</v>
      </c>
      <c r="E207" s="146" t="s">
        <v>987</v>
      </c>
      <c r="F207" s="143" t="s">
        <v>30</v>
      </c>
      <c r="G207" s="142" t="s">
        <v>31</v>
      </c>
      <c r="H207" s="142" t="s">
        <v>45</v>
      </c>
      <c r="I207" s="142" t="s">
        <v>6</v>
      </c>
      <c r="J207" s="142" t="s">
        <v>365</v>
      </c>
      <c r="K207" s="135">
        <v>50000</v>
      </c>
      <c r="L207" s="136">
        <v>35000</v>
      </c>
      <c r="M207" s="135" t="s">
        <v>805</v>
      </c>
      <c r="N207" s="136">
        <v>35000</v>
      </c>
      <c r="O207" s="135">
        <v>20</v>
      </c>
      <c r="P207" s="136">
        <v>35000</v>
      </c>
      <c r="Q207" s="135" t="s">
        <v>806</v>
      </c>
      <c r="R207" s="144">
        <v>20</v>
      </c>
      <c r="S207" s="145" t="s">
        <v>1194</v>
      </c>
      <c r="T207" s="145" t="s">
        <v>1195</v>
      </c>
    </row>
    <row r="208" spans="1:20" ht="90">
      <c r="A208" s="104">
        <v>201</v>
      </c>
      <c r="B208" s="135"/>
      <c r="C208" s="142" t="s">
        <v>1196</v>
      </c>
      <c r="D208" s="142" t="s">
        <v>1197</v>
      </c>
      <c r="E208" s="146" t="s">
        <v>587</v>
      </c>
      <c r="F208" s="143" t="s">
        <v>30</v>
      </c>
      <c r="G208" s="142" t="s">
        <v>31</v>
      </c>
      <c r="H208" s="142" t="s">
        <v>68</v>
      </c>
      <c r="I208" s="142" t="s">
        <v>6</v>
      </c>
      <c r="J208" s="142" t="s">
        <v>365</v>
      </c>
      <c r="K208" s="135">
        <v>50000</v>
      </c>
      <c r="L208" s="136">
        <v>35000</v>
      </c>
      <c r="M208" s="135" t="s">
        <v>805</v>
      </c>
      <c r="N208" s="136">
        <v>35000</v>
      </c>
      <c r="O208" s="135">
        <v>20</v>
      </c>
      <c r="P208" s="136">
        <v>35000</v>
      </c>
      <c r="Q208" s="135" t="s">
        <v>806</v>
      </c>
      <c r="R208" s="144">
        <v>20</v>
      </c>
      <c r="S208" s="145" t="s">
        <v>1198</v>
      </c>
      <c r="T208" s="145" t="s">
        <v>1199</v>
      </c>
    </row>
    <row r="209" spans="1:20" ht="105">
      <c r="A209" s="104">
        <v>202</v>
      </c>
      <c r="B209" s="135"/>
      <c r="C209" s="142" t="s">
        <v>1200</v>
      </c>
      <c r="D209" s="142" t="s">
        <v>1201</v>
      </c>
      <c r="E209" s="146" t="s">
        <v>1040</v>
      </c>
      <c r="F209" s="143" t="s">
        <v>30</v>
      </c>
      <c r="G209" s="142" t="s">
        <v>31</v>
      </c>
      <c r="H209" s="142" t="s">
        <v>68</v>
      </c>
      <c r="I209" s="142" t="s">
        <v>6</v>
      </c>
      <c r="J209" s="142" t="s">
        <v>365</v>
      </c>
      <c r="K209" s="135">
        <v>50000</v>
      </c>
      <c r="L209" s="136">
        <v>35000</v>
      </c>
      <c r="M209" s="135" t="s">
        <v>805</v>
      </c>
      <c r="N209" s="136">
        <v>35000</v>
      </c>
      <c r="O209" s="135">
        <v>20</v>
      </c>
      <c r="P209" s="136">
        <v>35000</v>
      </c>
      <c r="Q209" s="135" t="s">
        <v>806</v>
      </c>
      <c r="R209" s="144">
        <v>20</v>
      </c>
      <c r="S209" s="145" t="s">
        <v>1202</v>
      </c>
      <c r="T209" s="145" t="s">
        <v>1203</v>
      </c>
    </row>
    <row r="210" spans="1:20" ht="105">
      <c r="A210" s="104">
        <v>203</v>
      </c>
      <c r="B210" s="135"/>
      <c r="C210" s="142" t="s">
        <v>1204</v>
      </c>
      <c r="D210" s="142" t="s">
        <v>1205</v>
      </c>
      <c r="E210" s="146" t="s">
        <v>1206</v>
      </c>
      <c r="F210" s="143" t="s">
        <v>30</v>
      </c>
      <c r="G210" s="142" t="s">
        <v>31</v>
      </c>
      <c r="H210" s="142" t="s">
        <v>45</v>
      </c>
      <c r="I210" s="142" t="s">
        <v>6</v>
      </c>
      <c r="J210" s="142" t="s">
        <v>365</v>
      </c>
      <c r="K210" s="135">
        <v>50000</v>
      </c>
      <c r="L210" s="136">
        <v>35000</v>
      </c>
      <c r="M210" s="135" t="s">
        <v>805</v>
      </c>
      <c r="N210" s="136">
        <v>35000</v>
      </c>
      <c r="O210" s="135">
        <v>20</v>
      </c>
      <c r="P210" s="136">
        <v>35000</v>
      </c>
      <c r="Q210" s="135" t="s">
        <v>806</v>
      </c>
      <c r="R210" s="144">
        <v>20</v>
      </c>
      <c r="S210" s="145" t="s">
        <v>1207</v>
      </c>
      <c r="T210" s="145" t="s">
        <v>1208</v>
      </c>
    </row>
    <row r="211" spans="1:20" ht="75">
      <c r="A211" s="104">
        <v>204</v>
      </c>
      <c r="B211" s="135"/>
      <c r="C211" s="142" t="s">
        <v>1209</v>
      </c>
      <c r="D211" s="142" t="s">
        <v>1210</v>
      </c>
      <c r="E211" s="146" t="s">
        <v>1211</v>
      </c>
      <c r="F211" s="143" t="s">
        <v>30</v>
      </c>
      <c r="G211" s="142" t="s">
        <v>31</v>
      </c>
      <c r="H211" s="142" t="s">
        <v>45</v>
      </c>
      <c r="I211" s="142" t="s">
        <v>5</v>
      </c>
      <c r="J211" s="142" t="s">
        <v>365</v>
      </c>
      <c r="K211" s="135">
        <v>50000</v>
      </c>
      <c r="L211" s="136">
        <v>35000</v>
      </c>
      <c r="M211" s="135" t="s">
        <v>805</v>
      </c>
      <c r="N211" s="136">
        <v>35000</v>
      </c>
      <c r="O211" s="135">
        <v>20</v>
      </c>
      <c r="P211" s="136">
        <v>35000</v>
      </c>
      <c r="Q211" s="135" t="s">
        <v>806</v>
      </c>
      <c r="R211" s="144">
        <v>20</v>
      </c>
      <c r="S211" s="145" t="s">
        <v>1212</v>
      </c>
      <c r="T211" s="145" t="s">
        <v>1213</v>
      </c>
    </row>
    <row r="212" spans="1:20" ht="105">
      <c r="A212" s="104">
        <v>205</v>
      </c>
      <c r="B212" s="135"/>
      <c r="C212" s="142" t="s">
        <v>1214</v>
      </c>
      <c r="D212" s="142" t="s">
        <v>680</v>
      </c>
      <c r="E212" s="146" t="s">
        <v>724</v>
      </c>
      <c r="F212" s="143" t="s">
        <v>30</v>
      </c>
      <c r="G212" s="142" t="s">
        <v>31</v>
      </c>
      <c r="H212" s="142" t="s">
        <v>68</v>
      </c>
      <c r="I212" s="142" t="s">
        <v>6</v>
      </c>
      <c r="J212" s="142" t="s">
        <v>365</v>
      </c>
      <c r="K212" s="135">
        <v>50000</v>
      </c>
      <c r="L212" s="136">
        <v>35000</v>
      </c>
      <c r="M212" s="135" t="s">
        <v>805</v>
      </c>
      <c r="N212" s="136">
        <v>35000</v>
      </c>
      <c r="O212" s="135">
        <v>20</v>
      </c>
      <c r="P212" s="136">
        <v>35000</v>
      </c>
      <c r="Q212" s="135" t="s">
        <v>806</v>
      </c>
      <c r="R212" s="144">
        <v>20</v>
      </c>
      <c r="S212" s="145" t="s">
        <v>1215</v>
      </c>
      <c r="T212" s="145" t="s">
        <v>1216</v>
      </c>
    </row>
    <row r="213" spans="1:20" ht="60">
      <c r="A213" s="104">
        <v>206</v>
      </c>
      <c r="B213" s="135"/>
      <c r="C213" s="142" t="s">
        <v>1217</v>
      </c>
      <c r="D213" s="142" t="s">
        <v>1218</v>
      </c>
      <c r="E213" s="146" t="s">
        <v>1219</v>
      </c>
      <c r="F213" s="143" t="s">
        <v>30</v>
      </c>
      <c r="G213" s="142" t="s">
        <v>31</v>
      </c>
      <c r="H213" s="142" t="s">
        <v>68</v>
      </c>
      <c r="I213" s="142" t="s">
        <v>6</v>
      </c>
      <c r="J213" s="142" t="s">
        <v>365</v>
      </c>
      <c r="K213" s="135">
        <v>50000</v>
      </c>
      <c r="L213" s="136">
        <v>35000</v>
      </c>
      <c r="M213" s="135" t="s">
        <v>805</v>
      </c>
      <c r="N213" s="136">
        <v>35000</v>
      </c>
      <c r="O213" s="135">
        <v>20</v>
      </c>
      <c r="P213" s="136">
        <v>35000</v>
      </c>
      <c r="Q213" s="135" t="s">
        <v>806</v>
      </c>
      <c r="R213" s="144">
        <v>20</v>
      </c>
      <c r="S213" s="145" t="s">
        <v>1220</v>
      </c>
      <c r="T213" s="145" t="s">
        <v>1221</v>
      </c>
    </row>
    <row r="214" spans="1:20" ht="45">
      <c r="A214" s="104">
        <v>207</v>
      </c>
      <c r="B214" s="135"/>
      <c r="C214" s="142" t="s">
        <v>1222</v>
      </c>
      <c r="D214" s="142" t="s">
        <v>1223</v>
      </c>
      <c r="E214" s="146" t="s">
        <v>1224</v>
      </c>
      <c r="F214" s="143" t="s">
        <v>30</v>
      </c>
      <c r="G214" s="142" t="s">
        <v>31</v>
      </c>
      <c r="H214" s="142" t="s">
        <v>45</v>
      </c>
      <c r="I214" s="142" t="s">
        <v>6</v>
      </c>
      <c r="J214" s="142" t="s">
        <v>365</v>
      </c>
      <c r="K214" s="135">
        <v>50000</v>
      </c>
      <c r="L214" s="136">
        <v>35000</v>
      </c>
      <c r="M214" s="135" t="s">
        <v>805</v>
      </c>
      <c r="N214" s="136">
        <v>35000</v>
      </c>
      <c r="O214" s="135">
        <v>20</v>
      </c>
      <c r="P214" s="136">
        <v>35000</v>
      </c>
      <c r="Q214" s="135" t="s">
        <v>806</v>
      </c>
      <c r="R214" s="144">
        <v>20</v>
      </c>
      <c r="S214" s="145" t="s">
        <v>1225</v>
      </c>
      <c r="T214" s="145" t="s">
        <v>1226</v>
      </c>
    </row>
    <row r="215" spans="1:20" ht="60">
      <c r="A215" s="104">
        <v>208</v>
      </c>
      <c r="B215" s="135"/>
      <c r="C215" s="142" t="s">
        <v>1227</v>
      </c>
      <c r="D215" s="142" t="s">
        <v>1228</v>
      </c>
      <c r="E215" s="146" t="s">
        <v>1146</v>
      </c>
      <c r="F215" s="143" t="s">
        <v>30</v>
      </c>
      <c r="G215" s="142" t="s">
        <v>31</v>
      </c>
      <c r="H215" s="142" t="s">
        <v>68</v>
      </c>
      <c r="I215" s="142" t="s">
        <v>6</v>
      </c>
      <c r="J215" s="142" t="s">
        <v>365</v>
      </c>
      <c r="K215" s="135">
        <v>50000</v>
      </c>
      <c r="L215" s="136">
        <v>35000</v>
      </c>
      <c r="M215" s="135" t="s">
        <v>805</v>
      </c>
      <c r="N215" s="136">
        <v>35000</v>
      </c>
      <c r="O215" s="135">
        <v>20</v>
      </c>
      <c r="P215" s="136">
        <v>35000</v>
      </c>
      <c r="Q215" s="135" t="s">
        <v>806</v>
      </c>
      <c r="R215" s="144">
        <v>20</v>
      </c>
      <c r="S215" s="145" t="s">
        <v>1229</v>
      </c>
      <c r="T215" s="145" t="s">
        <v>1230</v>
      </c>
    </row>
    <row r="216" spans="1:20" ht="90">
      <c r="A216" s="104">
        <v>209</v>
      </c>
      <c r="B216" s="135"/>
      <c r="C216" s="142" t="s">
        <v>1231</v>
      </c>
      <c r="D216" s="142" t="s">
        <v>1232</v>
      </c>
      <c r="E216" s="146" t="s">
        <v>587</v>
      </c>
      <c r="F216" s="143" t="s">
        <v>30</v>
      </c>
      <c r="G216" s="142" t="s">
        <v>31</v>
      </c>
      <c r="H216" s="142" t="s">
        <v>45</v>
      </c>
      <c r="I216" s="142" t="s">
        <v>6</v>
      </c>
      <c r="J216" s="142" t="s">
        <v>365</v>
      </c>
      <c r="K216" s="135">
        <v>50000</v>
      </c>
      <c r="L216" s="136">
        <v>35000</v>
      </c>
      <c r="M216" s="135" t="s">
        <v>805</v>
      </c>
      <c r="N216" s="136">
        <v>35000</v>
      </c>
      <c r="O216" s="135">
        <v>20</v>
      </c>
      <c r="P216" s="136">
        <v>35000</v>
      </c>
      <c r="Q216" s="135" t="s">
        <v>806</v>
      </c>
      <c r="R216" s="144">
        <v>20</v>
      </c>
      <c r="S216" s="145" t="s">
        <v>1233</v>
      </c>
      <c r="T216" s="145" t="s">
        <v>1234</v>
      </c>
    </row>
    <row r="217" spans="1:20" ht="90">
      <c r="A217" s="104">
        <v>210</v>
      </c>
      <c r="B217" s="135"/>
      <c r="C217" s="142" t="s">
        <v>1235</v>
      </c>
      <c r="D217" s="142" t="s">
        <v>1177</v>
      </c>
      <c r="E217" s="146" t="s">
        <v>587</v>
      </c>
      <c r="F217" s="143" t="s">
        <v>30</v>
      </c>
      <c r="G217" s="142" t="s">
        <v>31</v>
      </c>
      <c r="H217" s="142" t="s">
        <v>45</v>
      </c>
      <c r="I217" s="142" t="s">
        <v>6</v>
      </c>
      <c r="J217" s="142" t="s">
        <v>365</v>
      </c>
      <c r="K217" s="135">
        <v>50000</v>
      </c>
      <c r="L217" s="136">
        <v>35000</v>
      </c>
      <c r="M217" s="135" t="s">
        <v>805</v>
      </c>
      <c r="N217" s="136">
        <v>35000</v>
      </c>
      <c r="O217" s="135">
        <v>20</v>
      </c>
      <c r="P217" s="136">
        <v>35000</v>
      </c>
      <c r="Q217" s="135" t="s">
        <v>806</v>
      </c>
      <c r="R217" s="144">
        <v>20</v>
      </c>
      <c r="S217" s="145" t="s">
        <v>1236</v>
      </c>
      <c r="T217" s="145" t="s">
        <v>1237</v>
      </c>
    </row>
    <row r="218" spans="1:20" ht="90">
      <c r="A218" s="104">
        <v>211</v>
      </c>
      <c r="B218" s="135"/>
      <c r="C218" s="142" t="s">
        <v>1238</v>
      </c>
      <c r="D218" s="142" t="s">
        <v>1197</v>
      </c>
      <c r="E218" s="146" t="s">
        <v>587</v>
      </c>
      <c r="F218" s="143" t="s">
        <v>30</v>
      </c>
      <c r="G218" s="142" t="s">
        <v>31</v>
      </c>
      <c r="H218" s="142" t="s">
        <v>45</v>
      </c>
      <c r="I218" s="142" t="s">
        <v>6</v>
      </c>
      <c r="J218" s="142" t="s">
        <v>365</v>
      </c>
      <c r="K218" s="135">
        <v>50000</v>
      </c>
      <c r="L218" s="136">
        <v>35000</v>
      </c>
      <c r="M218" s="135" t="s">
        <v>805</v>
      </c>
      <c r="N218" s="136">
        <v>35000</v>
      </c>
      <c r="O218" s="135">
        <v>20</v>
      </c>
      <c r="P218" s="136">
        <v>35000</v>
      </c>
      <c r="Q218" s="135" t="s">
        <v>806</v>
      </c>
      <c r="R218" s="144">
        <v>20</v>
      </c>
      <c r="S218" s="145" t="s">
        <v>1239</v>
      </c>
      <c r="T218" s="145" t="s">
        <v>1240</v>
      </c>
    </row>
    <row r="219" spans="1:20" ht="60">
      <c r="A219" s="104">
        <v>212</v>
      </c>
      <c r="B219" s="135"/>
      <c r="C219" s="142" t="s">
        <v>1102</v>
      </c>
      <c r="D219" s="142" t="s">
        <v>1241</v>
      </c>
      <c r="E219" s="146" t="s">
        <v>778</v>
      </c>
      <c r="F219" s="143" t="s">
        <v>30</v>
      </c>
      <c r="G219" s="142" t="s">
        <v>31</v>
      </c>
      <c r="H219" s="142" t="s">
        <v>68</v>
      </c>
      <c r="I219" s="142" t="s">
        <v>5</v>
      </c>
      <c r="J219" s="142" t="s">
        <v>365</v>
      </c>
      <c r="K219" s="135">
        <v>50000</v>
      </c>
      <c r="L219" s="136">
        <v>35000</v>
      </c>
      <c r="M219" s="135" t="s">
        <v>805</v>
      </c>
      <c r="N219" s="136">
        <v>35000</v>
      </c>
      <c r="O219" s="135">
        <v>20</v>
      </c>
      <c r="P219" s="136">
        <v>35000</v>
      </c>
      <c r="Q219" s="135" t="s">
        <v>806</v>
      </c>
      <c r="R219" s="144">
        <v>20</v>
      </c>
      <c r="S219" s="145" t="s">
        <v>1242</v>
      </c>
      <c r="T219" s="145" t="s">
        <v>1243</v>
      </c>
    </row>
    <row r="220" spans="1:20" ht="60">
      <c r="A220" s="104">
        <v>213</v>
      </c>
      <c r="B220" s="135"/>
      <c r="C220" s="142" t="s">
        <v>1244</v>
      </c>
      <c r="D220" s="142" t="s">
        <v>1245</v>
      </c>
      <c r="E220" s="146" t="s">
        <v>778</v>
      </c>
      <c r="F220" s="143" t="s">
        <v>30</v>
      </c>
      <c r="G220" s="142" t="s">
        <v>31</v>
      </c>
      <c r="H220" s="142" t="s">
        <v>68</v>
      </c>
      <c r="I220" s="142" t="s">
        <v>5</v>
      </c>
      <c r="J220" s="142" t="s">
        <v>365</v>
      </c>
      <c r="K220" s="135">
        <v>50000</v>
      </c>
      <c r="L220" s="136">
        <v>35000</v>
      </c>
      <c r="M220" s="135" t="s">
        <v>805</v>
      </c>
      <c r="N220" s="136">
        <v>35000</v>
      </c>
      <c r="O220" s="135">
        <v>20</v>
      </c>
      <c r="P220" s="136">
        <v>35000</v>
      </c>
      <c r="Q220" s="135" t="s">
        <v>806</v>
      </c>
      <c r="R220" s="144">
        <v>20</v>
      </c>
      <c r="S220" s="145" t="s">
        <v>1246</v>
      </c>
      <c r="T220" s="145" t="s">
        <v>1247</v>
      </c>
    </row>
    <row r="221" spans="1:20" ht="90">
      <c r="A221" s="104">
        <v>214</v>
      </c>
      <c r="B221" s="135"/>
      <c r="C221" s="142" t="s">
        <v>1061</v>
      </c>
      <c r="D221" s="142" t="s">
        <v>1248</v>
      </c>
      <c r="E221" s="146" t="s">
        <v>438</v>
      </c>
      <c r="F221" s="143" t="s">
        <v>30</v>
      </c>
      <c r="G221" s="142" t="s">
        <v>31</v>
      </c>
      <c r="H221" s="142" t="s">
        <v>68</v>
      </c>
      <c r="I221" s="142" t="s">
        <v>6</v>
      </c>
      <c r="J221" s="142" t="s">
        <v>409</v>
      </c>
      <c r="K221" s="135">
        <v>130000</v>
      </c>
      <c r="L221" s="136">
        <v>91000</v>
      </c>
      <c r="M221" s="135" t="s">
        <v>805</v>
      </c>
      <c r="N221" s="136">
        <v>91000</v>
      </c>
      <c r="O221" s="135">
        <v>20</v>
      </c>
      <c r="P221" s="136">
        <v>91000</v>
      </c>
      <c r="Q221" s="135" t="s">
        <v>806</v>
      </c>
      <c r="R221" s="144">
        <v>20</v>
      </c>
      <c r="S221" s="145" t="s">
        <v>1249</v>
      </c>
      <c r="T221" s="145" t="s">
        <v>1250</v>
      </c>
    </row>
    <row r="222" spans="1:20" ht="120">
      <c r="A222" s="104">
        <v>215</v>
      </c>
      <c r="B222" s="135"/>
      <c r="C222" s="142" t="s">
        <v>1251</v>
      </c>
      <c r="D222" s="142" t="s">
        <v>1252</v>
      </c>
      <c r="E222" s="146" t="s">
        <v>1253</v>
      </c>
      <c r="F222" s="143" t="s">
        <v>30</v>
      </c>
      <c r="G222" s="142" t="s">
        <v>31</v>
      </c>
      <c r="H222" s="142" t="s">
        <v>45</v>
      </c>
      <c r="I222" s="142" t="s">
        <v>6</v>
      </c>
      <c r="J222" s="142" t="s">
        <v>1254</v>
      </c>
      <c r="K222" s="135">
        <v>50000</v>
      </c>
      <c r="L222" s="136">
        <v>35000</v>
      </c>
      <c r="M222" s="135" t="s">
        <v>805</v>
      </c>
      <c r="N222" s="136">
        <v>35000</v>
      </c>
      <c r="O222" s="135">
        <v>20</v>
      </c>
      <c r="P222" s="136">
        <v>35000</v>
      </c>
      <c r="Q222" s="135" t="s">
        <v>806</v>
      </c>
      <c r="R222" s="144">
        <v>20</v>
      </c>
      <c r="S222" s="145" t="s">
        <v>1255</v>
      </c>
      <c r="T222" s="145" t="s">
        <v>1256</v>
      </c>
    </row>
    <row r="223" spans="1:20" ht="105">
      <c r="A223" s="104">
        <v>216</v>
      </c>
      <c r="B223" s="135"/>
      <c r="C223" s="142" t="s">
        <v>1257</v>
      </c>
      <c r="D223" s="142" t="s">
        <v>1258</v>
      </c>
      <c r="E223" s="146" t="s">
        <v>1259</v>
      </c>
      <c r="F223" s="143" t="s">
        <v>30</v>
      </c>
      <c r="G223" s="142" t="s">
        <v>31</v>
      </c>
      <c r="H223" s="142" t="s">
        <v>45</v>
      </c>
      <c r="I223" s="142" t="s">
        <v>6</v>
      </c>
      <c r="J223" s="142" t="s">
        <v>1260</v>
      </c>
      <c r="K223" s="135">
        <v>30000</v>
      </c>
      <c r="L223" s="136">
        <v>21000</v>
      </c>
      <c r="M223" s="135" t="s">
        <v>805</v>
      </c>
      <c r="N223" s="136">
        <v>21000</v>
      </c>
      <c r="O223" s="135">
        <v>20</v>
      </c>
      <c r="P223" s="136">
        <v>21000</v>
      </c>
      <c r="Q223" s="135" t="s">
        <v>806</v>
      </c>
      <c r="R223" s="144">
        <v>20</v>
      </c>
      <c r="S223" s="145" t="s">
        <v>1261</v>
      </c>
      <c r="T223" s="145" t="s">
        <v>1262</v>
      </c>
    </row>
    <row r="224" spans="1:20" ht="105">
      <c r="A224" s="104">
        <v>217</v>
      </c>
      <c r="B224" s="135"/>
      <c r="C224" s="142" t="s">
        <v>1263</v>
      </c>
      <c r="D224" s="142" t="s">
        <v>1264</v>
      </c>
      <c r="E224" s="146" t="s">
        <v>1259</v>
      </c>
      <c r="F224" s="143" t="s">
        <v>30</v>
      </c>
      <c r="G224" s="142" t="s">
        <v>31</v>
      </c>
      <c r="H224" s="142" t="s">
        <v>45</v>
      </c>
      <c r="I224" s="142" t="s">
        <v>6</v>
      </c>
      <c r="J224" s="142" t="s">
        <v>1260</v>
      </c>
      <c r="K224" s="135">
        <v>30000</v>
      </c>
      <c r="L224" s="136">
        <v>21000</v>
      </c>
      <c r="M224" s="135" t="s">
        <v>805</v>
      </c>
      <c r="N224" s="136">
        <v>21000</v>
      </c>
      <c r="O224" s="135">
        <v>20</v>
      </c>
      <c r="P224" s="136">
        <v>21000</v>
      </c>
      <c r="Q224" s="135" t="s">
        <v>806</v>
      </c>
      <c r="R224" s="144">
        <v>20</v>
      </c>
      <c r="S224" s="145" t="s">
        <v>1265</v>
      </c>
      <c r="T224" s="145" t="s">
        <v>1266</v>
      </c>
    </row>
    <row r="225" spans="1:20" ht="105">
      <c r="A225" s="104">
        <v>218</v>
      </c>
      <c r="B225" s="135"/>
      <c r="C225" s="142" t="s">
        <v>1032</v>
      </c>
      <c r="D225" s="142" t="s">
        <v>1264</v>
      </c>
      <c r="E225" s="146" t="s">
        <v>1259</v>
      </c>
      <c r="F225" s="143" t="s">
        <v>30</v>
      </c>
      <c r="G225" s="142" t="s">
        <v>31</v>
      </c>
      <c r="H225" s="142" t="s">
        <v>45</v>
      </c>
      <c r="I225" s="142" t="s">
        <v>6</v>
      </c>
      <c r="J225" s="142" t="s">
        <v>1260</v>
      </c>
      <c r="K225" s="135">
        <v>30000</v>
      </c>
      <c r="L225" s="136">
        <v>21000</v>
      </c>
      <c r="M225" s="135" t="s">
        <v>805</v>
      </c>
      <c r="N225" s="136">
        <v>21000</v>
      </c>
      <c r="O225" s="135">
        <v>20</v>
      </c>
      <c r="P225" s="136">
        <v>21000</v>
      </c>
      <c r="Q225" s="135" t="s">
        <v>806</v>
      </c>
      <c r="R225" s="144">
        <v>20</v>
      </c>
      <c r="S225" s="145" t="s">
        <v>1267</v>
      </c>
      <c r="T225" s="145" t="s">
        <v>1268</v>
      </c>
    </row>
    <row r="226" spans="1:20" ht="105">
      <c r="A226" s="104">
        <v>219</v>
      </c>
      <c r="B226" s="135"/>
      <c r="C226" s="142" t="s">
        <v>1269</v>
      </c>
      <c r="D226" s="142" t="s">
        <v>1270</v>
      </c>
      <c r="E226" s="146" t="s">
        <v>1259</v>
      </c>
      <c r="F226" s="143" t="s">
        <v>30</v>
      </c>
      <c r="G226" s="142" t="s">
        <v>31</v>
      </c>
      <c r="H226" s="142" t="s">
        <v>68</v>
      </c>
      <c r="I226" s="142" t="s">
        <v>6</v>
      </c>
      <c r="J226" s="142" t="s">
        <v>1260</v>
      </c>
      <c r="K226" s="135">
        <v>30000</v>
      </c>
      <c r="L226" s="136">
        <v>21000</v>
      </c>
      <c r="M226" s="135" t="s">
        <v>805</v>
      </c>
      <c r="N226" s="136">
        <v>21000</v>
      </c>
      <c r="O226" s="135">
        <v>20</v>
      </c>
      <c r="P226" s="136">
        <v>21000</v>
      </c>
      <c r="Q226" s="135" t="s">
        <v>806</v>
      </c>
      <c r="R226" s="144">
        <v>20</v>
      </c>
      <c r="S226" s="145" t="s">
        <v>1271</v>
      </c>
      <c r="T226" s="145" t="s">
        <v>1272</v>
      </c>
    </row>
    <row r="227" spans="1:20" ht="90">
      <c r="A227" s="104">
        <v>220</v>
      </c>
      <c r="B227" s="135"/>
      <c r="C227" s="142" t="s">
        <v>841</v>
      </c>
      <c r="D227" s="142" t="s">
        <v>1023</v>
      </c>
      <c r="E227" s="146" t="s">
        <v>1273</v>
      </c>
      <c r="F227" s="143" t="s">
        <v>30</v>
      </c>
      <c r="G227" s="142" t="s">
        <v>31</v>
      </c>
      <c r="H227" s="142" t="s">
        <v>68</v>
      </c>
      <c r="I227" s="142" t="s">
        <v>6</v>
      </c>
      <c r="J227" s="142" t="s">
        <v>365</v>
      </c>
      <c r="K227" s="135">
        <v>50000</v>
      </c>
      <c r="L227" s="136">
        <v>35000</v>
      </c>
      <c r="M227" s="135" t="s">
        <v>805</v>
      </c>
      <c r="N227" s="136">
        <v>35000</v>
      </c>
      <c r="O227" s="135">
        <v>20</v>
      </c>
      <c r="P227" s="136">
        <v>35000</v>
      </c>
      <c r="Q227" s="135" t="s">
        <v>806</v>
      </c>
      <c r="R227" s="144">
        <v>20</v>
      </c>
      <c r="S227" s="145" t="s">
        <v>1274</v>
      </c>
      <c r="T227" s="145" t="s">
        <v>1275</v>
      </c>
    </row>
    <row r="228" spans="1:20" ht="105">
      <c r="A228" s="104">
        <v>221</v>
      </c>
      <c r="B228" s="135"/>
      <c r="C228" s="142" t="s">
        <v>1276</v>
      </c>
      <c r="D228" s="142" t="s">
        <v>1277</v>
      </c>
      <c r="E228" s="146" t="s">
        <v>1040</v>
      </c>
      <c r="F228" s="143" t="s">
        <v>30</v>
      </c>
      <c r="G228" s="142" t="s">
        <v>31</v>
      </c>
      <c r="H228" s="142" t="s">
        <v>45</v>
      </c>
      <c r="I228" s="142" t="s">
        <v>6</v>
      </c>
      <c r="J228" s="142" t="s">
        <v>365</v>
      </c>
      <c r="K228" s="135">
        <v>50000</v>
      </c>
      <c r="L228" s="136">
        <v>35000</v>
      </c>
      <c r="M228" s="135" t="s">
        <v>805</v>
      </c>
      <c r="N228" s="136">
        <v>35000</v>
      </c>
      <c r="O228" s="135">
        <v>20</v>
      </c>
      <c r="P228" s="136">
        <v>35000</v>
      </c>
      <c r="Q228" s="135" t="s">
        <v>806</v>
      </c>
      <c r="R228" s="144">
        <v>20</v>
      </c>
      <c r="S228" s="145" t="s">
        <v>1278</v>
      </c>
      <c r="T228" s="145" t="s">
        <v>1279</v>
      </c>
    </row>
    <row r="229" spans="1:20" ht="105">
      <c r="A229" s="104">
        <v>222</v>
      </c>
      <c r="B229" s="135"/>
      <c r="C229" s="142" t="s">
        <v>1280</v>
      </c>
      <c r="D229" s="142" t="s">
        <v>1281</v>
      </c>
      <c r="E229" s="146" t="s">
        <v>1282</v>
      </c>
      <c r="F229" s="143" t="s">
        <v>30</v>
      </c>
      <c r="G229" s="142" t="s">
        <v>31</v>
      </c>
      <c r="H229" s="142" t="s">
        <v>45</v>
      </c>
      <c r="I229" s="142" t="s">
        <v>6</v>
      </c>
      <c r="J229" s="142" t="s">
        <v>365</v>
      </c>
      <c r="K229" s="135">
        <v>50000</v>
      </c>
      <c r="L229" s="136">
        <v>35000</v>
      </c>
      <c r="M229" s="135" t="s">
        <v>805</v>
      </c>
      <c r="N229" s="136">
        <v>35000</v>
      </c>
      <c r="O229" s="135">
        <v>20</v>
      </c>
      <c r="P229" s="136">
        <v>35000</v>
      </c>
      <c r="Q229" s="135" t="s">
        <v>806</v>
      </c>
      <c r="R229" s="144">
        <v>20</v>
      </c>
      <c r="S229" s="145" t="s">
        <v>1283</v>
      </c>
      <c r="T229" s="145" t="s">
        <v>1284</v>
      </c>
    </row>
    <row r="230" spans="1:20" ht="90">
      <c r="A230" s="104">
        <v>223</v>
      </c>
      <c r="B230" s="135"/>
      <c r="C230" s="142" t="s">
        <v>1285</v>
      </c>
      <c r="D230" s="142" t="s">
        <v>1286</v>
      </c>
      <c r="E230" s="146" t="s">
        <v>1287</v>
      </c>
      <c r="F230" s="143" t="s">
        <v>30</v>
      </c>
      <c r="G230" s="142" t="s">
        <v>31</v>
      </c>
      <c r="H230" s="142" t="s">
        <v>45</v>
      </c>
      <c r="I230" s="142" t="s">
        <v>6</v>
      </c>
      <c r="J230" s="142" t="s">
        <v>365</v>
      </c>
      <c r="K230" s="135">
        <v>50000</v>
      </c>
      <c r="L230" s="136">
        <v>35000</v>
      </c>
      <c r="M230" s="135" t="s">
        <v>805</v>
      </c>
      <c r="N230" s="136">
        <v>35000</v>
      </c>
      <c r="O230" s="135">
        <v>20</v>
      </c>
      <c r="P230" s="136">
        <v>35000</v>
      </c>
      <c r="Q230" s="135" t="s">
        <v>806</v>
      </c>
      <c r="R230" s="144">
        <v>20</v>
      </c>
      <c r="S230" s="145" t="s">
        <v>1288</v>
      </c>
      <c r="T230" s="145" t="s">
        <v>1289</v>
      </c>
    </row>
    <row r="231" spans="1:20" ht="105">
      <c r="A231" s="104">
        <v>224</v>
      </c>
      <c r="B231" s="135"/>
      <c r="C231" s="142" t="s">
        <v>1290</v>
      </c>
      <c r="D231" s="142" t="s">
        <v>1291</v>
      </c>
      <c r="E231" s="146" t="s">
        <v>1292</v>
      </c>
      <c r="F231" s="143" t="s">
        <v>30</v>
      </c>
      <c r="G231" s="142" t="s">
        <v>31</v>
      </c>
      <c r="H231" s="142" t="s">
        <v>45</v>
      </c>
      <c r="I231" s="142" t="s">
        <v>6</v>
      </c>
      <c r="J231" s="142" t="s">
        <v>365</v>
      </c>
      <c r="K231" s="135">
        <v>50000</v>
      </c>
      <c r="L231" s="136">
        <v>35000</v>
      </c>
      <c r="M231" s="135" t="s">
        <v>805</v>
      </c>
      <c r="N231" s="136">
        <v>35000</v>
      </c>
      <c r="O231" s="135">
        <v>20</v>
      </c>
      <c r="P231" s="136">
        <v>35000</v>
      </c>
      <c r="Q231" s="135" t="s">
        <v>806</v>
      </c>
      <c r="R231" s="144">
        <v>20</v>
      </c>
      <c r="S231" s="145" t="s">
        <v>1293</v>
      </c>
      <c r="T231" s="145" t="s">
        <v>1294</v>
      </c>
    </row>
    <row r="232" spans="1:20" ht="105">
      <c r="A232" s="104">
        <v>225</v>
      </c>
      <c r="B232" s="135"/>
      <c r="C232" s="142" t="s">
        <v>615</v>
      </c>
      <c r="D232" s="142" t="s">
        <v>467</v>
      </c>
      <c r="E232" s="146" t="s">
        <v>1040</v>
      </c>
      <c r="F232" s="143" t="s">
        <v>30</v>
      </c>
      <c r="G232" s="142" t="s">
        <v>31</v>
      </c>
      <c r="H232" s="142" t="s">
        <v>68</v>
      </c>
      <c r="I232" s="142" t="s">
        <v>6</v>
      </c>
      <c r="J232" s="142" t="s">
        <v>365</v>
      </c>
      <c r="K232" s="135">
        <v>50000</v>
      </c>
      <c r="L232" s="136">
        <v>35000</v>
      </c>
      <c r="M232" s="135" t="s">
        <v>805</v>
      </c>
      <c r="N232" s="136">
        <v>35000</v>
      </c>
      <c r="O232" s="135">
        <v>20</v>
      </c>
      <c r="P232" s="136">
        <v>35000</v>
      </c>
      <c r="Q232" s="135" t="s">
        <v>806</v>
      </c>
      <c r="R232" s="144">
        <v>20</v>
      </c>
      <c r="S232" s="145" t="s">
        <v>1295</v>
      </c>
      <c r="T232" s="145" t="s">
        <v>1296</v>
      </c>
    </row>
    <row r="233" spans="1:20" ht="105">
      <c r="A233" s="104">
        <v>226</v>
      </c>
      <c r="B233" s="135"/>
      <c r="C233" s="142" t="s">
        <v>1297</v>
      </c>
      <c r="D233" s="142" t="s">
        <v>486</v>
      </c>
      <c r="E233" s="146" t="s">
        <v>1298</v>
      </c>
      <c r="F233" s="143" t="s">
        <v>30</v>
      </c>
      <c r="G233" s="142" t="s">
        <v>31</v>
      </c>
      <c r="H233" s="142" t="s">
        <v>68</v>
      </c>
      <c r="I233" s="142" t="s">
        <v>6</v>
      </c>
      <c r="J233" s="142" t="s">
        <v>365</v>
      </c>
      <c r="K233" s="135">
        <v>50000</v>
      </c>
      <c r="L233" s="136">
        <v>35000</v>
      </c>
      <c r="M233" s="135" t="s">
        <v>805</v>
      </c>
      <c r="N233" s="136">
        <v>35000</v>
      </c>
      <c r="O233" s="135">
        <v>20</v>
      </c>
      <c r="P233" s="136">
        <v>35000</v>
      </c>
      <c r="Q233" s="135" t="s">
        <v>806</v>
      </c>
      <c r="R233" s="144">
        <v>20</v>
      </c>
      <c r="S233" s="145" t="s">
        <v>1299</v>
      </c>
      <c r="T233" s="145" t="s">
        <v>1300</v>
      </c>
    </row>
    <row r="234" spans="1:20" ht="90">
      <c r="A234" s="104">
        <v>227</v>
      </c>
      <c r="B234" s="135"/>
      <c r="C234" s="142" t="s">
        <v>1301</v>
      </c>
      <c r="D234" s="142" t="s">
        <v>1302</v>
      </c>
      <c r="E234" s="146" t="s">
        <v>1303</v>
      </c>
      <c r="F234" s="143" t="s">
        <v>30</v>
      </c>
      <c r="G234" s="142" t="s">
        <v>31</v>
      </c>
      <c r="H234" s="142" t="s">
        <v>45</v>
      </c>
      <c r="I234" s="142" t="s">
        <v>6</v>
      </c>
      <c r="J234" s="142" t="s">
        <v>365</v>
      </c>
      <c r="K234" s="135">
        <v>50000</v>
      </c>
      <c r="L234" s="136">
        <v>35000</v>
      </c>
      <c r="M234" s="135" t="s">
        <v>805</v>
      </c>
      <c r="N234" s="136">
        <v>35000</v>
      </c>
      <c r="O234" s="135">
        <v>20</v>
      </c>
      <c r="P234" s="136">
        <v>35000</v>
      </c>
      <c r="Q234" s="135" t="s">
        <v>806</v>
      </c>
      <c r="R234" s="144">
        <v>20</v>
      </c>
      <c r="S234" s="145" t="s">
        <v>1304</v>
      </c>
      <c r="T234" s="145" t="s">
        <v>1305</v>
      </c>
    </row>
    <row r="235" spans="1:20" ht="60">
      <c r="A235" s="104">
        <v>228</v>
      </c>
      <c r="B235" s="135"/>
      <c r="C235" s="142" t="s">
        <v>1306</v>
      </c>
      <c r="D235" s="142" t="s">
        <v>1277</v>
      </c>
      <c r="E235" s="146" t="s">
        <v>1219</v>
      </c>
      <c r="F235" s="143" t="s">
        <v>30</v>
      </c>
      <c r="G235" s="142" t="s">
        <v>31</v>
      </c>
      <c r="H235" s="142" t="s">
        <v>45</v>
      </c>
      <c r="I235" s="142" t="s">
        <v>6</v>
      </c>
      <c r="J235" s="142" t="s">
        <v>365</v>
      </c>
      <c r="K235" s="135">
        <v>50000</v>
      </c>
      <c r="L235" s="136">
        <v>35000</v>
      </c>
      <c r="M235" s="135" t="s">
        <v>805</v>
      </c>
      <c r="N235" s="136">
        <v>35000</v>
      </c>
      <c r="O235" s="135">
        <v>20</v>
      </c>
      <c r="P235" s="136">
        <v>35000</v>
      </c>
      <c r="Q235" s="135" t="s">
        <v>806</v>
      </c>
      <c r="R235" s="144">
        <v>20</v>
      </c>
      <c r="S235" s="145" t="s">
        <v>1307</v>
      </c>
      <c r="T235" s="145" t="s">
        <v>1308</v>
      </c>
    </row>
    <row r="236" spans="1:20" ht="60">
      <c r="A236" s="104">
        <v>229</v>
      </c>
      <c r="B236" s="135"/>
      <c r="C236" s="142" t="s">
        <v>1309</v>
      </c>
      <c r="D236" s="142" t="s">
        <v>1310</v>
      </c>
      <c r="E236" s="146" t="s">
        <v>1146</v>
      </c>
      <c r="F236" s="143" t="s">
        <v>30</v>
      </c>
      <c r="G236" s="142" t="s">
        <v>31</v>
      </c>
      <c r="H236" s="142" t="s">
        <v>68</v>
      </c>
      <c r="I236" s="142" t="s">
        <v>6</v>
      </c>
      <c r="J236" s="142" t="s">
        <v>365</v>
      </c>
      <c r="K236" s="135">
        <v>50000</v>
      </c>
      <c r="L236" s="136">
        <v>35000</v>
      </c>
      <c r="M236" s="135" t="s">
        <v>805</v>
      </c>
      <c r="N236" s="136">
        <v>35000</v>
      </c>
      <c r="O236" s="135">
        <v>20</v>
      </c>
      <c r="P236" s="136">
        <v>35000</v>
      </c>
      <c r="Q236" s="135" t="s">
        <v>806</v>
      </c>
      <c r="R236" s="144">
        <v>20</v>
      </c>
      <c r="S236" s="145" t="s">
        <v>1311</v>
      </c>
      <c r="T236" s="145" t="s">
        <v>1312</v>
      </c>
    </row>
    <row r="237" spans="1:20" ht="105">
      <c r="A237" s="104">
        <v>230</v>
      </c>
      <c r="B237" s="135"/>
      <c r="C237" s="142" t="s">
        <v>950</v>
      </c>
      <c r="D237" s="142" t="s">
        <v>1277</v>
      </c>
      <c r="E237" s="146" t="s">
        <v>1040</v>
      </c>
      <c r="F237" s="143" t="s">
        <v>30</v>
      </c>
      <c r="G237" s="142" t="s">
        <v>31</v>
      </c>
      <c r="H237" s="142" t="s">
        <v>45</v>
      </c>
      <c r="I237" s="142" t="s">
        <v>6</v>
      </c>
      <c r="J237" s="142" t="s">
        <v>365</v>
      </c>
      <c r="K237" s="135">
        <v>50000</v>
      </c>
      <c r="L237" s="136">
        <v>35000</v>
      </c>
      <c r="M237" s="135" t="s">
        <v>805</v>
      </c>
      <c r="N237" s="136">
        <v>35000</v>
      </c>
      <c r="O237" s="135">
        <v>20</v>
      </c>
      <c r="P237" s="136">
        <v>35000</v>
      </c>
      <c r="Q237" s="135" t="s">
        <v>806</v>
      </c>
      <c r="R237" s="144">
        <v>20</v>
      </c>
      <c r="S237" s="145" t="s">
        <v>1313</v>
      </c>
      <c r="T237" s="145" t="s">
        <v>1314</v>
      </c>
    </row>
    <row r="238" spans="1:20" ht="90">
      <c r="A238" s="104">
        <v>231</v>
      </c>
      <c r="B238" s="135"/>
      <c r="C238" s="142" t="s">
        <v>1315</v>
      </c>
      <c r="D238" s="142" t="s">
        <v>1302</v>
      </c>
      <c r="E238" s="146" t="s">
        <v>1303</v>
      </c>
      <c r="F238" s="143" t="s">
        <v>30</v>
      </c>
      <c r="G238" s="142" t="s">
        <v>31</v>
      </c>
      <c r="H238" s="142" t="s">
        <v>68</v>
      </c>
      <c r="I238" s="142" t="s">
        <v>6</v>
      </c>
      <c r="J238" s="142" t="s">
        <v>365</v>
      </c>
      <c r="K238" s="135">
        <v>50000</v>
      </c>
      <c r="L238" s="136">
        <v>35000</v>
      </c>
      <c r="M238" s="135" t="s">
        <v>805</v>
      </c>
      <c r="N238" s="136">
        <v>35000</v>
      </c>
      <c r="O238" s="135">
        <v>20</v>
      </c>
      <c r="P238" s="136">
        <v>35000</v>
      </c>
      <c r="Q238" s="135" t="s">
        <v>806</v>
      </c>
      <c r="R238" s="144">
        <v>20</v>
      </c>
      <c r="S238" s="145" t="s">
        <v>1316</v>
      </c>
      <c r="T238" s="145" t="s">
        <v>1317</v>
      </c>
    </row>
    <row r="239" spans="1:20" ht="120">
      <c r="A239" s="104">
        <v>232</v>
      </c>
      <c r="B239" s="135"/>
      <c r="C239" s="142" t="s">
        <v>1318</v>
      </c>
      <c r="D239" s="142" t="s">
        <v>1319</v>
      </c>
      <c r="E239" s="146" t="s">
        <v>1253</v>
      </c>
      <c r="F239" s="143" t="s">
        <v>30</v>
      </c>
      <c r="G239" s="142" t="s">
        <v>31</v>
      </c>
      <c r="H239" s="142" t="s">
        <v>45</v>
      </c>
      <c r="I239" s="142" t="s">
        <v>6</v>
      </c>
      <c r="J239" s="142" t="s">
        <v>365</v>
      </c>
      <c r="K239" s="135">
        <v>50000</v>
      </c>
      <c r="L239" s="136">
        <v>35000</v>
      </c>
      <c r="M239" s="135" t="s">
        <v>805</v>
      </c>
      <c r="N239" s="136">
        <v>35000</v>
      </c>
      <c r="O239" s="135">
        <v>20</v>
      </c>
      <c r="P239" s="136">
        <v>35000</v>
      </c>
      <c r="Q239" s="135" t="s">
        <v>806</v>
      </c>
      <c r="R239" s="144">
        <v>20</v>
      </c>
      <c r="S239" s="145" t="s">
        <v>1320</v>
      </c>
      <c r="T239" s="145" t="s">
        <v>1321</v>
      </c>
    </row>
    <row r="240" spans="1:20" ht="90">
      <c r="A240" s="104">
        <v>233</v>
      </c>
      <c r="B240" s="135"/>
      <c r="C240" s="142" t="s">
        <v>1322</v>
      </c>
      <c r="D240" s="142" t="s">
        <v>1323</v>
      </c>
      <c r="E240" s="146" t="s">
        <v>681</v>
      </c>
      <c r="F240" s="143" t="s">
        <v>30</v>
      </c>
      <c r="G240" s="142" t="s">
        <v>31</v>
      </c>
      <c r="H240" s="142" t="s">
        <v>45</v>
      </c>
      <c r="I240" s="142" t="s">
        <v>6</v>
      </c>
      <c r="J240" s="142" t="s">
        <v>365</v>
      </c>
      <c r="K240" s="135">
        <v>50000</v>
      </c>
      <c r="L240" s="136">
        <v>35000</v>
      </c>
      <c r="M240" s="135" t="s">
        <v>805</v>
      </c>
      <c r="N240" s="136">
        <v>35000</v>
      </c>
      <c r="O240" s="135">
        <v>20</v>
      </c>
      <c r="P240" s="136">
        <v>35000</v>
      </c>
      <c r="Q240" s="135" t="s">
        <v>806</v>
      </c>
      <c r="R240" s="144">
        <v>20</v>
      </c>
      <c r="S240" s="145" t="s">
        <v>1324</v>
      </c>
      <c r="T240" s="145" t="s">
        <v>1325</v>
      </c>
    </row>
    <row r="241" spans="1:20" ht="105">
      <c r="A241" s="104">
        <v>234</v>
      </c>
      <c r="B241" s="135"/>
      <c r="C241" s="142" t="s">
        <v>1326</v>
      </c>
      <c r="D241" s="142" t="s">
        <v>1327</v>
      </c>
      <c r="E241" s="146" t="s">
        <v>496</v>
      </c>
      <c r="F241" s="143" t="s">
        <v>30</v>
      </c>
      <c r="G241" s="142" t="s">
        <v>31</v>
      </c>
      <c r="H241" s="142" t="s">
        <v>45</v>
      </c>
      <c r="I241" s="142" t="s">
        <v>6</v>
      </c>
      <c r="J241" s="142" t="s">
        <v>365</v>
      </c>
      <c r="K241" s="135">
        <v>50000</v>
      </c>
      <c r="L241" s="136">
        <v>35000</v>
      </c>
      <c r="M241" s="135" t="s">
        <v>805</v>
      </c>
      <c r="N241" s="136">
        <v>35000</v>
      </c>
      <c r="O241" s="135">
        <v>20</v>
      </c>
      <c r="P241" s="136">
        <v>35000</v>
      </c>
      <c r="Q241" s="135" t="s">
        <v>806</v>
      </c>
      <c r="R241" s="144">
        <v>20</v>
      </c>
      <c r="S241" s="145" t="s">
        <v>1328</v>
      </c>
      <c r="T241" s="145" t="s">
        <v>1329</v>
      </c>
    </row>
    <row r="242" spans="1:20" ht="120">
      <c r="A242" s="104">
        <v>235</v>
      </c>
      <c r="B242" s="135"/>
      <c r="C242" s="142" t="s">
        <v>1330</v>
      </c>
      <c r="D242" s="142" t="s">
        <v>557</v>
      </c>
      <c r="E242" s="146" t="s">
        <v>1331</v>
      </c>
      <c r="F242" s="143" t="s">
        <v>30</v>
      </c>
      <c r="G242" s="142" t="s">
        <v>31</v>
      </c>
      <c r="H242" s="142" t="s">
        <v>45</v>
      </c>
      <c r="I242" s="142" t="s">
        <v>6</v>
      </c>
      <c r="J242" s="142" t="s">
        <v>365</v>
      </c>
      <c r="K242" s="135">
        <v>50000</v>
      </c>
      <c r="L242" s="136">
        <v>35000</v>
      </c>
      <c r="M242" s="135" t="s">
        <v>805</v>
      </c>
      <c r="N242" s="136">
        <v>35000</v>
      </c>
      <c r="O242" s="135">
        <v>20</v>
      </c>
      <c r="P242" s="136">
        <v>35000</v>
      </c>
      <c r="Q242" s="135" t="s">
        <v>806</v>
      </c>
      <c r="R242" s="144">
        <v>20</v>
      </c>
      <c r="S242" s="145" t="s">
        <v>1332</v>
      </c>
      <c r="T242" s="145" t="s">
        <v>1333</v>
      </c>
    </row>
    <row r="243" spans="1:20" ht="90">
      <c r="A243" s="104">
        <v>236</v>
      </c>
      <c r="B243" s="135"/>
      <c r="C243" s="142" t="s">
        <v>1334</v>
      </c>
      <c r="D243" s="142" t="s">
        <v>1335</v>
      </c>
      <c r="E243" s="146" t="s">
        <v>1336</v>
      </c>
      <c r="F243" s="143" t="s">
        <v>30</v>
      </c>
      <c r="G243" s="142" t="s">
        <v>31</v>
      </c>
      <c r="H243" s="142" t="s">
        <v>45</v>
      </c>
      <c r="I243" s="142" t="s">
        <v>6</v>
      </c>
      <c r="J243" s="142" t="s">
        <v>365</v>
      </c>
      <c r="K243" s="135">
        <v>50000</v>
      </c>
      <c r="L243" s="136">
        <v>35000</v>
      </c>
      <c r="M243" s="135" t="s">
        <v>805</v>
      </c>
      <c r="N243" s="136">
        <v>35000</v>
      </c>
      <c r="O243" s="135">
        <v>20</v>
      </c>
      <c r="P243" s="136">
        <v>35000</v>
      </c>
      <c r="Q243" s="135" t="s">
        <v>806</v>
      </c>
      <c r="R243" s="144">
        <v>20</v>
      </c>
      <c r="S243" s="145" t="s">
        <v>1337</v>
      </c>
      <c r="T243" s="145" t="s">
        <v>1338</v>
      </c>
    </row>
    <row r="244" spans="1:20" ht="120">
      <c r="A244" s="104">
        <v>237</v>
      </c>
      <c r="B244" s="135"/>
      <c r="C244" s="142" t="s">
        <v>955</v>
      </c>
      <c r="D244" s="142" t="s">
        <v>1177</v>
      </c>
      <c r="E244" s="146" t="s">
        <v>1331</v>
      </c>
      <c r="F244" s="143" t="s">
        <v>30</v>
      </c>
      <c r="G244" s="142" t="s">
        <v>31</v>
      </c>
      <c r="H244" s="142" t="s">
        <v>68</v>
      </c>
      <c r="I244" s="142" t="s">
        <v>6</v>
      </c>
      <c r="J244" s="142" t="s">
        <v>365</v>
      </c>
      <c r="K244" s="135">
        <v>50000</v>
      </c>
      <c r="L244" s="136">
        <v>35000</v>
      </c>
      <c r="M244" s="135" t="s">
        <v>805</v>
      </c>
      <c r="N244" s="136">
        <v>35000</v>
      </c>
      <c r="O244" s="135">
        <v>20</v>
      </c>
      <c r="P244" s="136">
        <v>35000</v>
      </c>
      <c r="Q244" s="135" t="s">
        <v>806</v>
      </c>
      <c r="R244" s="144">
        <v>20</v>
      </c>
      <c r="S244" s="145" t="s">
        <v>1339</v>
      </c>
      <c r="T244" s="145" t="s">
        <v>1340</v>
      </c>
    </row>
    <row r="245" spans="1:20" ht="105">
      <c r="A245" s="104">
        <v>238</v>
      </c>
      <c r="B245" s="135"/>
      <c r="C245" s="142" t="s">
        <v>1341</v>
      </c>
      <c r="D245" s="142" t="s">
        <v>858</v>
      </c>
      <c r="E245" s="146" t="s">
        <v>1342</v>
      </c>
      <c r="F245" s="143" t="s">
        <v>30</v>
      </c>
      <c r="G245" s="142" t="s">
        <v>31</v>
      </c>
      <c r="H245" s="142" t="s">
        <v>45</v>
      </c>
      <c r="I245" s="142" t="s">
        <v>6</v>
      </c>
      <c r="J245" s="142" t="s">
        <v>365</v>
      </c>
      <c r="K245" s="135">
        <v>50000</v>
      </c>
      <c r="L245" s="136">
        <v>35000</v>
      </c>
      <c r="M245" s="135" t="s">
        <v>805</v>
      </c>
      <c r="N245" s="136">
        <v>35000</v>
      </c>
      <c r="O245" s="135">
        <v>20</v>
      </c>
      <c r="P245" s="136">
        <v>35000</v>
      </c>
      <c r="Q245" s="135" t="s">
        <v>806</v>
      </c>
      <c r="R245" s="144">
        <v>20</v>
      </c>
      <c r="S245" s="145" t="s">
        <v>1343</v>
      </c>
      <c r="T245" s="145" t="s">
        <v>1344</v>
      </c>
    </row>
    <row r="246" spans="1:20" ht="75">
      <c r="A246" s="104">
        <v>239</v>
      </c>
      <c r="B246" s="135"/>
      <c r="C246" s="142" t="s">
        <v>1345</v>
      </c>
      <c r="D246" s="142" t="s">
        <v>1346</v>
      </c>
      <c r="E246" s="146" t="s">
        <v>413</v>
      </c>
      <c r="F246" s="143" t="s">
        <v>30</v>
      </c>
      <c r="G246" s="142" t="s">
        <v>31</v>
      </c>
      <c r="H246" s="142" t="s">
        <v>45</v>
      </c>
      <c r="I246" s="142" t="s">
        <v>5</v>
      </c>
      <c r="J246" s="142" t="s">
        <v>365</v>
      </c>
      <c r="K246" s="135">
        <v>50000</v>
      </c>
      <c r="L246" s="136">
        <v>35000</v>
      </c>
      <c r="M246" s="135" t="s">
        <v>805</v>
      </c>
      <c r="N246" s="136">
        <v>35000</v>
      </c>
      <c r="O246" s="135">
        <v>20</v>
      </c>
      <c r="P246" s="136">
        <v>35000</v>
      </c>
      <c r="Q246" s="135" t="s">
        <v>806</v>
      </c>
      <c r="R246" s="144">
        <v>20</v>
      </c>
      <c r="S246" s="145" t="s">
        <v>1347</v>
      </c>
      <c r="T246" s="145" t="s">
        <v>1348</v>
      </c>
    </row>
    <row r="247" spans="1:20" ht="60">
      <c r="A247" s="104">
        <v>240</v>
      </c>
      <c r="B247" s="135"/>
      <c r="C247" s="142" t="s">
        <v>1349</v>
      </c>
      <c r="D247" s="142" t="s">
        <v>705</v>
      </c>
      <c r="E247" s="146" t="s">
        <v>787</v>
      </c>
      <c r="F247" s="143" t="s">
        <v>30</v>
      </c>
      <c r="G247" s="142" t="s">
        <v>31</v>
      </c>
      <c r="H247" s="142" t="s">
        <v>45</v>
      </c>
      <c r="I247" s="142" t="s">
        <v>6</v>
      </c>
      <c r="J247" s="142" t="s">
        <v>365</v>
      </c>
      <c r="K247" s="135">
        <v>50000</v>
      </c>
      <c r="L247" s="136">
        <v>35000</v>
      </c>
      <c r="M247" s="135" t="s">
        <v>805</v>
      </c>
      <c r="N247" s="136">
        <v>35000</v>
      </c>
      <c r="O247" s="135">
        <v>20</v>
      </c>
      <c r="P247" s="136">
        <v>35000</v>
      </c>
      <c r="Q247" s="135" t="s">
        <v>806</v>
      </c>
      <c r="R247" s="144">
        <v>20</v>
      </c>
      <c r="S247" s="145" t="s">
        <v>1350</v>
      </c>
      <c r="T247" s="145" t="s">
        <v>1351</v>
      </c>
    </row>
    <row r="248" spans="1:20" ht="105">
      <c r="A248" s="104">
        <v>241</v>
      </c>
      <c r="B248" s="135"/>
      <c r="C248" s="142" t="s">
        <v>1352</v>
      </c>
      <c r="D248" s="142" t="s">
        <v>1353</v>
      </c>
      <c r="E248" s="146" t="s">
        <v>1040</v>
      </c>
      <c r="F248" s="143" t="s">
        <v>30</v>
      </c>
      <c r="G248" s="142" t="s">
        <v>31</v>
      </c>
      <c r="H248" s="142" t="s">
        <v>45</v>
      </c>
      <c r="I248" s="142" t="s">
        <v>6</v>
      </c>
      <c r="J248" s="142" t="s">
        <v>365</v>
      </c>
      <c r="K248" s="135">
        <v>50000</v>
      </c>
      <c r="L248" s="136">
        <v>35000</v>
      </c>
      <c r="M248" s="135" t="s">
        <v>805</v>
      </c>
      <c r="N248" s="136">
        <v>35000</v>
      </c>
      <c r="O248" s="135">
        <v>20</v>
      </c>
      <c r="P248" s="136">
        <v>35000</v>
      </c>
      <c r="Q248" s="135" t="s">
        <v>806</v>
      </c>
      <c r="R248" s="144">
        <v>20</v>
      </c>
      <c r="S248" s="145" t="s">
        <v>1354</v>
      </c>
      <c r="T248" s="145" t="s">
        <v>1355</v>
      </c>
    </row>
    <row r="249" spans="1:20" ht="75">
      <c r="A249" s="104">
        <v>242</v>
      </c>
      <c r="B249" s="135"/>
      <c r="C249" s="142" t="s">
        <v>1356</v>
      </c>
      <c r="D249" s="142" t="s">
        <v>1357</v>
      </c>
      <c r="E249" s="146" t="s">
        <v>716</v>
      </c>
      <c r="F249" s="143" t="s">
        <v>30</v>
      </c>
      <c r="G249" s="142" t="s">
        <v>31</v>
      </c>
      <c r="H249" s="142" t="s">
        <v>45</v>
      </c>
      <c r="I249" s="142" t="s">
        <v>6</v>
      </c>
      <c r="J249" s="142" t="s">
        <v>365</v>
      </c>
      <c r="K249" s="135">
        <v>50000</v>
      </c>
      <c r="L249" s="136">
        <v>35000</v>
      </c>
      <c r="M249" s="135" t="s">
        <v>805</v>
      </c>
      <c r="N249" s="136">
        <v>35000</v>
      </c>
      <c r="O249" s="135">
        <v>20</v>
      </c>
      <c r="P249" s="136">
        <v>35000</v>
      </c>
      <c r="Q249" s="135" t="s">
        <v>806</v>
      </c>
      <c r="R249" s="144">
        <v>20</v>
      </c>
      <c r="S249" s="145" t="s">
        <v>1358</v>
      </c>
      <c r="T249" s="145" t="s">
        <v>1359</v>
      </c>
    </row>
    <row r="250" spans="1:20" ht="90">
      <c r="A250" s="104">
        <v>243</v>
      </c>
      <c r="B250" s="135"/>
      <c r="C250" s="142" t="s">
        <v>1360</v>
      </c>
      <c r="D250" s="142" t="s">
        <v>520</v>
      </c>
      <c r="E250" s="146" t="s">
        <v>939</v>
      </c>
      <c r="F250" s="143" t="s">
        <v>30</v>
      </c>
      <c r="G250" s="142" t="s">
        <v>31</v>
      </c>
      <c r="H250" s="142" t="s">
        <v>45</v>
      </c>
      <c r="I250" s="142" t="s">
        <v>6</v>
      </c>
      <c r="J250" s="142" t="s">
        <v>365</v>
      </c>
      <c r="K250" s="135">
        <v>50000</v>
      </c>
      <c r="L250" s="136">
        <v>35000</v>
      </c>
      <c r="M250" s="135" t="s">
        <v>805</v>
      </c>
      <c r="N250" s="136">
        <v>35000</v>
      </c>
      <c r="O250" s="135">
        <v>20</v>
      </c>
      <c r="P250" s="136">
        <v>35000</v>
      </c>
      <c r="Q250" s="135" t="s">
        <v>806</v>
      </c>
      <c r="R250" s="144">
        <v>20</v>
      </c>
      <c r="S250" s="145" t="s">
        <v>1361</v>
      </c>
      <c r="T250" s="145" t="s">
        <v>1362</v>
      </c>
    </row>
    <row r="251" spans="1:20" ht="90">
      <c r="A251" s="104">
        <v>244</v>
      </c>
      <c r="B251" s="135"/>
      <c r="C251" s="142" t="s">
        <v>1102</v>
      </c>
      <c r="D251" s="142" t="s">
        <v>1363</v>
      </c>
      <c r="E251" s="146" t="s">
        <v>587</v>
      </c>
      <c r="F251" s="143" t="s">
        <v>30</v>
      </c>
      <c r="G251" s="142" t="s">
        <v>31</v>
      </c>
      <c r="H251" s="142" t="s">
        <v>68</v>
      </c>
      <c r="I251" s="142" t="s">
        <v>6</v>
      </c>
      <c r="J251" s="142" t="s">
        <v>365</v>
      </c>
      <c r="K251" s="135">
        <v>50000</v>
      </c>
      <c r="L251" s="136">
        <v>35000</v>
      </c>
      <c r="M251" s="135" t="s">
        <v>805</v>
      </c>
      <c r="N251" s="136">
        <v>35000</v>
      </c>
      <c r="O251" s="135">
        <v>20</v>
      </c>
      <c r="P251" s="136">
        <v>35000</v>
      </c>
      <c r="Q251" s="135" t="s">
        <v>806</v>
      </c>
      <c r="R251" s="144">
        <v>20</v>
      </c>
      <c r="S251" s="145" t="s">
        <v>1364</v>
      </c>
      <c r="T251" s="145" t="s">
        <v>1365</v>
      </c>
    </row>
    <row r="252" spans="1:20" ht="120">
      <c r="A252" s="104">
        <v>245</v>
      </c>
      <c r="B252" s="135"/>
      <c r="C252" s="142" t="s">
        <v>586</v>
      </c>
      <c r="D252" s="142" t="s">
        <v>1366</v>
      </c>
      <c r="E252" s="146" t="s">
        <v>1253</v>
      </c>
      <c r="F252" s="143" t="s">
        <v>30</v>
      </c>
      <c r="G252" s="142" t="s">
        <v>31</v>
      </c>
      <c r="H252" s="142" t="s">
        <v>68</v>
      </c>
      <c r="I252" s="142" t="s">
        <v>6</v>
      </c>
      <c r="J252" s="142" t="s">
        <v>365</v>
      </c>
      <c r="K252" s="135">
        <v>50000</v>
      </c>
      <c r="L252" s="136">
        <v>35000</v>
      </c>
      <c r="M252" s="135" t="s">
        <v>805</v>
      </c>
      <c r="N252" s="136">
        <v>35000</v>
      </c>
      <c r="O252" s="135">
        <v>20</v>
      </c>
      <c r="P252" s="136">
        <v>35000</v>
      </c>
      <c r="Q252" s="135" t="s">
        <v>806</v>
      </c>
      <c r="R252" s="144">
        <v>20</v>
      </c>
      <c r="S252" s="145" t="s">
        <v>1367</v>
      </c>
      <c r="T252" s="145" t="s">
        <v>1368</v>
      </c>
    </row>
    <row r="253" spans="1:20" ht="105">
      <c r="A253" s="104">
        <v>246</v>
      </c>
      <c r="B253" s="135"/>
      <c r="C253" s="142" t="s">
        <v>1369</v>
      </c>
      <c r="D253" s="142" t="s">
        <v>1370</v>
      </c>
      <c r="E253" s="146" t="s">
        <v>1371</v>
      </c>
      <c r="F253" s="143" t="s">
        <v>30</v>
      </c>
      <c r="G253" s="142" t="s">
        <v>31</v>
      </c>
      <c r="H253" s="142" t="s">
        <v>45</v>
      </c>
      <c r="I253" s="142" t="s">
        <v>6</v>
      </c>
      <c r="J253" s="142" t="s">
        <v>365</v>
      </c>
      <c r="K253" s="135">
        <v>50000</v>
      </c>
      <c r="L253" s="136">
        <v>35000</v>
      </c>
      <c r="M253" s="135" t="s">
        <v>805</v>
      </c>
      <c r="N253" s="136">
        <v>35000</v>
      </c>
      <c r="O253" s="135">
        <v>20</v>
      </c>
      <c r="P253" s="136">
        <v>35000</v>
      </c>
      <c r="Q253" s="135" t="s">
        <v>806</v>
      </c>
      <c r="R253" s="144">
        <v>20</v>
      </c>
      <c r="S253" s="145" t="s">
        <v>1372</v>
      </c>
      <c r="T253" s="145" t="s">
        <v>1373</v>
      </c>
    </row>
    <row r="254" spans="1:20" ht="75">
      <c r="A254" s="104">
        <v>247</v>
      </c>
      <c r="B254" s="135"/>
      <c r="C254" s="142" t="s">
        <v>1374</v>
      </c>
      <c r="D254" s="142" t="s">
        <v>1375</v>
      </c>
      <c r="E254" s="146" t="s">
        <v>1211</v>
      </c>
      <c r="F254" s="143" t="s">
        <v>30</v>
      </c>
      <c r="G254" s="142" t="s">
        <v>31</v>
      </c>
      <c r="H254" s="142" t="s">
        <v>68</v>
      </c>
      <c r="I254" s="142" t="s">
        <v>5</v>
      </c>
      <c r="J254" s="142" t="s">
        <v>365</v>
      </c>
      <c r="K254" s="135">
        <v>50000</v>
      </c>
      <c r="L254" s="136">
        <v>35000</v>
      </c>
      <c r="M254" s="135" t="s">
        <v>805</v>
      </c>
      <c r="N254" s="136">
        <v>35000</v>
      </c>
      <c r="O254" s="135">
        <v>20</v>
      </c>
      <c r="P254" s="136">
        <v>35000</v>
      </c>
      <c r="Q254" s="135" t="s">
        <v>806</v>
      </c>
      <c r="R254" s="144">
        <v>20</v>
      </c>
      <c r="S254" s="145" t="s">
        <v>1376</v>
      </c>
      <c r="T254" s="145" t="s">
        <v>1377</v>
      </c>
    </row>
    <row r="255" spans="1:20" ht="105">
      <c r="A255" s="104">
        <v>248</v>
      </c>
      <c r="B255" s="135"/>
      <c r="C255" s="142" t="s">
        <v>768</v>
      </c>
      <c r="D255" s="142" t="s">
        <v>1024</v>
      </c>
      <c r="E255" s="146" t="s">
        <v>799</v>
      </c>
      <c r="F255" s="143" t="s">
        <v>30</v>
      </c>
      <c r="G255" s="142" t="s">
        <v>31</v>
      </c>
      <c r="H255" s="142" t="s">
        <v>45</v>
      </c>
      <c r="I255" s="142" t="s">
        <v>6</v>
      </c>
      <c r="J255" s="142" t="s">
        <v>365</v>
      </c>
      <c r="K255" s="135">
        <v>50000</v>
      </c>
      <c r="L255" s="136">
        <v>35000</v>
      </c>
      <c r="M255" s="135" t="s">
        <v>805</v>
      </c>
      <c r="N255" s="136">
        <v>35000</v>
      </c>
      <c r="O255" s="135">
        <v>20</v>
      </c>
      <c r="P255" s="136">
        <v>35000</v>
      </c>
      <c r="Q255" s="135" t="s">
        <v>806</v>
      </c>
      <c r="R255" s="144">
        <v>20</v>
      </c>
      <c r="S255" s="145" t="s">
        <v>1378</v>
      </c>
      <c r="T255" s="145" t="s">
        <v>1379</v>
      </c>
    </row>
    <row r="256" spans="1:20" ht="90">
      <c r="A256" s="104">
        <v>249</v>
      </c>
      <c r="B256" s="135"/>
      <c r="C256" s="142" t="s">
        <v>422</v>
      </c>
      <c r="D256" s="142" t="s">
        <v>1380</v>
      </c>
      <c r="E256" s="146" t="s">
        <v>1381</v>
      </c>
      <c r="F256" s="143" t="s">
        <v>30</v>
      </c>
      <c r="G256" s="142" t="s">
        <v>31</v>
      </c>
      <c r="H256" s="142" t="s">
        <v>45</v>
      </c>
      <c r="I256" s="142" t="s">
        <v>6</v>
      </c>
      <c r="J256" s="142" t="s">
        <v>365</v>
      </c>
      <c r="K256" s="135">
        <v>50000</v>
      </c>
      <c r="L256" s="136">
        <v>35000</v>
      </c>
      <c r="M256" s="135" t="s">
        <v>805</v>
      </c>
      <c r="N256" s="136">
        <v>35000</v>
      </c>
      <c r="O256" s="135">
        <v>20</v>
      </c>
      <c r="P256" s="136">
        <v>35000</v>
      </c>
      <c r="Q256" s="135" t="s">
        <v>806</v>
      </c>
      <c r="R256" s="144">
        <v>20</v>
      </c>
      <c r="S256" s="145" t="s">
        <v>1382</v>
      </c>
      <c r="T256" s="145" t="s">
        <v>1383</v>
      </c>
    </row>
    <row r="257" spans="1:20" ht="90">
      <c r="A257" s="104">
        <v>250</v>
      </c>
      <c r="B257" s="135"/>
      <c r="C257" s="142" t="s">
        <v>663</v>
      </c>
      <c r="D257" s="142" t="s">
        <v>1380</v>
      </c>
      <c r="E257" s="146" t="s">
        <v>1384</v>
      </c>
      <c r="F257" s="143" t="s">
        <v>30</v>
      </c>
      <c r="G257" s="142" t="s">
        <v>31</v>
      </c>
      <c r="H257" s="142" t="s">
        <v>45</v>
      </c>
      <c r="I257" s="142" t="s">
        <v>6</v>
      </c>
      <c r="J257" s="142" t="s">
        <v>365</v>
      </c>
      <c r="K257" s="135">
        <v>50000</v>
      </c>
      <c r="L257" s="136">
        <v>35000</v>
      </c>
      <c r="M257" s="135" t="s">
        <v>805</v>
      </c>
      <c r="N257" s="136">
        <v>35000</v>
      </c>
      <c r="O257" s="135">
        <v>20</v>
      </c>
      <c r="P257" s="136">
        <v>35000</v>
      </c>
      <c r="Q257" s="135" t="s">
        <v>806</v>
      </c>
      <c r="R257" s="144">
        <v>20</v>
      </c>
      <c r="S257" s="145" t="s">
        <v>1385</v>
      </c>
      <c r="T257" s="145" t="s">
        <v>1386</v>
      </c>
    </row>
    <row r="258" spans="1:20" ht="75">
      <c r="A258" s="104">
        <v>251</v>
      </c>
      <c r="B258" s="135"/>
      <c r="C258" s="142" t="s">
        <v>1387</v>
      </c>
      <c r="D258" s="142" t="s">
        <v>1388</v>
      </c>
      <c r="E258" s="146" t="s">
        <v>1389</v>
      </c>
      <c r="F258" s="143" t="s">
        <v>30</v>
      </c>
      <c r="G258" s="142" t="s">
        <v>31</v>
      </c>
      <c r="H258" s="142" t="s">
        <v>45</v>
      </c>
      <c r="I258" s="142" t="s">
        <v>5</v>
      </c>
      <c r="J258" s="142" t="s">
        <v>365</v>
      </c>
      <c r="K258" s="135">
        <v>50000</v>
      </c>
      <c r="L258" s="136">
        <v>35000</v>
      </c>
      <c r="M258" s="135" t="s">
        <v>805</v>
      </c>
      <c r="N258" s="136">
        <v>35000</v>
      </c>
      <c r="O258" s="135">
        <v>20</v>
      </c>
      <c r="P258" s="136">
        <v>35000</v>
      </c>
      <c r="Q258" s="135" t="s">
        <v>806</v>
      </c>
      <c r="R258" s="144">
        <v>20</v>
      </c>
      <c r="S258" s="145" t="s">
        <v>1390</v>
      </c>
      <c r="T258" s="145" t="s">
        <v>1391</v>
      </c>
    </row>
    <row r="259" spans="1:20" ht="75">
      <c r="A259" s="104">
        <v>252</v>
      </c>
      <c r="B259" s="135"/>
      <c r="C259" s="142" t="s">
        <v>638</v>
      </c>
      <c r="D259" s="142" t="s">
        <v>1392</v>
      </c>
      <c r="E259" s="146" t="s">
        <v>1211</v>
      </c>
      <c r="F259" s="143" t="s">
        <v>30</v>
      </c>
      <c r="G259" s="142" t="s">
        <v>31</v>
      </c>
      <c r="H259" s="142" t="s">
        <v>68</v>
      </c>
      <c r="I259" s="142" t="s">
        <v>5</v>
      </c>
      <c r="J259" s="142" t="s">
        <v>365</v>
      </c>
      <c r="K259" s="135">
        <v>50000</v>
      </c>
      <c r="L259" s="136">
        <v>35000</v>
      </c>
      <c r="M259" s="135" t="s">
        <v>805</v>
      </c>
      <c r="N259" s="136">
        <v>35000</v>
      </c>
      <c r="O259" s="135">
        <v>20</v>
      </c>
      <c r="P259" s="136">
        <v>35000</v>
      </c>
      <c r="Q259" s="135" t="s">
        <v>806</v>
      </c>
      <c r="R259" s="144">
        <v>20</v>
      </c>
      <c r="S259" s="145" t="s">
        <v>1393</v>
      </c>
      <c r="T259" s="145" t="s">
        <v>1394</v>
      </c>
    </row>
    <row r="260" spans="1:20" ht="75">
      <c r="A260" s="104">
        <v>253</v>
      </c>
      <c r="B260" s="135"/>
      <c r="C260" s="142" t="s">
        <v>1395</v>
      </c>
      <c r="D260" s="142" t="s">
        <v>1388</v>
      </c>
      <c r="E260" s="146" t="s">
        <v>1389</v>
      </c>
      <c r="F260" s="143" t="s">
        <v>30</v>
      </c>
      <c r="G260" s="142" t="s">
        <v>31</v>
      </c>
      <c r="H260" s="142" t="s">
        <v>45</v>
      </c>
      <c r="I260" s="142" t="s">
        <v>5</v>
      </c>
      <c r="J260" s="142" t="s">
        <v>365</v>
      </c>
      <c r="K260" s="135">
        <v>50000</v>
      </c>
      <c r="L260" s="136">
        <v>35000</v>
      </c>
      <c r="M260" s="135" t="s">
        <v>805</v>
      </c>
      <c r="N260" s="136">
        <v>35000</v>
      </c>
      <c r="O260" s="135">
        <v>20</v>
      </c>
      <c r="P260" s="136">
        <v>35000</v>
      </c>
      <c r="Q260" s="135" t="s">
        <v>806</v>
      </c>
      <c r="R260" s="144">
        <v>20</v>
      </c>
      <c r="S260" s="145" t="s">
        <v>1396</v>
      </c>
      <c r="T260" s="145" t="s">
        <v>1397</v>
      </c>
    </row>
    <row r="261" spans="1:20" ht="90">
      <c r="A261" s="104">
        <v>254</v>
      </c>
      <c r="B261" s="135"/>
      <c r="C261" s="142" t="s">
        <v>950</v>
      </c>
      <c r="D261" s="142" t="s">
        <v>1398</v>
      </c>
      <c r="E261" s="146" t="s">
        <v>1399</v>
      </c>
      <c r="F261" s="143" t="s">
        <v>30</v>
      </c>
      <c r="G261" s="142" t="s">
        <v>31</v>
      </c>
      <c r="H261" s="142" t="s">
        <v>45</v>
      </c>
      <c r="I261" s="142" t="s">
        <v>6</v>
      </c>
      <c r="J261" s="142" t="s">
        <v>1400</v>
      </c>
      <c r="K261" s="135">
        <v>100000</v>
      </c>
      <c r="L261" s="136">
        <v>70000</v>
      </c>
      <c r="M261" s="135" t="s">
        <v>805</v>
      </c>
      <c r="N261" s="136">
        <v>70000</v>
      </c>
      <c r="O261" s="135">
        <v>20</v>
      </c>
      <c r="P261" s="136">
        <v>70000</v>
      </c>
      <c r="Q261" s="135" t="s">
        <v>806</v>
      </c>
      <c r="R261" s="144">
        <v>20</v>
      </c>
      <c r="S261" s="145" t="s">
        <v>1401</v>
      </c>
      <c r="T261" s="145" t="s">
        <v>1402</v>
      </c>
    </row>
    <row r="262" spans="1:20" ht="75">
      <c r="A262" s="104">
        <v>255</v>
      </c>
      <c r="B262" s="135"/>
      <c r="C262" s="142" t="s">
        <v>1403</v>
      </c>
      <c r="D262" s="142" t="s">
        <v>1404</v>
      </c>
      <c r="E262" s="146" t="s">
        <v>443</v>
      </c>
      <c r="F262" s="143" t="s">
        <v>30</v>
      </c>
      <c r="G262" s="142" t="s">
        <v>31</v>
      </c>
      <c r="H262" s="142" t="s">
        <v>68</v>
      </c>
      <c r="I262" s="142" t="s">
        <v>6</v>
      </c>
      <c r="J262" s="142" t="s">
        <v>365</v>
      </c>
      <c r="K262" s="135">
        <v>100000</v>
      </c>
      <c r="L262" s="136">
        <v>70000</v>
      </c>
      <c r="M262" s="135" t="s">
        <v>805</v>
      </c>
      <c r="N262" s="136">
        <v>70000</v>
      </c>
      <c r="O262" s="135">
        <v>20</v>
      </c>
      <c r="P262" s="136">
        <v>70000</v>
      </c>
      <c r="Q262" s="135" t="s">
        <v>806</v>
      </c>
      <c r="R262" s="144">
        <v>20</v>
      </c>
      <c r="S262" s="145" t="s">
        <v>1405</v>
      </c>
      <c r="T262" s="145" t="s">
        <v>1406</v>
      </c>
    </row>
    <row r="263" spans="1:20" ht="63">
      <c r="A263" s="104">
        <v>256</v>
      </c>
      <c r="B263" s="135"/>
      <c r="C263" s="142" t="s">
        <v>1407</v>
      </c>
      <c r="D263" s="142" t="s">
        <v>1408</v>
      </c>
      <c r="E263" s="146" t="s">
        <v>1137</v>
      </c>
      <c r="F263" s="143" t="s">
        <v>30</v>
      </c>
      <c r="G263" s="142" t="s">
        <v>31</v>
      </c>
      <c r="H263" s="142" t="s">
        <v>68</v>
      </c>
      <c r="I263" s="142" t="s">
        <v>6</v>
      </c>
      <c r="J263" s="142" t="s">
        <v>409</v>
      </c>
      <c r="K263" s="135">
        <v>140000</v>
      </c>
      <c r="L263" s="136">
        <v>98000</v>
      </c>
      <c r="M263" s="135" t="s">
        <v>805</v>
      </c>
      <c r="N263" s="136">
        <v>98000</v>
      </c>
      <c r="O263" s="135">
        <v>20</v>
      </c>
      <c r="P263" s="136">
        <v>98000</v>
      </c>
      <c r="Q263" s="135" t="s">
        <v>806</v>
      </c>
      <c r="R263" s="144">
        <v>20</v>
      </c>
      <c r="S263" s="145" t="s">
        <v>1409</v>
      </c>
      <c r="T263" s="145" t="s">
        <v>1410</v>
      </c>
    </row>
    <row r="264" spans="1:20" ht="105">
      <c r="A264" s="104">
        <v>257</v>
      </c>
      <c r="B264" s="135"/>
      <c r="C264" s="142" t="s">
        <v>1411</v>
      </c>
      <c r="D264" s="142" t="s">
        <v>1412</v>
      </c>
      <c r="E264" s="146" t="s">
        <v>669</v>
      </c>
      <c r="F264" s="143" t="s">
        <v>30</v>
      </c>
      <c r="G264" s="142" t="s">
        <v>31</v>
      </c>
      <c r="H264" s="142" t="s">
        <v>45</v>
      </c>
      <c r="I264" s="142" t="s">
        <v>6</v>
      </c>
      <c r="J264" s="142" t="s">
        <v>365</v>
      </c>
      <c r="K264" s="135">
        <v>50000</v>
      </c>
      <c r="L264" s="136">
        <v>35000</v>
      </c>
      <c r="M264" s="135" t="s">
        <v>805</v>
      </c>
      <c r="N264" s="136">
        <v>35000</v>
      </c>
      <c r="O264" s="135">
        <v>20</v>
      </c>
      <c r="P264" s="136">
        <v>35000</v>
      </c>
      <c r="Q264" s="135" t="s">
        <v>806</v>
      </c>
      <c r="R264" s="144">
        <v>20</v>
      </c>
      <c r="S264" s="145" t="s">
        <v>1413</v>
      </c>
      <c r="T264" s="145" t="s">
        <v>1414</v>
      </c>
    </row>
    <row r="265" spans="1:20" ht="105">
      <c r="A265" s="104">
        <v>258</v>
      </c>
      <c r="B265" s="135"/>
      <c r="C265" s="142" t="s">
        <v>1415</v>
      </c>
      <c r="D265" s="142" t="s">
        <v>1416</v>
      </c>
      <c r="E265" s="146" t="s">
        <v>724</v>
      </c>
      <c r="F265" s="143" t="s">
        <v>30</v>
      </c>
      <c r="G265" s="142" t="s">
        <v>31</v>
      </c>
      <c r="H265" s="142" t="s">
        <v>45</v>
      </c>
      <c r="I265" s="142" t="s">
        <v>6</v>
      </c>
      <c r="J265" s="142" t="s">
        <v>414</v>
      </c>
      <c r="K265" s="135">
        <v>170000</v>
      </c>
      <c r="L265" s="136">
        <v>119000</v>
      </c>
      <c r="M265" s="135" t="s">
        <v>805</v>
      </c>
      <c r="N265" s="136">
        <v>119000</v>
      </c>
      <c r="O265" s="135">
        <v>20</v>
      </c>
      <c r="P265" s="136">
        <v>119000</v>
      </c>
      <c r="Q265" s="135" t="s">
        <v>806</v>
      </c>
      <c r="R265" s="144">
        <v>20</v>
      </c>
      <c r="S265" s="145" t="s">
        <v>1417</v>
      </c>
      <c r="T265" s="145" t="s">
        <v>1418</v>
      </c>
    </row>
    <row r="266" spans="1:20" ht="90">
      <c r="A266" s="104">
        <v>259</v>
      </c>
      <c r="B266" s="135"/>
      <c r="C266" s="142" t="s">
        <v>1419</v>
      </c>
      <c r="D266" s="142" t="s">
        <v>1420</v>
      </c>
      <c r="E266" s="146" t="s">
        <v>438</v>
      </c>
      <c r="F266" s="143" t="s">
        <v>30</v>
      </c>
      <c r="G266" s="142" t="s">
        <v>31</v>
      </c>
      <c r="H266" s="142" t="s">
        <v>68</v>
      </c>
      <c r="I266" s="142" t="s">
        <v>6</v>
      </c>
      <c r="J266" s="142" t="s">
        <v>409</v>
      </c>
      <c r="K266" s="135">
        <v>140000</v>
      </c>
      <c r="L266" s="136">
        <v>98000</v>
      </c>
      <c r="M266" s="135" t="s">
        <v>805</v>
      </c>
      <c r="N266" s="136">
        <v>98000</v>
      </c>
      <c r="O266" s="135">
        <v>20</v>
      </c>
      <c r="P266" s="136">
        <v>98000</v>
      </c>
      <c r="Q266" s="135" t="s">
        <v>806</v>
      </c>
      <c r="R266" s="144">
        <v>20</v>
      </c>
      <c r="S266" s="145" t="s">
        <v>1421</v>
      </c>
      <c r="T266" s="145" t="s">
        <v>1422</v>
      </c>
    </row>
    <row r="267" spans="1:20" ht="120">
      <c r="A267" s="104">
        <v>260</v>
      </c>
      <c r="B267" s="135"/>
      <c r="C267" s="142" t="s">
        <v>1423</v>
      </c>
      <c r="D267" s="142" t="s">
        <v>1424</v>
      </c>
      <c r="E267" s="146" t="s">
        <v>448</v>
      </c>
      <c r="F267" s="143" t="s">
        <v>30</v>
      </c>
      <c r="G267" s="142" t="s">
        <v>31</v>
      </c>
      <c r="H267" s="142" t="s">
        <v>45</v>
      </c>
      <c r="I267" s="142" t="s">
        <v>6</v>
      </c>
      <c r="J267" s="142" t="s">
        <v>365</v>
      </c>
      <c r="K267" s="135">
        <v>50000</v>
      </c>
      <c r="L267" s="136">
        <v>35000</v>
      </c>
      <c r="M267" s="135" t="s">
        <v>805</v>
      </c>
      <c r="N267" s="136">
        <v>35000</v>
      </c>
      <c r="O267" s="135">
        <v>20</v>
      </c>
      <c r="P267" s="136">
        <v>35000</v>
      </c>
      <c r="Q267" s="135" t="s">
        <v>806</v>
      </c>
      <c r="R267" s="144">
        <v>20</v>
      </c>
      <c r="S267" s="145" t="s">
        <v>1425</v>
      </c>
      <c r="T267" s="145" t="s">
        <v>1426</v>
      </c>
    </row>
    <row r="268" spans="1:20" ht="105">
      <c r="A268" s="104">
        <v>261</v>
      </c>
      <c r="B268" s="135"/>
      <c r="C268" s="142" t="s">
        <v>1427</v>
      </c>
      <c r="D268" s="142" t="s">
        <v>1428</v>
      </c>
      <c r="E268" s="146" t="s">
        <v>1429</v>
      </c>
      <c r="F268" s="143" t="s">
        <v>30</v>
      </c>
      <c r="G268" s="142" t="s">
        <v>31</v>
      </c>
      <c r="H268" s="142" t="s">
        <v>45</v>
      </c>
      <c r="I268" s="142" t="s">
        <v>6</v>
      </c>
      <c r="J268" s="142" t="s">
        <v>365</v>
      </c>
      <c r="K268" s="135">
        <v>50000</v>
      </c>
      <c r="L268" s="136">
        <v>35000</v>
      </c>
      <c r="M268" s="135" t="s">
        <v>805</v>
      </c>
      <c r="N268" s="136">
        <v>35000</v>
      </c>
      <c r="O268" s="135">
        <v>20</v>
      </c>
      <c r="P268" s="136">
        <v>35000</v>
      </c>
      <c r="Q268" s="135" t="s">
        <v>806</v>
      </c>
      <c r="R268" s="144">
        <v>20</v>
      </c>
      <c r="S268" s="145" t="s">
        <v>1430</v>
      </c>
      <c r="T268" s="145" t="s">
        <v>1431</v>
      </c>
    </row>
    <row r="269" spans="1:20" ht="105">
      <c r="A269" s="104">
        <v>262</v>
      </c>
      <c r="B269" s="135"/>
      <c r="C269" s="142" t="s">
        <v>1432</v>
      </c>
      <c r="D269" s="142" t="s">
        <v>655</v>
      </c>
      <c r="E269" s="146" t="s">
        <v>496</v>
      </c>
      <c r="F269" s="143" t="s">
        <v>30</v>
      </c>
      <c r="G269" s="142" t="s">
        <v>31</v>
      </c>
      <c r="H269" s="142" t="s">
        <v>45</v>
      </c>
      <c r="I269" s="142" t="s">
        <v>6</v>
      </c>
      <c r="J269" s="142" t="s">
        <v>365</v>
      </c>
      <c r="K269" s="135">
        <v>50000</v>
      </c>
      <c r="L269" s="136">
        <v>35000</v>
      </c>
      <c r="M269" s="135" t="s">
        <v>805</v>
      </c>
      <c r="N269" s="136">
        <v>35000</v>
      </c>
      <c r="O269" s="135">
        <v>20</v>
      </c>
      <c r="P269" s="136">
        <v>35000</v>
      </c>
      <c r="Q269" s="135" t="s">
        <v>806</v>
      </c>
      <c r="R269" s="144">
        <v>20</v>
      </c>
      <c r="S269" s="145" t="s">
        <v>1433</v>
      </c>
      <c r="T269" s="145" t="s">
        <v>1434</v>
      </c>
    </row>
    <row r="270" spans="1:20" ht="60">
      <c r="A270" s="104">
        <v>263</v>
      </c>
      <c r="B270" s="135"/>
      <c r="C270" s="142" t="s">
        <v>1435</v>
      </c>
      <c r="D270" s="142" t="s">
        <v>1436</v>
      </c>
      <c r="E270" s="146" t="s">
        <v>1437</v>
      </c>
      <c r="F270" s="143" t="s">
        <v>30</v>
      </c>
      <c r="G270" s="142" t="s">
        <v>31</v>
      </c>
      <c r="H270" s="142" t="s">
        <v>45</v>
      </c>
      <c r="I270" s="142" t="s">
        <v>6</v>
      </c>
      <c r="J270" s="142" t="s">
        <v>365</v>
      </c>
      <c r="K270" s="135">
        <v>50000</v>
      </c>
      <c r="L270" s="136">
        <v>35000</v>
      </c>
      <c r="M270" s="135" t="s">
        <v>805</v>
      </c>
      <c r="N270" s="136">
        <v>35000</v>
      </c>
      <c r="O270" s="135">
        <v>20</v>
      </c>
      <c r="P270" s="136">
        <v>35000</v>
      </c>
      <c r="Q270" s="135" t="s">
        <v>806</v>
      </c>
      <c r="R270" s="144">
        <v>20</v>
      </c>
      <c r="S270" s="145" t="s">
        <v>1438</v>
      </c>
      <c r="T270" s="145" t="s">
        <v>1439</v>
      </c>
    </row>
    <row r="271" spans="1:20" ht="105">
      <c r="A271" s="104">
        <v>264</v>
      </c>
      <c r="B271" s="135"/>
      <c r="C271" s="142" t="s">
        <v>1440</v>
      </c>
      <c r="D271" s="142" t="s">
        <v>1441</v>
      </c>
      <c r="E271" s="146" t="s">
        <v>724</v>
      </c>
      <c r="F271" s="143" t="s">
        <v>30</v>
      </c>
      <c r="G271" s="142" t="s">
        <v>31</v>
      </c>
      <c r="H271" s="142" t="s">
        <v>45</v>
      </c>
      <c r="I271" s="142" t="s">
        <v>6</v>
      </c>
      <c r="J271" s="142" t="s">
        <v>463</v>
      </c>
      <c r="K271" s="135">
        <v>50000</v>
      </c>
      <c r="L271" s="136">
        <v>35000</v>
      </c>
      <c r="M271" s="135" t="s">
        <v>805</v>
      </c>
      <c r="N271" s="136">
        <v>35000</v>
      </c>
      <c r="O271" s="135">
        <v>20</v>
      </c>
      <c r="P271" s="136">
        <v>35000</v>
      </c>
      <c r="Q271" s="135" t="s">
        <v>806</v>
      </c>
      <c r="R271" s="144">
        <v>20</v>
      </c>
      <c r="S271" s="145" t="s">
        <v>1442</v>
      </c>
      <c r="T271" s="145" t="s">
        <v>1443</v>
      </c>
    </row>
    <row r="272" spans="1:20" ht="120">
      <c r="A272" s="104">
        <v>265</v>
      </c>
      <c r="B272" s="135"/>
      <c r="C272" s="142" t="s">
        <v>1444</v>
      </c>
      <c r="D272" s="142" t="s">
        <v>1445</v>
      </c>
      <c r="E272" s="146" t="s">
        <v>1331</v>
      </c>
      <c r="F272" s="143" t="s">
        <v>30</v>
      </c>
      <c r="G272" s="142" t="s">
        <v>31</v>
      </c>
      <c r="H272" s="142" t="s">
        <v>68</v>
      </c>
      <c r="I272" s="142" t="s">
        <v>6</v>
      </c>
      <c r="J272" s="142" t="s">
        <v>365</v>
      </c>
      <c r="K272" s="135">
        <v>50000</v>
      </c>
      <c r="L272" s="136">
        <v>35000</v>
      </c>
      <c r="M272" s="135" t="s">
        <v>805</v>
      </c>
      <c r="N272" s="136">
        <v>35000</v>
      </c>
      <c r="O272" s="135">
        <v>20</v>
      </c>
      <c r="P272" s="136">
        <v>35000</v>
      </c>
      <c r="Q272" s="135" t="s">
        <v>806</v>
      </c>
      <c r="R272" s="144">
        <v>20</v>
      </c>
      <c r="S272" s="145" t="s">
        <v>1446</v>
      </c>
      <c r="T272" s="145" t="s">
        <v>1447</v>
      </c>
    </row>
    <row r="273" spans="12:14">
      <c r="L273">
        <f>SUM(L8:L272)</f>
        <v>10682000</v>
      </c>
      <c r="N273">
        <f>SUM(N8:N272)</f>
        <v>10682000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selection activeCell="H15" sqref="H15"/>
    </sheetView>
  </sheetViews>
  <sheetFormatPr defaultRowHeight="15"/>
  <sheetData>
    <row r="1" spans="1:21" ht="18.7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91"/>
      <c r="T1" s="91"/>
      <c r="U1" s="91"/>
    </row>
    <row r="2" spans="1:21" ht="18.75">
      <c r="A2" s="552" t="s">
        <v>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91"/>
      <c r="T2" s="91"/>
      <c r="U2" s="91"/>
    </row>
    <row r="3" spans="1:21" ht="18.75">
      <c r="A3" s="552" t="s">
        <v>181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91"/>
      <c r="T3" s="91"/>
      <c r="U3" s="91"/>
    </row>
    <row r="4" spans="1:21" ht="18.75">
      <c r="A4" s="601" t="s">
        <v>216</v>
      </c>
      <c r="B4" s="601"/>
      <c r="C4" s="601"/>
      <c r="D4" s="601"/>
      <c r="E4" s="601"/>
      <c r="F4" s="601"/>
      <c r="G4" s="601"/>
      <c r="H4" s="7"/>
      <c r="I4" s="7"/>
      <c r="J4" s="7"/>
      <c r="K4" s="7"/>
      <c r="L4" s="69"/>
      <c r="M4" s="7"/>
      <c r="N4" s="87"/>
      <c r="O4" s="7"/>
      <c r="P4" s="115"/>
      <c r="Q4" s="116"/>
      <c r="R4" s="117" t="s">
        <v>217</v>
      </c>
      <c r="S4" s="91"/>
      <c r="T4" s="91"/>
      <c r="U4" s="153"/>
    </row>
    <row r="5" spans="1:21">
      <c r="A5" s="118"/>
      <c r="B5" s="97"/>
      <c r="C5" s="119"/>
      <c r="D5" s="118"/>
      <c r="E5" s="118"/>
      <c r="F5" s="120"/>
      <c r="G5" s="120"/>
      <c r="H5" s="120"/>
      <c r="I5" s="120"/>
      <c r="J5" s="118"/>
      <c r="K5" s="118"/>
      <c r="L5" s="118"/>
      <c r="M5" s="118"/>
      <c r="N5" s="94"/>
      <c r="O5" s="120"/>
      <c r="P5" s="94"/>
      <c r="Q5" s="604" t="s">
        <v>357</v>
      </c>
      <c r="R5" s="604"/>
      <c r="S5" s="91"/>
      <c r="T5" s="91"/>
      <c r="U5" s="154"/>
    </row>
    <row r="6" spans="1:21">
      <c r="A6" s="602" t="s">
        <v>219</v>
      </c>
      <c r="B6" s="602"/>
      <c r="C6" s="119"/>
      <c r="D6" s="118"/>
      <c r="E6" s="118"/>
      <c r="F6" s="120"/>
      <c r="G6" s="120"/>
      <c r="H6" s="120"/>
      <c r="I6" s="120"/>
      <c r="J6" s="118"/>
      <c r="K6" s="118"/>
      <c r="L6" s="118"/>
      <c r="M6" s="118"/>
      <c r="N6" s="94"/>
      <c r="O6" s="120"/>
      <c r="P6" s="94"/>
      <c r="Q6" s="120"/>
      <c r="R6" s="118"/>
      <c r="S6" s="91"/>
      <c r="T6" s="91"/>
      <c r="U6" s="154"/>
    </row>
    <row r="7" spans="1:21" ht="63">
      <c r="A7" s="104" t="s">
        <v>183</v>
      </c>
      <c r="B7" s="104" t="s">
        <v>184</v>
      </c>
      <c r="C7" s="142" t="s">
        <v>185</v>
      </c>
      <c r="D7" s="104" t="s">
        <v>186</v>
      </c>
      <c r="E7" s="104" t="s">
        <v>187</v>
      </c>
      <c r="F7" s="104" t="s">
        <v>9</v>
      </c>
      <c r="G7" s="104" t="s">
        <v>188</v>
      </c>
      <c r="H7" s="104" t="s">
        <v>189</v>
      </c>
      <c r="I7" s="104" t="s">
        <v>190</v>
      </c>
      <c r="J7" s="155" t="s">
        <v>210</v>
      </c>
      <c r="K7" s="155" t="s">
        <v>211</v>
      </c>
      <c r="L7" s="155" t="s">
        <v>212</v>
      </c>
      <c r="M7" s="155" t="s">
        <v>213</v>
      </c>
      <c r="N7" s="144" t="s">
        <v>214</v>
      </c>
      <c r="O7" s="155" t="s">
        <v>215</v>
      </c>
      <c r="P7" s="144" t="s">
        <v>195</v>
      </c>
      <c r="Q7" s="155" t="s">
        <v>194</v>
      </c>
      <c r="R7" s="155" t="s">
        <v>196</v>
      </c>
      <c r="S7" s="125" t="s">
        <v>360</v>
      </c>
      <c r="T7" s="156" t="s">
        <v>361</v>
      </c>
      <c r="U7" s="157" t="s">
        <v>192</v>
      </c>
    </row>
    <row r="9" spans="1:21">
      <c r="C9" t="s">
        <v>358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281"/>
  <sheetViews>
    <sheetView workbookViewId="0">
      <selection activeCell="N92" sqref="N8:N92"/>
    </sheetView>
  </sheetViews>
  <sheetFormatPr defaultRowHeight="15"/>
  <sheetData>
    <row r="1" spans="1:21" ht="18.7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158"/>
      <c r="T1" s="158"/>
    </row>
    <row r="2" spans="1:21" ht="18.75">
      <c r="A2" s="552" t="s">
        <v>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158"/>
      <c r="T2" s="158"/>
    </row>
    <row r="3" spans="1:21" ht="18.75">
      <c r="A3" s="552" t="s">
        <v>181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158"/>
      <c r="T3" s="158"/>
    </row>
    <row r="4" spans="1:21" ht="18.75">
      <c r="A4" s="601" t="s">
        <v>359</v>
      </c>
      <c r="B4" s="601"/>
      <c r="C4" s="601"/>
      <c r="D4" s="601"/>
      <c r="E4" s="601"/>
      <c r="F4" s="601"/>
      <c r="G4" s="601"/>
      <c r="H4" s="131"/>
      <c r="I4" s="131"/>
      <c r="J4" s="159"/>
      <c r="K4" s="87"/>
      <c r="L4" s="88"/>
      <c r="M4" s="160"/>
      <c r="N4" s="87"/>
      <c r="O4" s="69"/>
      <c r="P4" s="132"/>
      <c r="Q4" s="161"/>
      <c r="R4" s="117" t="s">
        <v>217</v>
      </c>
      <c r="S4" s="158"/>
      <c r="T4" s="158"/>
    </row>
    <row r="5" spans="1:21" ht="15.75">
      <c r="A5" s="94"/>
      <c r="B5" s="91"/>
      <c r="C5" s="91"/>
      <c r="D5" s="91"/>
      <c r="E5" s="29"/>
      <c r="F5" s="133"/>
      <c r="G5" s="133"/>
      <c r="H5" s="133"/>
      <c r="I5" s="133"/>
      <c r="J5" s="29"/>
      <c r="K5" s="94"/>
      <c r="L5" s="94"/>
      <c r="M5" s="162"/>
      <c r="N5" s="94"/>
      <c r="O5" s="91"/>
      <c r="P5" s="91"/>
      <c r="Q5" s="606" t="s">
        <v>218</v>
      </c>
      <c r="R5" s="606"/>
      <c r="S5" s="158"/>
      <c r="T5" s="158"/>
    </row>
    <row r="6" spans="1:21" ht="15.75">
      <c r="A6" s="602" t="s">
        <v>219</v>
      </c>
      <c r="B6" s="602"/>
      <c r="C6" s="602"/>
      <c r="D6" s="91"/>
      <c r="E6" s="29"/>
      <c r="F6" s="133"/>
      <c r="G6" s="133"/>
      <c r="H6" s="133"/>
      <c r="I6" s="133"/>
      <c r="J6" s="29"/>
      <c r="K6" s="94"/>
      <c r="L6" s="94"/>
      <c r="M6" s="162"/>
      <c r="N6" s="94"/>
      <c r="O6" s="91"/>
      <c r="P6" s="605" t="s">
        <v>220</v>
      </c>
      <c r="Q6" s="605"/>
      <c r="R6" s="605"/>
      <c r="S6" s="158"/>
      <c r="T6" s="158"/>
    </row>
    <row r="7" spans="1:21" ht="63">
      <c r="A7" s="151" t="s">
        <v>183</v>
      </c>
      <c r="B7" s="149" t="s">
        <v>184</v>
      </c>
      <c r="C7" s="149" t="s">
        <v>185</v>
      </c>
      <c r="D7" s="149" t="s">
        <v>186</v>
      </c>
      <c r="E7" s="149" t="s">
        <v>187</v>
      </c>
      <c r="F7" s="149" t="s">
        <v>9</v>
      </c>
      <c r="G7" s="149" t="s">
        <v>188</v>
      </c>
      <c r="H7" s="149" t="s">
        <v>189</v>
      </c>
      <c r="I7" s="149" t="s">
        <v>190</v>
      </c>
      <c r="J7" s="149" t="s">
        <v>191</v>
      </c>
      <c r="K7" s="149" t="s">
        <v>192</v>
      </c>
      <c r="L7" s="157" t="s">
        <v>1448</v>
      </c>
      <c r="M7" s="149" t="s">
        <v>194</v>
      </c>
      <c r="N7" s="149" t="s">
        <v>195</v>
      </c>
      <c r="O7" s="149" t="s">
        <v>196</v>
      </c>
      <c r="P7" s="149" t="s">
        <v>195</v>
      </c>
      <c r="Q7" s="149" t="s">
        <v>194</v>
      </c>
      <c r="R7" s="149" t="s">
        <v>196</v>
      </c>
      <c r="S7" s="152" t="s">
        <v>360</v>
      </c>
      <c r="T7" s="152" t="s">
        <v>361</v>
      </c>
      <c r="U7" s="163" t="s">
        <v>1449</v>
      </c>
    </row>
    <row r="8" spans="1:21" ht="89.25">
      <c r="A8" s="410">
        <v>1</v>
      </c>
      <c r="B8" s="410"/>
      <c r="C8" s="409" t="s">
        <v>1761</v>
      </c>
      <c r="D8" s="409" t="s">
        <v>950</v>
      </c>
      <c r="E8" s="409" t="s">
        <v>1762</v>
      </c>
      <c r="F8" s="170" t="s">
        <v>30</v>
      </c>
      <c r="G8" s="411" t="s">
        <v>31</v>
      </c>
      <c r="H8" s="411" t="s">
        <v>45</v>
      </c>
      <c r="I8" s="411" t="s">
        <v>6</v>
      </c>
      <c r="J8" s="99" t="s">
        <v>379</v>
      </c>
      <c r="K8" s="410">
        <v>30000</v>
      </c>
      <c r="L8" s="410">
        <f t="shared" ref="L8" si="0">N8*0.9</f>
        <v>18900</v>
      </c>
      <c r="M8" s="410"/>
      <c r="N8" s="411">
        <v>21000</v>
      </c>
      <c r="O8" s="410">
        <v>20</v>
      </c>
      <c r="P8" s="411">
        <v>21000</v>
      </c>
      <c r="Q8" s="410" t="s">
        <v>1763</v>
      </c>
      <c r="R8" s="412">
        <v>20</v>
      </c>
      <c r="S8" s="413" t="s">
        <v>1764</v>
      </c>
      <c r="T8" s="413" t="s">
        <v>1765</v>
      </c>
      <c r="U8" s="413" t="s">
        <v>1766</v>
      </c>
    </row>
    <row r="9" spans="1:21" ht="135">
      <c r="A9" s="33">
        <v>2</v>
      </c>
      <c r="B9" s="33"/>
      <c r="C9" s="73" t="s">
        <v>1767</v>
      </c>
      <c r="D9" s="73" t="s">
        <v>1768</v>
      </c>
      <c r="E9" s="73" t="s">
        <v>1769</v>
      </c>
      <c r="F9" s="85" t="s">
        <v>30</v>
      </c>
      <c r="G9" s="169" t="s">
        <v>31</v>
      </c>
      <c r="H9" s="124" t="s">
        <v>45</v>
      </c>
      <c r="I9" s="124" t="s">
        <v>6</v>
      </c>
      <c r="J9" s="41" t="s">
        <v>1770</v>
      </c>
      <c r="K9" s="33">
        <v>140000</v>
      </c>
      <c r="L9" s="33">
        <v>88200</v>
      </c>
      <c r="M9" s="33" t="s">
        <v>805</v>
      </c>
      <c r="N9" s="169">
        <v>98000</v>
      </c>
      <c r="O9" s="33">
        <v>20</v>
      </c>
      <c r="P9" s="169">
        <v>98000</v>
      </c>
      <c r="Q9" s="33" t="s">
        <v>1771</v>
      </c>
      <c r="R9" s="414">
        <v>20</v>
      </c>
      <c r="S9" s="171" t="s">
        <v>1772</v>
      </c>
      <c r="T9" s="171" t="s">
        <v>1773</v>
      </c>
      <c r="U9" s="415" t="s">
        <v>1774</v>
      </c>
    </row>
    <row r="10" spans="1:21" ht="90">
      <c r="A10" s="410">
        <v>3</v>
      </c>
      <c r="B10" s="33"/>
      <c r="C10" s="73" t="s">
        <v>1775</v>
      </c>
      <c r="D10" s="73" t="s">
        <v>1776</v>
      </c>
      <c r="E10" s="73" t="s">
        <v>1777</v>
      </c>
      <c r="F10" s="85" t="s">
        <v>30</v>
      </c>
      <c r="G10" s="169" t="s">
        <v>31</v>
      </c>
      <c r="H10" s="416" t="s">
        <v>1778</v>
      </c>
      <c r="I10" s="124" t="s">
        <v>6</v>
      </c>
      <c r="J10" s="41" t="s">
        <v>365</v>
      </c>
      <c r="K10" s="33">
        <v>100000</v>
      </c>
      <c r="L10" s="33">
        <v>63000</v>
      </c>
      <c r="M10" s="33" t="s">
        <v>805</v>
      </c>
      <c r="N10" s="169">
        <v>70000</v>
      </c>
      <c r="O10" s="33">
        <v>20</v>
      </c>
      <c r="P10" s="169">
        <v>70000</v>
      </c>
      <c r="Q10" s="33" t="s">
        <v>1771</v>
      </c>
      <c r="R10" s="414">
        <v>20</v>
      </c>
      <c r="S10" s="171" t="s">
        <v>1779</v>
      </c>
      <c r="T10" s="171" t="s">
        <v>1780</v>
      </c>
      <c r="U10" s="415" t="s">
        <v>1781</v>
      </c>
    </row>
    <row r="11" spans="1:21" ht="75">
      <c r="A11" s="33">
        <v>4</v>
      </c>
      <c r="B11" s="33"/>
      <c r="C11" s="73" t="s">
        <v>1782</v>
      </c>
      <c r="D11" s="73" t="s">
        <v>1783</v>
      </c>
      <c r="E11" s="73" t="s">
        <v>1784</v>
      </c>
      <c r="F11" s="85" t="s">
        <v>30</v>
      </c>
      <c r="G11" s="169" t="s">
        <v>31</v>
      </c>
      <c r="H11" s="416" t="s">
        <v>1778</v>
      </c>
      <c r="I11" s="124" t="s">
        <v>6</v>
      </c>
      <c r="J11" s="41" t="s">
        <v>365</v>
      </c>
      <c r="K11" s="33">
        <v>50000</v>
      </c>
      <c r="L11" s="33">
        <v>31500</v>
      </c>
      <c r="M11" s="33" t="s">
        <v>805</v>
      </c>
      <c r="N11" s="169">
        <v>35000</v>
      </c>
      <c r="O11" s="33">
        <v>20</v>
      </c>
      <c r="P11" s="169">
        <v>35000</v>
      </c>
      <c r="Q11" s="33" t="s">
        <v>1771</v>
      </c>
      <c r="R11" s="414">
        <v>20</v>
      </c>
      <c r="S11" s="171" t="s">
        <v>1785</v>
      </c>
      <c r="T11" s="171" t="s">
        <v>1786</v>
      </c>
      <c r="U11" s="415" t="s">
        <v>1787</v>
      </c>
    </row>
    <row r="12" spans="1:21" ht="105">
      <c r="A12" s="410">
        <v>5</v>
      </c>
      <c r="B12" s="33"/>
      <c r="C12" s="417" t="s">
        <v>1788</v>
      </c>
      <c r="D12" s="418" t="s">
        <v>1789</v>
      </c>
      <c r="E12" s="418" t="s">
        <v>1790</v>
      </c>
      <c r="F12" s="33" t="s">
        <v>30</v>
      </c>
      <c r="G12" s="169" t="s">
        <v>31</v>
      </c>
      <c r="H12" s="416" t="s">
        <v>1778</v>
      </c>
      <c r="I12" s="124" t="s">
        <v>6</v>
      </c>
      <c r="J12" s="418" t="s">
        <v>365</v>
      </c>
      <c r="K12" s="33">
        <v>50000</v>
      </c>
      <c r="L12" s="33">
        <v>31500</v>
      </c>
      <c r="M12" s="33" t="s">
        <v>1791</v>
      </c>
      <c r="N12" s="33">
        <v>35000</v>
      </c>
      <c r="O12" s="33">
        <v>20</v>
      </c>
      <c r="P12" s="33">
        <v>35000</v>
      </c>
      <c r="Q12" s="33" t="s">
        <v>1792</v>
      </c>
      <c r="R12" s="33">
        <v>20</v>
      </c>
      <c r="S12" s="419" t="s">
        <v>1793</v>
      </c>
      <c r="T12" s="419" t="s">
        <v>1794</v>
      </c>
      <c r="U12" s="419" t="s">
        <v>1795</v>
      </c>
    </row>
    <row r="13" spans="1:21" ht="90">
      <c r="A13" s="33">
        <v>6</v>
      </c>
      <c r="B13" s="33"/>
      <c r="C13" s="85" t="s">
        <v>1796</v>
      </c>
      <c r="D13" s="85" t="s">
        <v>1797</v>
      </c>
      <c r="E13" s="85" t="s">
        <v>1798</v>
      </c>
      <c r="F13" s="33" t="s">
        <v>30</v>
      </c>
      <c r="G13" s="85" t="s">
        <v>31</v>
      </c>
      <c r="H13" s="124" t="s">
        <v>45</v>
      </c>
      <c r="I13" s="124" t="s">
        <v>6</v>
      </c>
      <c r="J13" s="85" t="s">
        <v>365</v>
      </c>
      <c r="K13" s="33">
        <v>50000</v>
      </c>
      <c r="L13" s="33">
        <v>31500</v>
      </c>
      <c r="M13" s="85" t="s">
        <v>366</v>
      </c>
      <c r="N13" s="414">
        <v>35000</v>
      </c>
      <c r="O13" s="33">
        <f t="shared" ref="O13:O30" si="1">N13*0.9</f>
        <v>31500</v>
      </c>
      <c r="P13" s="414">
        <v>35000</v>
      </c>
      <c r="Q13" s="33" t="s">
        <v>1799</v>
      </c>
      <c r="R13" s="33">
        <v>20</v>
      </c>
      <c r="S13" s="420" t="s">
        <v>1800</v>
      </c>
      <c r="T13" s="420" t="s">
        <v>1801</v>
      </c>
      <c r="U13" s="421" t="s">
        <v>1802</v>
      </c>
    </row>
    <row r="14" spans="1:21" ht="75">
      <c r="A14" s="410">
        <v>7</v>
      </c>
      <c r="B14" s="33"/>
      <c r="C14" s="85" t="s">
        <v>1803</v>
      </c>
      <c r="D14" s="85" t="s">
        <v>659</v>
      </c>
      <c r="E14" s="85" t="s">
        <v>1804</v>
      </c>
      <c r="F14" s="33" t="s">
        <v>30</v>
      </c>
      <c r="G14" s="85" t="s">
        <v>31</v>
      </c>
      <c r="H14" s="416" t="s">
        <v>1778</v>
      </c>
      <c r="I14" s="124" t="s">
        <v>6</v>
      </c>
      <c r="J14" s="85" t="s">
        <v>365</v>
      </c>
      <c r="K14" s="33">
        <v>50000</v>
      </c>
      <c r="L14" s="33">
        <v>31500</v>
      </c>
      <c r="M14" s="85" t="s">
        <v>366</v>
      </c>
      <c r="N14" s="414">
        <v>35000</v>
      </c>
      <c r="O14" s="33">
        <f t="shared" si="1"/>
        <v>31500</v>
      </c>
      <c r="P14" s="414">
        <v>35000</v>
      </c>
      <c r="Q14" s="33" t="s">
        <v>1799</v>
      </c>
      <c r="R14" s="33">
        <v>20</v>
      </c>
      <c r="S14" s="420" t="s">
        <v>1805</v>
      </c>
      <c r="T14" s="420" t="s">
        <v>1806</v>
      </c>
      <c r="U14" s="421" t="s">
        <v>1807</v>
      </c>
    </row>
    <row r="15" spans="1:21" ht="75">
      <c r="A15" s="33">
        <v>8</v>
      </c>
      <c r="B15" s="33"/>
      <c r="C15" s="85" t="s">
        <v>1096</v>
      </c>
      <c r="D15" s="85" t="s">
        <v>1808</v>
      </c>
      <c r="E15" s="85" t="s">
        <v>1809</v>
      </c>
      <c r="F15" s="33" t="s">
        <v>30</v>
      </c>
      <c r="G15" s="85" t="s">
        <v>31</v>
      </c>
      <c r="H15" s="416" t="s">
        <v>1778</v>
      </c>
      <c r="I15" s="124" t="s">
        <v>6</v>
      </c>
      <c r="J15" s="85" t="s">
        <v>365</v>
      </c>
      <c r="K15" s="33">
        <v>50000</v>
      </c>
      <c r="L15" s="33">
        <v>31500</v>
      </c>
      <c r="M15" s="85" t="s">
        <v>366</v>
      </c>
      <c r="N15" s="414">
        <v>35000</v>
      </c>
      <c r="O15" s="33">
        <f t="shared" si="1"/>
        <v>31500</v>
      </c>
      <c r="P15" s="414">
        <v>35000</v>
      </c>
      <c r="Q15" s="33" t="s">
        <v>1799</v>
      </c>
      <c r="R15" s="33">
        <v>20</v>
      </c>
      <c r="S15" s="420" t="s">
        <v>1810</v>
      </c>
      <c r="T15" s="420" t="s">
        <v>1811</v>
      </c>
      <c r="U15" s="421" t="s">
        <v>1812</v>
      </c>
    </row>
    <row r="16" spans="1:21" ht="90">
      <c r="A16" s="410">
        <v>9</v>
      </c>
      <c r="B16" s="33"/>
      <c r="C16" s="85" t="s">
        <v>1813</v>
      </c>
      <c r="D16" s="85" t="s">
        <v>1814</v>
      </c>
      <c r="E16" s="85" t="s">
        <v>1798</v>
      </c>
      <c r="F16" s="33" t="s">
        <v>30</v>
      </c>
      <c r="G16" s="85" t="s">
        <v>31</v>
      </c>
      <c r="H16" s="416" t="s">
        <v>1778</v>
      </c>
      <c r="I16" s="124" t="s">
        <v>6</v>
      </c>
      <c r="J16" s="85" t="s">
        <v>409</v>
      </c>
      <c r="K16" s="33">
        <v>139000</v>
      </c>
      <c r="L16" s="33">
        <v>87570</v>
      </c>
      <c r="M16" s="85" t="s">
        <v>366</v>
      </c>
      <c r="N16" s="85">
        <v>97300</v>
      </c>
      <c r="O16" s="33">
        <f t="shared" si="1"/>
        <v>87570</v>
      </c>
      <c r="P16" s="85">
        <v>97300</v>
      </c>
      <c r="Q16" s="33" t="s">
        <v>1799</v>
      </c>
      <c r="R16" s="33">
        <v>20</v>
      </c>
      <c r="S16" s="422" t="s">
        <v>1815</v>
      </c>
      <c r="T16" s="420" t="s">
        <v>1816</v>
      </c>
      <c r="U16" s="421" t="s">
        <v>1817</v>
      </c>
    </row>
    <row r="17" spans="1:21" ht="75">
      <c r="A17" s="33">
        <v>10</v>
      </c>
      <c r="B17" s="33"/>
      <c r="C17" s="85" t="s">
        <v>1818</v>
      </c>
      <c r="D17" s="85" t="s">
        <v>1819</v>
      </c>
      <c r="E17" s="85" t="s">
        <v>433</v>
      </c>
      <c r="F17" s="33" t="s">
        <v>30</v>
      </c>
      <c r="G17" s="85" t="s">
        <v>31</v>
      </c>
      <c r="H17" s="124" t="s">
        <v>45</v>
      </c>
      <c r="I17" s="405" t="s">
        <v>5</v>
      </c>
      <c r="J17" s="85" t="s">
        <v>365</v>
      </c>
      <c r="K17" s="33">
        <v>50000</v>
      </c>
      <c r="L17" s="33">
        <v>31500</v>
      </c>
      <c r="M17" s="85" t="s">
        <v>366</v>
      </c>
      <c r="N17" s="414">
        <v>35000</v>
      </c>
      <c r="O17" s="33">
        <f t="shared" si="1"/>
        <v>31500</v>
      </c>
      <c r="P17" s="414">
        <v>35000</v>
      </c>
      <c r="Q17" s="33" t="s">
        <v>1799</v>
      </c>
      <c r="R17" s="33">
        <v>20</v>
      </c>
      <c r="S17" s="420" t="s">
        <v>1820</v>
      </c>
      <c r="T17" s="420" t="s">
        <v>1821</v>
      </c>
      <c r="U17" s="421" t="s">
        <v>1822</v>
      </c>
    </row>
    <row r="18" spans="1:21" ht="75">
      <c r="A18" s="410">
        <v>11</v>
      </c>
      <c r="B18" s="33"/>
      <c r="C18" s="85" t="s">
        <v>1823</v>
      </c>
      <c r="D18" s="85" t="s">
        <v>1824</v>
      </c>
      <c r="E18" s="85" t="s">
        <v>1825</v>
      </c>
      <c r="F18" s="33" t="s">
        <v>30</v>
      </c>
      <c r="G18" s="423" t="s">
        <v>31</v>
      </c>
      <c r="H18" s="124" t="s">
        <v>45</v>
      </c>
      <c r="I18" s="124" t="s">
        <v>6</v>
      </c>
      <c r="J18" s="85" t="s">
        <v>428</v>
      </c>
      <c r="K18" s="33">
        <v>50000</v>
      </c>
      <c r="L18" s="33">
        <v>31500</v>
      </c>
      <c r="M18" s="85" t="s">
        <v>366</v>
      </c>
      <c r="N18" s="414">
        <v>35000</v>
      </c>
      <c r="O18" s="33">
        <f t="shared" si="1"/>
        <v>31500</v>
      </c>
      <c r="P18" s="414">
        <v>35000</v>
      </c>
      <c r="Q18" s="33" t="s">
        <v>1799</v>
      </c>
      <c r="R18" s="33">
        <v>20</v>
      </c>
      <c r="S18" s="420" t="s">
        <v>1826</v>
      </c>
      <c r="T18" s="420" t="s">
        <v>1827</v>
      </c>
      <c r="U18" s="421" t="s">
        <v>1828</v>
      </c>
    </row>
    <row r="19" spans="1:21" ht="75">
      <c r="A19" s="33">
        <v>12</v>
      </c>
      <c r="B19" s="33"/>
      <c r="C19" s="85" t="s">
        <v>1829</v>
      </c>
      <c r="D19" s="85" t="s">
        <v>1830</v>
      </c>
      <c r="E19" s="85" t="s">
        <v>1831</v>
      </c>
      <c r="F19" s="33" t="s">
        <v>30</v>
      </c>
      <c r="G19" s="423" t="s">
        <v>31</v>
      </c>
      <c r="H19" s="124" t="s">
        <v>45</v>
      </c>
      <c r="I19" s="124" t="s">
        <v>6</v>
      </c>
      <c r="J19" s="85" t="s">
        <v>365</v>
      </c>
      <c r="K19" s="33">
        <v>50000</v>
      </c>
      <c r="L19" s="33">
        <v>31500</v>
      </c>
      <c r="M19" s="85" t="s">
        <v>366</v>
      </c>
      <c r="N19" s="414">
        <v>35000</v>
      </c>
      <c r="O19" s="33">
        <f t="shared" si="1"/>
        <v>31500</v>
      </c>
      <c r="P19" s="414">
        <v>35000</v>
      </c>
      <c r="Q19" s="33" t="s">
        <v>1799</v>
      </c>
      <c r="R19" s="33">
        <v>20</v>
      </c>
      <c r="S19" s="420" t="s">
        <v>1832</v>
      </c>
      <c r="T19" s="420" t="s">
        <v>1833</v>
      </c>
      <c r="U19" s="421" t="s">
        <v>1834</v>
      </c>
    </row>
    <row r="20" spans="1:21" ht="75">
      <c r="A20" s="410">
        <v>13</v>
      </c>
      <c r="B20" s="33"/>
      <c r="C20" s="85" t="s">
        <v>1835</v>
      </c>
      <c r="D20" s="85" t="s">
        <v>960</v>
      </c>
      <c r="E20" s="85" t="s">
        <v>1836</v>
      </c>
      <c r="F20" s="33" t="s">
        <v>30</v>
      </c>
      <c r="G20" s="423" t="s">
        <v>31</v>
      </c>
      <c r="H20" s="416" t="s">
        <v>1778</v>
      </c>
      <c r="I20" s="124" t="s">
        <v>6</v>
      </c>
      <c r="J20" s="85" t="s">
        <v>882</v>
      </c>
      <c r="K20" s="33">
        <v>30000</v>
      </c>
      <c r="L20" s="33">
        <v>18900</v>
      </c>
      <c r="M20" s="85" t="s">
        <v>366</v>
      </c>
      <c r="N20" s="414">
        <v>21000</v>
      </c>
      <c r="O20" s="33">
        <f t="shared" si="1"/>
        <v>18900</v>
      </c>
      <c r="P20" s="414">
        <v>21000</v>
      </c>
      <c r="Q20" s="33" t="s">
        <v>1799</v>
      </c>
      <c r="R20" s="33">
        <v>20</v>
      </c>
      <c r="S20" s="420" t="s">
        <v>1837</v>
      </c>
      <c r="T20" s="420" t="s">
        <v>1838</v>
      </c>
      <c r="U20" s="421" t="s">
        <v>1839</v>
      </c>
    </row>
    <row r="21" spans="1:21" ht="105">
      <c r="A21" s="33">
        <v>14</v>
      </c>
      <c r="B21" s="33"/>
      <c r="C21" s="85" t="s">
        <v>1840</v>
      </c>
      <c r="D21" s="85" t="s">
        <v>930</v>
      </c>
      <c r="E21" s="85" t="s">
        <v>1841</v>
      </c>
      <c r="F21" s="33" t="s">
        <v>30</v>
      </c>
      <c r="G21" s="423" t="s">
        <v>31</v>
      </c>
      <c r="H21" s="416" t="s">
        <v>1778</v>
      </c>
      <c r="I21" s="124" t="s">
        <v>6</v>
      </c>
      <c r="J21" s="85" t="s">
        <v>365</v>
      </c>
      <c r="K21" s="33">
        <v>50000</v>
      </c>
      <c r="L21" s="33">
        <v>31500</v>
      </c>
      <c r="M21" s="85" t="s">
        <v>366</v>
      </c>
      <c r="N21" s="414">
        <v>35000</v>
      </c>
      <c r="O21" s="33">
        <f t="shared" si="1"/>
        <v>31500</v>
      </c>
      <c r="P21" s="414">
        <v>35000</v>
      </c>
      <c r="Q21" s="33" t="s">
        <v>1799</v>
      </c>
      <c r="R21" s="33">
        <v>20</v>
      </c>
      <c r="S21" s="420" t="s">
        <v>1842</v>
      </c>
      <c r="T21" s="420" t="s">
        <v>1843</v>
      </c>
      <c r="U21" s="421" t="s">
        <v>1844</v>
      </c>
    </row>
    <row r="22" spans="1:21" ht="120">
      <c r="A22" s="410">
        <v>15</v>
      </c>
      <c r="B22" s="33"/>
      <c r="C22" s="85" t="s">
        <v>1845</v>
      </c>
      <c r="D22" s="85" t="s">
        <v>1846</v>
      </c>
      <c r="E22" s="85" t="s">
        <v>1847</v>
      </c>
      <c r="F22" s="33" t="s">
        <v>30</v>
      </c>
      <c r="G22" s="423" t="s">
        <v>31</v>
      </c>
      <c r="H22" s="124" t="s">
        <v>45</v>
      </c>
      <c r="I22" s="124" t="s">
        <v>6</v>
      </c>
      <c r="J22" s="85" t="s">
        <v>365</v>
      </c>
      <c r="K22" s="33">
        <v>50000</v>
      </c>
      <c r="L22" s="33">
        <v>31500</v>
      </c>
      <c r="M22" s="85" t="s">
        <v>366</v>
      </c>
      <c r="N22" s="414">
        <v>35000</v>
      </c>
      <c r="O22" s="33">
        <f t="shared" si="1"/>
        <v>31500</v>
      </c>
      <c r="P22" s="414">
        <v>35000</v>
      </c>
      <c r="Q22" s="33" t="s">
        <v>1799</v>
      </c>
      <c r="R22" s="33">
        <v>20</v>
      </c>
      <c r="S22" s="420" t="s">
        <v>1848</v>
      </c>
      <c r="T22" s="420" t="s">
        <v>1849</v>
      </c>
      <c r="U22" s="421" t="s">
        <v>1850</v>
      </c>
    </row>
    <row r="23" spans="1:21" ht="120">
      <c r="A23" s="33">
        <v>16</v>
      </c>
      <c r="B23" s="33"/>
      <c r="C23" s="85" t="s">
        <v>1851</v>
      </c>
      <c r="D23" s="85" t="s">
        <v>1852</v>
      </c>
      <c r="E23" s="85" t="s">
        <v>1853</v>
      </c>
      <c r="F23" s="33" t="s">
        <v>30</v>
      </c>
      <c r="G23" s="423" t="s">
        <v>31</v>
      </c>
      <c r="H23" s="416" t="s">
        <v>1778</v>
      </c>
      <c r="I23" s="124" t="s">
        <v>6</v>
      </c>
      <c r="J23" s="85" t="s">
        <v>365</v>
      </c>
      <c r="K23" s="33">
        <v>50000</v>
      </c>
      <c r="L23" s="33">
        <v>31500</v>
      </c>
      <c r="M23" s="85" t="s">
        <v>366</v>
      </c>
      <c r="N23" s="414">
        <v>35000</v>
      </c>
      <c r="O23" s="33">
        <f t="shared" si="1"/>
        <v>31500</v>
      </c>
      <c r="P23" s="414">
        <v>35000</v>
      </c>
      <c r="Q23" s="33" t="s">
        <v>1799</v>
      </c>
      <c r="R23" s="33">
        <v>20</v>
      </c>
      <c r="S23" s="420" t="s">
        <v>1854</v>
      </c>
      <c r="T23" s="420" t="s">
        <v>1855</v>
      </c>
      <c r="U23" s="421" t="s">
        <v>1856</v>
      </c>
    </row>
    <row r="24" spans="1:21" ht="90">
      <c r="A24" s="410">
        <v>17</v>
      </c>
      <c r="B24" s="33"/>
      <c r="C24" s="85" t="s">
        <v>1857</v>
      </c>
      <c r="D24" s="85" t="s">
        <v>1302</v>
      </c>
      <c r="E24" s="85" t="s">
        <v>1858</v>
      </c>
      <c r="F24" s="33" t="s">
        <v>30</v>
      </c>
      <c r="G24" s="423" t="s">
        <v>31</v>
      </c>
      <c r="H24" s="124" t="s">
        <v>45</v>
      </c>
      <c r="I24" s="124" t="s">
        <v>6</v>
      </c>
      <c r="J24" s="85" t="s">
        <v>365</v>
      </c>
      <c r="K24" s="33">
        <v>50000</v>
      </c>
      <c r="L24" s="33">
        <v>31500</v>
      </c>
      <c r="M24" s="85" t="s">
        <v>366</v>
      </c>
      <c r="N24" s="414">
        <v>35000</v>
      </c>
      <c r="O24" s="33">
        <f t="shared" si="1"/>
        <v>31500</v>
      </c>
      <c r="P24" s="414">
        <v>35000</v>
      </c>
      <c r="Q24" s="33" t="s">
        <v>1799</v>
      </c>
      <c r="R24" s="33">
        <v>20</v>
      </c>
      <c r="S24" s="420" t="s">
        <v>1859</v>
      </c>
      <c r="T24" s="420" t="s">
        <v>1860</v>
      </c>
      <c r="U24" s="421" t="s">
        <v>1861</v>
      </c>
    </row>
    <row r="25" spans="1:21" ht="90">
      <c r="A25" s="33">
        <v>18</v>
      </c>
      <c r="B25" s="33"/>
      <c r="C25" s="85" t="s">
        <v>1862</v>
      </c>
      <c r="D25" s="85" t="s">
        <v>1863</v>
      </c>
      <c r="E25" s="85" t="s">
        <v>1858</v>
      </c>
      <c r="F25" s="33" t="s">
        <v>30</v>
      </c>
      <c r="G25" s="423" t="s">
        <v>31</v>
      </c>
      <c r="H25" s="416" t="s">
        <v>1778</v>
      </c>
      <c r="I25" s="124" t="s">
        <v>6</v>
      </c>
      <c r="J25" s="85" t="s">
        <v>365</v>
      </c>
      <c r="K25" s="33">
        <v>50000</v>
      </c>
      <c r="L25" s="33">
        <v>31500</v>
      </c>
      <c r="M25" s="85" t="s">
        <v>366</v>
      </c>
      <c r="N25" s="414">
        <v>35000</v>
      </c>
      <c r="O25" s="33">
        <f t="shared" si="1"/>
        <v>31500</v>
      </c>
      <c r="P25" s="414">
        <v>35000</v>
      </c>
      <c r="Q25" s="33" t="s">
        <v>1799</v>
      </c>
      <c r="R25" s="33">
        <v>20</v>
      </c>
      <c r="S25" s="420" t="s">
        <v>1864</v>
      </c>
      <c r="T25" s="420" t="s">
        <v>1865</v>
      </c>
      <c r="U25" s="421" t="s">
        <v>1866</v>
      </c>
    </row>
    <row r="26" spans="1:21" ht="120">
      <c r="A26" s="410">
        <v>19</v>
      </c>
      <c r="B26" s="33"/>
      <c r="C26" s="85" t="s">
        <v>1851</v>
      </c>
      <c r="D26" s="85" t="s">
        <v>950</v>
      </c>
      <c r="E26" s="85" t="s">
        <v>1853</v>
      </c>
      <c r="F26" s="33" t="s">
        <v>30</v>
      </c>
      <c r="G26" s="423" t="s">
        <v>31</v>
      </c>
      <c r="H26" s="416" t="s">
        <v>1778</v>
      </c>
      <c r="I26" s="124" t="s">
        <v>6</v>
      </c>
      <c r="J26" s="85" t="s">
        <v>365</v>
      </c>
      <c r="K26" s="33">
        <v>50000</v>
      </c>
      <c r="L26" s="33">
        <v>31500</v>
      </c>
      <c r="M26" s="85" t="s">
        <v>366</v>
      </c>
      <c r="N26" s="414">
        <v>35000</v>
      </c>
      <c r="O26" s="33">
        <f t="shared" si="1"/>
        <v>31500</v>
      </c>
      <c r="P26" s="414">
        <v>35000</v>
      </c>
      <c r="Q26" s="33" t="s">
        <v>1799</v>
      </c>
      <c r="R26" s="33">
        <v>20</v>
      </c>
      <c r="S26" s="420" t="s">
        <v>1867</v>
      </c>
      <c r="T26" s="420" t="s">
        <v>1868</v>
      </c>
      <c r="U26" s="421" t="s">
        <v>1869</v>
      </c>
    </row>
    <row r="27" spans="1:21" ht="75">
      <c r="A27" s="33">
        <v>20</v>
      </c>
      <c r="B27" s="33"/>
      <c r="C27" s="85" t="s">
        <v>757</v>
      </c>
      <c r="D27" s="85" t="s">
        <v>1870</v>
      </c>
      <c r="E27" s="85" t="s">
        <v>1389</v>
      </c>
      <c r="F27" s="33" t="s">
        <v>30</v>
      </c>
      <c r="G27" s="423" t="s">
        <v>31</v>
      </c>
      <c r="H27" s="124" t="s">
        <v>45</v>
      </c>
      <c r="I27" s="405" t="s">
        <v>5</v>
      </c>
      <c r="J27" s="85" t="s">
        <v>365</v>
      </c>
      <c r="K27" s="33">
        <v>50000</v>
      </c>
      <c r="L27" s="33">
        <v>31500</v>
      </c>
      <c r="M27" s="85" t="s">
        <v>366</v>
      </c>
      <c r="N27" s="414">
        <v>35000</v>
      </c>
      <c r="O27" s="33">
        <f t="shared" si="1"/>
        <v>31500</v>
      </c>
      <c r="P27" s="414">
        <v>35000</v>
      </c>
      <c r="Q27" s="33" t="s">
        <v>1799</v>
      </c>
      <c r="R27" s="33">
        <v>20</v>
      </c>
      <c r="S27" s="420" t="s">
        <v>1871</v>
      </c>
      <c r="T27" s="420" t="s">
        <v>1872</v>
      </c>
      <c r="U27" s="421" t="s">
        <v>1873</v>
      </c>
    </row>
    <row r="28" spans="1:21" ht="90">
      <c r="A28" s="410">
        <v>21</v>
      </c>
      <c r="B28" s="33"/>
      <c r="C28" s="85" t="s">
        <v>1874</v>
      </c>
      <c r="D28" s="85" t="s">
        <v>1875</v>
      </c>
      <c r="E28" s="85" t="s">
        <v>1876</v>
      </c>
      <c r="F28" s="33" t="s">
        <v>30</v>
      </c>
      <c r="G28" s="423" t="s">
        <v>31</v>
      </c>
      <c r="H28" s="124" t="s">
        <v>45</v>
      </c>
      <c r="I28" s="124" t="s">
        <v>6</v>
      </c>
      <c r="J28" s="85" t="s">
        <v>365</v>
      </c>
      <c r="K28" s="33">
        <v>50000</v>
      </c>
      <c r="L28" s="33">
        <v>31500</v>
      </c>
      <c r="M28" s="85" t="s">
        <v>366</v>
      </c>
      <c r="N28" s="414">
        <v>35000</v>
      </c>
      <c r="O28" s="33">
        <f t="shared" si="1"/>
        <v>31500</v>
      </c>
      <c r="P28" s="414">
        <v>35000</v>
      </c>
      <c r="Q28" s="33" t="s">
        <v>1799</v>
      </c>
      <c r="R28" s="33">
        <v>20</v>
      </c>
      <c r="S28" s="420" t="s">
        <v>1877</v>
      </c>
      <c r="T28" s="420" t="s">
        <v>1878</v>
      </c>
      <c r="U28" s="421" t="s">
        <v>1879</v>
      </c>
    </row>
    <row r="29" spans="1:21" ht="90">
      <c r="A29" s="33">
        <v>22</v>
      </c>
      <c r="B29" s="33"/>
      <c r="C29" s="85" t="s">
        <v>1880</v>
      </c>
      <c r="D29" s="85" t="s">
        <v>946</v>
      </c>
      <c r="E29" s="85" t="s">
        <v>1876</v>
      </c>
      <c r="F29" s="33" t="s">
        <v>30</v>
      </c>
      <c r="G29" s="423" t="s">
        <v>31</v>
      </c>
      <c r="H29" s="124" t="s">
        <v>45</v>
      </c>
      <c r="I29" s="124" t="s">
        <v>6</v>
      </c>
      <c r="J29" s="85" t="s">
        <v>365</v>
      </c>
      <c r="K29" s="33">
        <v>50000</v>
      </c>
      <c r="L29" s="33">
        <v>31500</v>
      </c>
      <c r="M29" s="85" t="s">
        <v>366</v>
      </c>
      <c r="N29" s="414">
        <v>35000</v>
      </c>
      <c r="O29" s="33">
        <f t="shared" si="1"/>
        <v>31500</v>
      </c>
      <c r="P29" s="414">
        <v>35000</v>
      </c>
      <c r="Q29" s="33" t="s">
        <v>1799</v>
      </c>
      <c r="R29" s="33">
        <v>20</v>
      </c>
      <c r="S29" s="420" t="s">
        <v>1881</v>
      </c>
      <c r="T29" s="420" t="s">
        <v>1882</v>
      </c>
      <c r="U29" s="421" t="s">
        <v>1883</v>
      </c>
    </row>
    <row r="30" spans="1:21" ht="90">
      <c r="A30" s="410">
        <v>23</v>
      </c>
      <c r="B30" s="33"/>
      <c r="C30" s="85" t="s">
        <v>1884</v>
      </c>
      <c r="D30" s="85" t="s">
        <v>1875</v>
      </c>
      <c r="E30" s="85" t="s">
        <v>1876</v>
      </c>
      <c r="F30" s="33" t="s">
        <v>30</v>
      </c>
      <c r="G30" s="423" t="s">
        <v>31</v>
      </c>
      <c r="H30" s="416" t="s">
        <v>1778</v>
      </c>
      <c r="I30" s="124" t="s">
        <v>6</v>
      </c>
      <c r="J30" s="85" t="s">
        <v>365</v>
      </c>
      <c r="K30" s="33">
        <v>50000</v>
      </c>
      <c r="L30" s="33">
        <v>31500</v>
      </c>
      <c r="M30" s="85" t="s">
        <v>366</v>
      </c>
      <c r="N30" s="414">
        <v>35000</v>
      </c>
      <c r="O30" s="33">
        <f t="shared" si="1"/>
        <v>31500</v>
      </c>
      <c r="P30" s="414">
        <v>35000</v>
      </c>
      <c r="Q30" s="33" t="s">
        <v>1799</v>
      </c>
      <c r="R30" s="33">
        <v>20</v>
      </c>
      <c r="S30" s="420" t="s">
        <v>1885</v>
      </c>
      <c r="T30" s="420" t="s">
        <v>1886</v>
      </c>
      <c r="U30" s="421" t="s">
        <v>1887</v>
      </c>
    </row>
    <row r="31" spans="1:21" ht="105">
      <c r="A31" s="33">
        <v>24</v>
      </c>
      <c r="B31" s="33"/>
      <c r="C31" s="73" t="s">
        <v>1761</v>
      </c>
      <c r="D31" s="73" t="s">
        <v>950</v>
      </c>
      <c r="E31" s="73" t="s">
        <v>1762</v>
      </c>
      <c r="F31" s="85" t="s">
        <v>30</v>
      </c>
      <c r="G31" s="169" t="s">
        <v>31</v>
      </c>
      <c r="H31" s="124" t="s">
        <v>45</v>
      </c>
      <c r="I31" s="124" t="s">
        <v>6</v>
      </c>
      <c r="J31" s="41" t="s">
        <v>379</v>
      </c>
      <c r="K31" s="33">
        <v>0</v>
      </c>
      <c r="L31" s="33">
        <v>8100</v>
      </c>
      <c r="M31" s="33" t="s">
        <v>1791</v>
      </c>
      <c r="N31" s="33">
        <v>9000</v>
      </c>
      <c r="O31" s="33">
        <v>20</v>
      </c>
      <c r="P31" s="33">
        <v>9000</v>
      </c>
      <c r="Q31" s="33" t="s">
        <v>1792</v>
      </c>
      <c r="R31" s="33">
        <v>20</v>
      </c>
      <c r="S31" s="171" t="s">
        <v>1764</v>
      </c>
      <c r="T31" s="171" t="s">
        <v>1765</v>
      </c>
      <c r="U31" s="415" t="s">
        <v>1766</v>
      </c>
    </row>
    <row r="32" spans="1:21" ht="75">
      <c r="A32" s="410">
        <v>25</v>
      </c>
      <c r="B32" s="33"/>
      <c r="C32" s="85" t="s">
        <v>890</v>
      </c>
      <c r="D32" s="85" t="s">
        <v>834</v>
      </c>
      <c r="E32" s="424" t="s">
        <v>716</v>
      </c>
      <c r="F32" s="33" t="s">
        <v>30</v>
      </c>
      <c r="G32" s="414" t="s">
        <v>31</v>
      </c>
      <c r="H32" s="124" t="s">
        <v>1778</v>
      </c>
      <c r="I32" s="124" t="s">
        <v>6</v>
      </c>
      <c r="J32" s="28" t="s">
        <v>365</v>
      </c>
      <c r="K32" s="33">
        <v>0</v>
      </c>
      <c r="L32" s="33">
        <v>13500</v>
      </c>
      <c r="M32" s="33" t="s">
        <v>805</v>
      </c>
      <c r="N32" s="425">
        <v>15000</v>
      </c>
      <c r="O32" s="33">
        <v>20</v>
      </c>
      <c r="P32" s="425">
        <v>15000</v>
      </c>
      <c r="Q32" s="33" t="s">
        <v>1888</v>
      </c>
      <c r="R32" s="425">
        <v>20</v>
      </c>
      <c r="S32" s="426" t="s">
        <v>891</v>
      </c>
      <c r="T32" s="421" t="s">
        <v>892</v>
      </c>
      <c r="U32" s="421" t="s">
        <v>1889</v>
      </c>
    </row>
    <row r="33" spans="1:21" ht="120">
      <c r="A33" s="33">
        <v>26</v>
      </c>
      <c r="B33" s="33"/>
      <c r="C33" s="85" t="s">
        <v>1890</v>
      </c>
      <c r="D33" s="85" t="s">
        <v>1891</v>
      </c>
      <c r="E33" s="28" t="s">
        <v>1892</v>
      </c>
      <c r="F33" s="33" t="s">
        <v>30</v>
      </c>
      <c r="G33" s="414" t="s">
        <v>31</v>
      </c>
      <c r="H33" s="124" t="s">
        <v>45</v>
      </c>
      <c r="I33" s="124" t="s">
        <v>6</v>
      </c>
      <c r="J33" s="28" t="s">
        <v>365</v>
      </c>
      <c r="K33" s="33">
        <v>0</v>
      </c>
      <c r="L33" s="33">
        <v>54000</v>
      </c>
      <c r="M33" s="33" t="s">
        <v>805</v>
      </c>
      <c r="N33" s="425">
        <v>60000</v>
      </c>
      <c r="O33" s="33">
        <v>20</v>
      </c>
      <c r="P33" s="425">
        <v>60000</v>
      </c>
      <c r="Q33" s="33" t="s">
        <v>1888</v>
      </c>
      <c r="R33" s="425">
        <v>20</v>
      </c>
      <c r="S33" s="426" t="s">
        <v>906</v>
      </c>
      <c r="T33" s="420" t="s">
        <v>907</v>
      </c>
      <c r="U33" s="421" t="s">
        <v>1893</v>
      </c>
    </row>
    <row r="34" spans="1:21" ht="120">
      <c r="A34" s="410">
        <v>27</v>
      </c>
      <c r="B34" s="33"/>
      <c r="C34" s="85" t="s">
        <v>1894</v>
      </c>
      <c r="D34" s="85" t="s">
        <v>1891</v>
      </c>
      <c r="E34" s="424" t="s">
        <v>904</v>
      </c>
      <c r="F34" s="33" t="s">
        <v>30</v>
      </c>
      <c r="G34" s="414" t="s">
        <v>31</v>
      </c>
      <c r="H34" s="124" t="s">
        <v>45</v>
      </c>
      <c r="I34" s="124" t="s">
        <v>6</v>
      </c>
      <c r="J34" s="28" t="s">
        <v>365</v>
      </c>
      <c r="K34" s="33">
        <v>0</v>
      </c>
      <c r="L34" s="33">
        <v>54000</v>
      </c>
      <c r="M34" s="33" t="s">
        <v>805</v>
      </c>
      <c r="N34" s="425">
        <v>60000</v>
      </c>
      <c r="O34" s="33">
        <v>20</v>
      </c>
      <c r="P34" s="425">
        <v>60000</v>
      </c>
      <c r="Q34" s="33" t="s">
        <v>1888</v>
      </c>
      <c r="R34" s="425">
        <v>20</v>
      </c>
      <c r="S34" s="427" t="s">
        <v>909</v>
      </c>
      <c r="T34" s="420" t="s">
        <v>910</v>
      </c>
      <c r="U34" s="421" t="s">
        <v>1895</v>
      </c>
    </row>
    <row r="35" spans="1:21" ht="90">
      <c r="A35" s="33">
        <v>28</v>
      </c>
      <c r="B35" s="33"/>
      <c r="C35" s="85" t="s">
        <v>950</v>
      </c>
      <c r="D35" s="85" t="s">
        <v>1398</v>
      </c>
      <c r="E35" s="424" t="s">
        <v>1399</v>
      </c>
      <c r="F35" s="33" t="s">
        <v>30</v>
      </c>
      <c r="G35" s="414" t="s">
        <v>31</v>
      </c>
      <c r="H35" s="124" t="s">
        <v>45</v>
      </c>
      <c r="I35" s="124" t="s">
        <v>6</v>
      </c>
      <c r="J35" s="28" t="s">
        <v>1400</v>
      </c>
      <c r="K35" s="33">
        <v>0</v>
      </c>
      <c r="L35" s="33">
        <v>27000</v>
      </c>
      <c r="M35" s="33" t="s">
        <v>805</v>
      </c>
      <c r="N35" s="425">
        <v>30000</v>
      </c>
      <c r="O35" s="33">
        <v>20</v>
      </c>
      <c r="P35" s="425">
        <v>30000</v>
      </c>
      <c r="Q35" s="33" t="s">
        <v>1888</v>
      </c>
      <c r="R35" s="425">
        <v>20</v>
      </c>
      <c r="S35" s="426" t="s">
        <v>1401</v>
      </c>
      <c r="T35" s="420" t="s">
        <v>1402</v>
      </c>
      <c r="U35" s="421" t="s">
        <v>1896</v>
      </c>
    </row>
    <row r="36" spans="1:21" ht="75">
      <c r="A36" s="410">
        <v>29</v>
      </c>
      <c r="B36" s="33"/>
      <c r="C36" s="85" t="s">
        <v>370</v>
      </c>
      <c r="D36" s="85" t="s">
        <v>412</v>
      </c>
      <c r="E36" s="85" t="s">
        <v>413</v>
      </c>
      <c r="F36" s="85" t="s">
        <v>30</v>
      </c>
      <c r="G36" s="414" t="s">
        <v>31</v>
      </c>
      <c r="H36" s="124" t="s">
        <v>45</v>
      </c>
      <c r="I36" s="416" t="s">
        <v>5</v>
      </c>
      <c r="J36" s="414" t="s">
        <v>414</v>
      </c>
      <c r="K36" s="33">
        <v>0</v>
      </c>
      <c r="L36" s="33">
        <v>45900</v>
      </c>
      <c r="M36" s="414" t="s">
        <v>805</v>
      </c>
      <c r="N36" s="414">
        <v>51000</v>
      </c>
      <c r="O36" s="33">
        <v>20</v>
      </c>
      <c r="P36" s="414">
        <v>51000</v>
      </c>
      <c r="Q36" s="33" t="s">
        <v>1799</v>
      </c>
      <c r="R36" s="33">
        <v>20</v>
      </c>
      <c r="S36" s="420" t="s">
        <v>415</v>
      </c>
      <c r="T36" s="420" t="s">
        <v>416</v>
      </c>
      <c r="U36" s="421" t="s">
        <v>1897</v>
      </c>
    </row>
    <row r="37" spans="1:21" ht="90">
      <c r="A37" s="33">
        <v>30</v>
      </c>
      <c r="B37" s="33"/>
      <c r="C37" s="85" t="s">
        <v>1898</v>
      </c>
      <c r="D37" s="85" t="s">
        <v>437</v>
      </c>
      <c r="E37" s="85" t="s">
        <v>438</v>
      </c>
      <c r="F37" s="85" t="s">
        <v>30</v>
      </c>
      <c r="G37" s="414" t="s">
        <v>31</v>
      </c>
      <c r="H37" s="124" t="s">
        <v>45</v>
      </c>
      <c r="I37" s="428" t="s">
        <v>6</v>
      </c>
      <c r="J37" s="414" t="s">
        <v>365</v>
      </c>
      <c r="K37" s="33">
        <v>0</v>
      </c>
      <c r="L37" s="33">
        <v>13500</v>
      </c>
      <c r="M37" s="414" t="s">
        <v>805</v>
      </c>
      <c r="N37" s="414">
        <v>15000</v>
      </c>
      <c r="O37" s="33">
        <v>20</v>
      </c>
      <c r="P37" s="414">
        <v>15000</v>
      </c>
      <c r="Q37" s="33" t="s">
        <v>1799</v>
      </c>
      <c r="R37" s="33">
        <v>20</v>
      </c>
      <c r="S37" s="85">
        <v>61255906521</v>
      </c>
      <c r="T37" s="420" t="s">
        <v>440</v>
      </c>
      <c r="U37" s="421" t="s">
        <v>1899</v>
      </c>
    </row>
    <row r="38" spans="1:21" ht="105">
      <c r="A38" s="410">
        <v>31</v>
      </c>
      <c r="B38" s="33"/>
      <c r="C38" s="85" t="s">
        <v>451</v>
      </c>
      <c r="D38" s="85" t="s">
        <v>452</v>
      </c>
      <c r="E38" s="85" t="s">
        <v>453</v>
      </c>
      <c r="F38" s="85" t="s">
        <v>30</v>
      </c>
      <c r="G38" s="414" t="s">
        <v>31</v>
      </c>
      <c r="H38" s="124" t="s">
        <v>1778</v>
      </c>
      <c r="I38" s="428" t="s">
        <v>6</v>
      </c>
      <c r="J38" s="414" t="s">
        <v>365</v>
      </c>
      <c r="K38" s="33">
        <v>0</v>
      </c>
      <c r="L38" s="33">
        <v>13500</v>
      </c>
      <c r="M38" s="414" t="s">
        <v>805</v>
      </c>
      <c r="N38" s="414">
        <v>15000</v>
      </c>
      <c r="O38" s="33">
        <v>20</v>
      </c>
      <c r="P38" s="414">
        <v>15000</v>
      </c>
      <c r="Q38" s="33" t="s">
        <v>1799</v>
      </c>
      <c r="R38" s="33">
        <v>20</v>
      </c>
      <c r="S38" s="420" t="s">
        <v>454</v>
      </c>
      <c r="T38" s="420" t="s">
        <v>455</v>
      </c>
      <c r="U38" s="421" t="s">
        <v>1900</v>
      </c>
    </row>
    <row r="39" spans="1:21" ht="60">
      <c r="A39" s="33">
        <v>32</v>
      </c>
      <c r="B39" s="33"/>
      <c r="C39" s="85" t="s">
        <v>1901</v>
      </c>
      <c r="D39" s="85" t="s">
        <v>467</v>
      </c>
      <c r="E39" s="85" t="s">
        <v>468</v>
      </c>
      <c r="F39" s="85" t="s">
        <v>30</v>
      </c>
      <c r="G39" s="414" t="s">
        <v>31</v>
      </c>
      <c r="H39" s="124" t="s">
        <v>45</v>
      </c>
      <c r="I39" s="416" t="s">
        <v>5</v>
      </c>
      <c r="J39" s="414" t="s">
        <v>365</v>
      </c>
      <c r="K39" s="33">
        <v>0</v>
      </c>
      <c r="L39" s="33">
        <v>13500</v>
      </c>
      <c r="M39" s="414" t="s">
        <v>805</v>
      </c>
      <c r="N39" s="414">
        <v>15000</v>
      </c>
      <c r="O39" s="33">
        <v>20</v>
      </c>
      <c r="P39" s="414">
        <v>15000</v>
      </c>
      <c r="Q39" s="33" t="s">
        <v>1799</v>
      </c>
      <c r="R39" s="33">
        <v>20</v>
      </c>
      <c r="S39" s="420" t="s">
        <v>469</v>
      </c>
      <c r="T39" s="420" t="s">
        <v>470</v>
      </c>
      <c r="U39" s="421" t="s">
        <v>1902</v>
      </c>
    </row>
    <row r="40" spans="1:21" ht="60">
      <c r="A40" s="410">
        <v>33</v>
      </c>
      <c r="B40" s="33"/>
      <c r="C40" s="85" t="s">
        <v>471</v>
      </c>
      <c r="D40" s="85" t="s">
        <v>466</v>
      </c>
      <c r="E40" s="85" t="s">
        <v>468</v>
      </c>
      <c r="F40" s="85" t="s">
        <v>30</v>
      </c>
      <c r="G40" s="414" t="s">
        <v>31</v>
      </c>
      <c r="H40" s="124" t="s">
        <v>1778</v>
      </c>
      <c r="I40" s="416" t="s">
        <v>5</v>
      </c>
      <c r="J40" s="414" t="s">
        <v>365</v>
      </c>
      <c r="K40" s="33">
        <v>0</v>
      </c>
      <c r="L40" s="33">
        <v>13500</v>
      </c>
      <c r="M40" s="414" t="s">
        <v>805</v>
      </c>
      <c r="N40" s="414">
        <v>15000</v>
      </c>
      <c r="O40" s="33">
        <v>20</v>
      </c>
      <c r="P40" s="414">
        <v>15000</v>
      </c>
      <c r="Q40" s="33" t="s">
        <v>1799</v>
      </c>
      <c r="R40" s="33">
        <v>20</v>
      </c>
      <c r="S40" s="420" t="s">
        <v>472</v>
      </c>
      <c r="T40" s="420" t="s">
        <v>473</v>
      </c>
      <c r="U40" s="421" t="s">
        <v>1903</v>
      </c>
    </row>
    <row r="41" spans="1:21" ht="60">
      <c r="A41" s="33">
        <v>34</v>
      </c>
      <c r="B41" s="33"/>
      <c r="C41" s="85" t="s">
        <v>478</v>
      </c>
      <c r="D41" s="85" t="s">
        <v>479</v>
      </c>
      <c r="E41" s="85" t="s">
        <v>468</v>
      </c>
      <c r="F41" s="85" t="s">
        <v>30</v>
      </c>
      <c r="G41" s="414" t="s">
        <v>31</v>
      </c>
      <c r="H41" s="124" t="s">
        <v>1778</v>
      </c>
      <c r="I41" s="416" t="s">
        <v>5</v>
      </c>
      <c r="J41" s="414" t="s">
        <v>365</v>
      </c>
      <c r="K41" s="33">
        <v>0</v>
      </c>
      <c r="L41" s="33">
        <v>13500</v>
      </c>
      <c r="M41" s="414" t="s">
        <v>805</v>
      </c>
      <c r="N41" s="414">
        <v>15000</v>
      </c>
      <c r="O41" s="33">
        <v>20</v>
      </c>
      <c r="P41" s="414">
        <v>15000</v>
      </c>
      <c r="Q41" s="33" t="s">
        <v>1799</v>
      </c>
      <c r="R41" s="33">
        <v>20</v>
      </c>
      <c r="S41" s="421" t="s">
        <v>480</v>
      </c>
      <c r="T41" s="420" t="s">
        <v>481</v>
      </c>
      <c r="U41" s="421" t="s">
        <v>1904</v>
      </c>
    </row>
    <row r="42" spans="1:21" ht="60">
      <c r="A42" s="410">
        <v>35</v>
      </c>
      <c r="B42" s="33"/>
      <c r="C42" s="85" t="s">
        <v>1905</v>
      </c>
      <c r="D42" s="85" t="s">
        <v>1906</v>
      </c>
      <c r="E42" s="85" t="s">
        <v>468</v>
      </c>
      <c r="F42" s="85" t="s">
        <v>30</v>
      </c>
      <c r="G42" s="414" t="s">
        <v>31</v>
      </c>
      <c r="H42" s="124" t="s">
        <v>45</v>
      </c>
      <c r="I42" s="416" t="s">
        <v>5</v>
      </c>
      <c r="J42" s="414" t="s">
        <v>365</v>
      </c>
      <c r="K42" s="33">
        <v>0</v>
      </c>
      <c r="L42" s="33">
        <v>13500</v>
      </c>
      <c r="M42" s="414" t="s">
        <v>805</v>
      </c>
      <c r="N42" s="414">
        <v>15000</v>
      </c>
      <c r="O42" s="33">
        <v>20</v>
      </c>
      <c r="P42" s="414">
        <v>15000</v>
      </c>
      <c r="Q42" s="33" t="s">
        <v>1799</v>
      </c>
      <c r="R42" s="33">
        <v>20</v>
      </c>
      <c r="S42" s="421" t="s">
        <v>483</v>
      </c>
      <c r="T42" s="420" t="s">
        <v>484</v>
      </c>
      <c r="U42" s="421" t="s">
        <v>1907</v>
      </c>
    </row>
    <row r="43" spans="1:21" ht="60">
      <c r="A43" s="33">
        <v>36</v>
      </c>
      <c r="B43" s="33"/>
      <c r="C43" s="85" t="s">
        <v>485</v>
      </c>
      <c r="D43" s="85" t="s">
        <v>486</v>
      </c>
      <c r="E43" s="85" t="s">
        <v>468</v>
      </c>
      <c r="F43" s="85" t="s">
        <v>30</v>
      </c>
      <c r="G43" s="414" t="s">
        <v>31</v>
      </c>
      <c r="H43" s="124" t="s">
        <v>1778</v>
      </c>
      <c r="I43" s="416" t="s">
        <v>5</v>
      </c>
      <c r="J43" s="414" t="s">
        <v>365</v>
      </c>
      <c r="K43" s="33">
        <v>0</v>
      </c>
      <c r="L43" s="33">
        <v>13500</v>
      </c>
      <c r="M43" s="414" t="s">
        <v>805</v>
      </c>
      <c r="N43" s="414">
        <v>15000</v>
      </c>
      <c r="O43" s="33">
        <v>20</v>
      </c>
      <c r="P43" s="414">
        <v>15000</v>
      </c>
      <c r="Q43" s="33" t="s">
        <v>1799</v>
      </c>
      <c r="R43" s="33">
        <v>20</v>
      </c>
      <c r="S43" s="420" t="s">
        <v>487</v>
      </c>
      <c r="T43" s="420" t="s">
        <v>488</v>
      </c>
      <c r="U43" s="421" t="s">
        <v>1908</v>
      </c>
    </row>
    <row r="44" spans="1:21" ht="105">
      <c r="A44" s="410">
        <v>37</v>
      </c>
      <c r="B44" s="33"/>
      <c r="C44" s="85" t="s">
        <v>781</v>
      </c>
      <c r="D44" s="85" t="s">
        <v>525</v>
      </c>
      <c r="E44" s="85" t="s">
        <v>526</v>
      </c>
      <c r="F44" s="85" t="s">
        <v>30</v>
      </c>
      <c r="G44" s="414" t="s">
        <v>31</v>
      </c>
      <c r="H44" s="124" t="s">
        <v>1778</v>
      </c>
      <c r="I44" s="428" t="s">
        <v>6</v>
      </c>
      <c r="J44" s="414" t="s">
        <v>365</v>
      </c>
      <c r="K44" s="33">
        <v>0</v>
      </c>
      <c r="L44" s="33">
        <v>13500</v>
      </c>
      <c r="M44" s="414" t="s">
        <v>805</v>
      </c>
      <c r="N44" s="414">
        <v>15000</v>
      </c>
      <c r="O44" s="33">
        <v>20</v>
      </c>
      <c r="P44" s="414">
        <v>15000</v>
      </c>
      <c r="Q44" s="33" t="s">
        <v>1799</v>
      </c>
      <c r="R44" s="33">
        <v>20</v>
      </c>
      <c r="S44" s="420" t="s">
        <v>527</v>
      </c>
      <c r="T44" s="420" t="s">
        <v>528</v>
      </c>
      <c r="U44" s="421" t="s">
        <v>1909</v>
      </c>
    </row>
    <row r="45" spans="1:21" ht="105">
      <c r="A45" s="33">
        <v>38</v>
      </c>
      <c r="B45" s="33"/>
      <c r="C45" s="85" t="s">
        <v>525</v>
      </c>
      <c r="D45" s="85" t="s">
        <v>529</v>
      </c>
      <c r="E45" s="85" t="s">
        <v>530</v>
      </c>
      <c r="F45" s="85" t="s">
        <v>30</v>
      </c>
      <c r="G45" s="414" t="s">
        <v>31</v>
      </c>
      <c r="H45" s="124" t="s">
        <v>45</v>
      </c>
      <c r="I45" s="428" t="s">
        <v>6</v>
      </c>
      <c r="J45" s="414" t="s">
        <v>365</v>
      </c>
      <c r="K45" s="33">
        <v>0</v>
      </c>
      <c r="L45" s="33">
        <v>13500</v>
      </c>
      <c r="M45" s="414" t="s">
        <v>805</v>
      </c>
      <c r="N45" s="414">
        <v>15000</v>
      </c>
      <c r="O45" s="33">
        <v>20</v>
      </c>
      <c r="P45" s="414">
        <v>15000</v>
      </c>
      <c r="Q45" s="33" t="s">
        <v>1799</v>
      </c>
      <c r="R45" s="33">
        <v>20</v>
      </c>
      <c r="S45" s="420" t="s">
        <v>531</v>
      </c>
      <c r="T45" s="420" t="s">
        <v>532</v>
      </c>
      <c r="U45" s="421" t="s">
        <v>1910</v>
      </c>
    </row>
    <row r="46" spans="1:21" ht="90">
      <c r="A46" s="410">
        <v>39</v>
      </c>
      <c r="B46" s="33"/>
      <c r="C46" s="85" t="s">
        <v>607</v>
      </c>
      <c r="D46" s="85" t="s">
        <v>608</v>
      </c>
      <c r="E46" s="85" t="s">
        <v>609</v>
      </c>
      <c r="F46" s="85" t="s">
        <v>30</v>
      </c>
      <c r="G46" s="414" t="s">
        <v>31</v>
      </c>
      <c r="H46" s="124" t="s">
        <v>1778</v>
      </c>
      <c r="I46" s="428" t="s">
        <v>6</v>
      </c>
      <c r="J46" s="414" t="s">
        <v>365</v>
      </c>
      <c r="K46" s="33">
        <v>0</v>
      </c>
      <c r="L46" s="33">
        <v>13500</v>
      </c>
      <c r="M46" s="414" t="s">
        <v>805</v>
      </c>
      <c r="N46" s="414">
        <v>15000</v>
      </c>
      <c r="O46" s="33">
        <v>20</v>
      </c>
      <c r="P46" s="414">
        <v>15000</v>
      </c>
      <c r="Q46" s="33" t="s">
        <v>1799</v>
      </c>
      <c r="R46" s="33">
        <v>20</v>
      </c>
      <c r="S46" s="420" t="s">
        <v>610</v>
      </c>
      <c r="T46" s="420" t="s">
        <v>611</v>
      </c>
      <c r="U46" s="421" t="s">
        <v>1911</v>
      </c>
    </row>
    <row r="47" spans="1:21" ht="105">
      <c r="A47" s="33">
        <v>40</v>
      </c>
      <c r="B47" s="33"/>
      <c r="C47" s="85" t="s">
        <v>731</v>
      </c>
      <c r="D47" s="85" t="s">
        <v>732</v>
      </c>
      <c r="E47" s="85" t="s">
        <v>733</v>
      </c>
      <c r="F47" s="85" t="s">
        <v>30</v>
      </c>
      <c r="G47" s="414" t="s">
        <v>31</v>
      </c>
      <c r="H47" s="124" t="s">
        <v>1778</v>
      </c>
      <c r="I47" s="428" t="s">
        <v>6</v>
      </c>
      <c r="J47" s="85" t="s">
        <v>409</v>
      </c>
      <c r="K47" s="33">
        <v>0</v>
      </c>
      <c r="L47" s="33">
        <v>37800</v>
      </c>
      <c r="M47" s="414" t="s">
        <v>805</v>
      </c>
      <c r="N47" s="414">
        <v>42000</v>
      </c>
      <c r="O47" s="33">
        <v>20</v>
      </c>
      <c r="P47" s="414">
        <v>42000</v>
      </c>
      <c r="Q47" s="33" t="s">
        <v>1799</v>
      </c>
      <c r="R47" s="33">
        <v>20</v>
      </c>
      <c r="S47" s="420" t="s">
        <v>734</v>
      </c>
      <c r="T47" s="420" t="s">
        <v>735</v>
      </c>
      <c r="U47" s="421" t="s">
        <v>1912</v>
      </c>
    </row>
    <row r="48" spans="1:21" ht="90">
      <c r="A48" s="410">
        <v>41</v>
      </c>
      <c r="B48" s="33"/>
      <c r="C48" s="85" t="s">
        <v>740</v>
      </c>
      <c r="D48" s="85" t="s">
        <v>741</v>
      </c>
      <c r="E48" s="85" t="s">
        <v>742</v>
      </c>
      <c r="F48" s="85" t="s">
        <v>30</v>
      </c>
      <c r="G48" s="414" t="s">
        <v>31</v>
      </c>
      <c r="H48" s="124" t="s">
        <v>1778</v>
      </c>
      <c r="I48" s="428" t="s">
        <v>6</v>
      </c>
      <c r="J48" s="85" t="s">
        <v>409</v>
      </c>
      <c r="K48" s="33">
        <v>0</v>
      </c>
      <c r="L48" s="33">
        <v>54000</v>
      </c>
      <c r="M48" s="414" t="s">
        <v>805</v>
      </c>
      <c r="N48" s="414">
        <v>60000</v>
      </c>
      <c r="O48" s="33">
        <v>20</v>
      </c>
      <c r="P48" s="414">
        <v>60000</v>
      </c>
      <c r="Q48" s="33" t="s">
        <v>1799</v>
      </c>
      <c r="R48" s="33">
        <v>20</v>
      </c>
      <c r="S48" s="420" t="s">
        <v>743</v>
      </c>
      <c r="T48" s="420" t="s">
        <v>744</v>
      </c>
      <c r="U48" s="421" t="s">
        <v>1913</v>
      </c>
    </row>
    <row r="49" spans="1:21" ht="90">
      <c r="A49" s="33">
        <v>42</v>
      </c>
      <c r="B49" s="33"/>
      <c r="C49" s="85" t="s">
        <v>1914</v>
      </c>
      <c r="D49" s="85" t="s">
        <v>745</v>
      </c>
      <c r="E49" s="85" t="s">
        <v>742</v>
      </c>
      <c r="F49" s="85" t="s">
        <v>30</v>
      </c>
      <c r="G49" s="414" t="s">
        <v>31</v>
      </c>
      <c r="H49" s="124" t="s">
        <v>1778</v>
      </c>
      <c r="I49" s="428" t="s">
        <v>6</v>
      </c>
      <c r="J49" s="85" t="s">
        <v>409</v>
      </c>
      <c r="K49" s="33">
        <v>0</v>
      </c>
      <c r="L49" s="33">
        <v>54000</v>
      </c>
      <c r="M49" s="414" t="s">
        <v>805</v>
      </c>
      <c r="N49" s="414">
        <v>60000</v>
      </c>
      <c r="O49" s="33">
        <v>20</v>
      </c>
      <c r="P49" s="414">
        <v>60000</v>
      </c>
      <c r="Q49" s="33" t="s">
        <v>1799</v>
      </c>
      <c r="R49" s="33">
        <v>20</v>
      </c>
      <c r="S49" s="420" t="s">
        <v>746</v>
      </c>
      <c r="T49" s="420" t="s">
        <v>747</v>
      </c>
      <c r="U49" s="421" t="s">
        <v>1915</v>
      </c>
    </row>
    <row r="50" spans="1:21" ht="90">
      <c r="A50" s="410">
        <v>43</v>
      </c>
      <c r="B50" s="33"/>
      <c r="C50" s="85" t="s">
        <v>817</v>
      </c>
      <c r="D50" s="85" t="s">
        <v>818</v>
      </c>
      <c r="E50" s="85" t="s">
        <v>742</v>
      </c>
      <c r="F50" s="85" t="s">
        <v>30</v>
      </c>
      <c r="G50" s="85" t="s">
        <v>31</v>
      </c>
      <c r="H50" s="124" t="s">
        <v>45</v>
      </c>
      <c r="I50" s="428" t="s">
        <v>6</v>
      </c>
      <c r="J50" s="85" t="s">
        <v>365</v>
      </c>
      <c r="K50" s="33">
        <v>0</v>
      </c>
      <c r="L50" s="33">
        <v>27000</v>
      </c>
      <c r="M50" s="414" t="s">
        <v>805</v>
      </c>
      <c r="N50" s="414">
        <v>30000</v>
      </c>
      <c r="O50" s="33">
        <v>20</v>
      </c>
      <c r="P50" s="414">
        <v>30000</v>
      </c>
      <c r="Q50" s="33" t="s">
        <v>1799</v>
      </c>
      <c r="R50" s="33">
        <v>20</v>
      </c>
      <c r="S50" s="421" t="s">
        <v>819</v>
      </c>
      <c r="T50" s="420" t="s">
        <v>820</v>
      </c>
      <c r="U50" s="421" t="s">
        <v>1916</v>
      </c>
    </row>
    <row r="51" spans="1:21" ht="89.25">
      <c r="A51" s="33">
        <v>44</v>
      </c>
      <c r="B51" s="33"/>
      <c r="C51" s="85" t="s">
        <v>1767</v>
      </c>
      <c r="D51" s="85" t="s">
        <v>1768</v>
      </c>
      <c r="E51" s="170" t="s">
        <v>1917</v>
      </c>
      <c r="F51" s="85" t="s">
        <v>30</v>
      </c>
      <c r="G51" s="85" t="s">
        <v>31</v>
      </c>
      <c r="H51" s="124" t="s">
        <v>45</v>
      </c>
      <c r="I51" s="428" t="s">
        <v>6</v>
      </c>
      <c r="J51" s="85" t="s">
        <v>409</v>
      </c>
      <c r="K51" s="33">
        <v>0</v>
      </c>
      <c r="L51" s="33">
        <v>37800</v>
      </c>
      <c r="M51" s="414" t="s">
        <v>805</v>
      </c>
      <c r="N51" s="414">
        <v>42000</v>
      </c>
      <c r="O51" s="33">
        <v>20</v>
      </c>
      <c r="P51" s="414">
        <v>42000</v>
      </c>
      <c r="Q51" s="33" t="s">
        <v>1799</v>
      </c>
      <c r="R51" s="33">
        <v>20</v>
      </c>
      <c r="S51" s="421" t="s">
        <v>1772</v>
      </c>
      <c r="T51" s="420" t="s">
        <v>1918</v>
      </c>
      <c r="U51" s="421" t="s">
        <v>1774</v>
      </c>
    </row>
    <row r="52" spans="1:21" ht="60">
      <c r="A52" s="410">
        <v>45</v>
      </c>
      <c r="B52" s="33"/>
      <c r="C52" s="85" t="s">
        <v>1919</v>
      </c>
      <c r="D52" s="85" t="s">
        <v>1920</v>
      </c>
      <c r="E52" s="85" t="s">
        <v>913</v>
      </c>
      <c r="F52" s="85" t="s">
        <v>30</v>
      </c>
      <c r="G52" s="127" t="s">
        <v>1921</v>
      </c>
      <c r="H52" s="124" t="s">
        <v>1778</v>
      </c>
      <c r="I52" s="428" t="s">
        <v>6</v>
      </c>
      <c r="J52" s="85" t="s">
        <v>365</v>
      </c>
      <c r="K52" s="33">
        <v>0</v>
      </c>
      <c r="L52" s="33">
        <v>54000</v>
      </c>
      <c r="M52" s="414" t="s">
        <v>805</v>
      </c>
      <c r="N52" s="414">
        <v>60000</v>
      </c>
      <c r="O52" s="33">
        <v>20</v>
      </c>
      <c r="P52" s="414">
        <v>60000</v>
      </c>
      <c r="Q52" s="33" t="s">
        <v>1799</v>
      </c>
      <c r="R52" s="33">
        <v>20</v>
      </c>
      <c r="S52" s="420" t="s">
        <v>914</v>
      </c>
      <c r="T52" s="420" t="s">
        <v>915</v>
      </c>
      <c r="U52" s="421" t="s">
        <v>1922</v>
      </c>
    </row>
    <row r="53" spans="1:21" ht="30">
      <c r="A53" s="33">
        <v>46</v>
      </c>
      <c r="B53" s="33"/>
      <c r="C53" s="85" t="s">
        <v>916</v>
      </c>
      <c r="D53" s="85" t="s">
        <v>917</v>
      </c>
      <c r="E53" s="85" t="s">
        <v>918</v>
      </c>
      <c r="F53" s="85" t="s">
        <v>30</v>
      </c>
      <c r="G53" s="85" t="s">
        <v>31</v>
      </c>
      <c r="H53" s="124" t="s">
        <v>1778</v>
      </c>
      <c r="I53" s="428" t="s">
        <v>6</v>
      </c>
      <c r="J53" s="85" t="s">
        <v>365</v>
      </c>
      <c r="K53" s="33">
        <v>0</v>
      </c>
      <c r="L53" s="33">
        <v>27000</v>
      </c>
      <c r="M53" s="414" t="s">
        <v>805</v>
      </c>
      <c r="N53" s="414">
        <v>30000</v>
      </c>
      <c r="O53" s="33">
        <v>20</v>
      </c>
      <c r="P53" s="414">
        <v>30000</v>
      </c>
      <c r="Q53" s="33" t="s">
        <v>1799</v>
      </c>
      <c r="R53" s="33">
        <v>20</v>
      </c>
      <c r="S53" s="421" t="s">
        <v>919</v>
      </c>
      <c r="T53" s="420" t="s">
        <v>920</v>
      </c>
      <c r="U53" s="421" t="s">
        <v>1923</v>
      </c>
    </row>
    <row r="54" spans="1:21" ht="75">
      <c r="A54" s="410">
        <v>47</v>
      </c>
      <c r="B54" s="33"/>
      <c r="C54" s="85" t="s">
        <v>921</v>
      </c>
      <c r="D54" s="85" t="s">
        <v>922</v>
      </c>
      <c r="E54" s="85" t="s">
        <v>923</v>
      </c>
      <c r="F54" s="85" t="s">
        <v>30</v>
      </c>
      <c r="G54" s="85" t="s">
        <v>31</v>
      </c>
      <c r="H54" s="124" t="s">
        <v>45</v>
      </c>
      <c r="I54" s="428" t="s">
        <v>6</v>
      </c>
      <c r="J54" s="85" t="s">
        <v>365</v>
      </c>
      <c r="K54" s="33">
        <v>0</v>
      </c>
      <c r="L54" s="33">
        <v>13500</v>
      </c>
      <c r="M54" s="414" t="s">
        <v>805</v>
      </c>
      <c r="N54" s="414">
        <v>15000</v>
      </c>
      <c r="O54" s="33">
        <v>20</v>
      </c>
      <c r="P54" s="414">
        <v>15000</v>
      </c>
      <c r="Q54" s="33" t="s">
        <v>1799</v>
      </c>
      <c r="R54" s="33">
        <v>20</v>
      </c>
      <c r="S54" s="420" t="s">
        <v>924</v>
      </c>
      <c r="T54" s="420" t="s">
        <v>925</v>
      </c>
      <c r="U54" s="421" t="s">
        <v>1924</v>
      </c>
    </row>
    <row r="55" spans="1:21" ht="75">
      <c r="A55" s="33">
        <v>48</v>
      </c>
      <c r="B55" s="33"/>
      <c r="C55" s="85" t="s">
        <v>762</v>
      </c>
      <c r="D55" s="85" t="s">
        <v>763</v>
      </c>
      <c r="E55" s="85" t="s">
        <v>764</v>
      </c>
      <c r="F55" s="85" t="s">
        <v>30</v>
      </c>
      <c r="G55" s="85" t="s">
        <v>31</v>
      </c>
      <c r="H55" s="124" t="s">
        <v>45</v>
      </c>
      <c r="I55" s="428" t="s">
        <v>6</v>
      </c>
      <c r="J55" s="85" t="s">
        <v>365</v>
      </c>
      <c r="K55" s="33">
        <v>0</v>
      </c>
      <c r="L55" s="33">
        <v>13500</v>
      </c>
      <c r="M55" s="414" t="s">
        <v>805</v>
      </c>
      <c r="N55" s="414">
        <v>15000</v>
      </c>
      <c r="O55" s="33">
        <v>20</v>
      </c>
      <c r="P55" s="414">
        <v>15000</v>
      </c>
      <c r="Q55" s="33" t="s">
        <v>1799</v>
      </c>
      <c r="R55" s="33">
        <v>20</v>
      </c>
      <c r="S55" s="421" t="s">
        <v>765</v>
      </c>
      <c r="T55" s="420" t="s">
        <v>766</v>
      </c>
      <c r="U55" s="421" t="s">
        <v>1925</v>
      </c>
    </row>
    <row r="56" spans="1:21" ht="45">
      <c r="A56" s="410">
        <v>49</v>
      </c>
      <c r="B56" s="33"/>
      <c r="C56" s="85" t="s">
        <v>945</v>
      </c>
      <c r="D56" s="85" t="s">
        <v>946</v>
      </c>
      <c r="E56" s="85" t="s">
        <v>947</v>
      </c>
      <c r="F56" s="85" t="s">
        <v>30</v>
      </c>
      <c r="G56" s="85" t="s">
        <v>31</v>
      </c>
      <c r="H56" s="124" t="s">
        <v>1778</v>
      </c>
      <c r="I56" s="428" t="s">
        <v>6</v>
      </c>
      <c r="J56" s="85" t="s">
        <v>365</v>
      </c>
      <c r="K56" s="33">
        <v>0</v>
      </c>
      <c r="L56" s="33">
        <v>13500</v>
      </c>
      <c r="M56" s="414" t="s">
        <v>805</v>
      </c>
      <c r="N56" s="414">
        <v>15000</v>
      </c>
      <c r="O56" s="33">
        <v>20</v>
      </c>
      <c r="P56" s="414">
        <v>15000</v>
      </c>
      <c r="Q56" s="33" t="s">
        <v>1799</v>
      </c>
      <c r="R56" s="33">
        <v>20</v>
      </c>
      <c r="S56" s="420" t="s">
        <v>948</v>
      </c>
      <c r="T56" s="420" t="s">
        <v>949</v>
      </c>
      <c r="U56" s="421" t="s">
        <v>1926</v>
      </c>
    </row>
    <row r="57" spans="1:21" ht="45">
      <c r="A57" s="33">
        <v>50</v>
      </c>
      <c r="B57" s="33"/>
      <c r="C57" s="85" t="s">
        <v>950</v>
      </c>
      <c r="D57" s="85" t="s">
        <v>951</v>
      </c>
      <c r="E57" s="85" t="s">
        <v>952</v>
      </c>
      <c r="F57" s="85" t="s">
        <v>30</v>
      </c>
      <c r="G57" s="85" t="s">
        <v>31</v>
      </c>
      <c r="H57" s="124" t="s">
        <v>45</v>
      </c>
      <c r="I57" s="428" t="s">
        <v>6</v>
      </c>
      <c r="J57" s="85" t="s">
        <v>365</v>
      </c>
      <c r="K57" s="33">
        <v>0</v>
      </c>
      <c r="L57" s="33">
        <v>13500</v>
      </c>
      <c r="M57" s="414" t="s">
        <v>805</v>
      </c>
      <c r="N57" s="414">
        <v>15000</v>
      </c>
      <c r="O57" s="33">
        <v>20</v>
      </c>
      <c r="P57" s="414">
        <v>15000</v>
      </c>
      <c r="Q57" s="33" t="s">
        <v>1799</v>
      </c>
      <c r="R57" s="33">
        <v>20</v>
      </c>
      <c r="S57" s="420" t="s">
        <v>953</v>
      </c>
      <c r="T57" s="420" t="s">
        <v>954</v>
      </c>
      <c r="U57" s="421" t="s">
        <v>1927</v>
      </c>
    </row>
    <row r="58" spans="1:21" ht="90">
      <c r="A58" s="410">
        <v>51</v>
      </c>
      <c r="B58" s="33"/>
      <c r="C58" s="85" t="s">
        <v>1928</v>
      </c>
      <c r="D58" s="85" t="s">
        <v>972</v>
      </c>
      <c r="E58" s="85" t="s">
        <v>939</v>
      </c>
      <c r="F58" s="85" t="s">
        <v>30</v>
      </c>
      <c r="G58" s="85" t="s">
        <v>31</v>
      </c>
      <c r="H58" s="124" t="s">
        <v>1778</v>
      </c>
      <c r="I58" s="428" t="s">
        <v>6</v>
      </c>
      <c r="J58" s="85" t="s">
        <v>365</v>
      </c>
      <c r="K58" s="33">
        <v>0</v>
      </c>
      <c r="L58" s="33">
        <v>13500</v>
      </c>
      <c r="M58" s="414" t="s">
        <v>805</v>
      </c>
      <c r="N58" s="414">
        <v>15000</v>
      </c>
      <c r="O58" s="33">
        <v>20</v>
      </c>
      <c r="P58" s="414">
        <v>15000</v>
      </c>
      <c r="Q58" s="33" t="s">
        <v>1799</v>
      </c>
      <c r="R58" s="33">
        <v>20</v>
      </c>
      <c r="S58" s="420" t="s">
        <v>973</v>
      </c>
      <c r="T58" s="420" t="s">
        <v>974</v>
      </c>
      <c r="U58" s="421" t="s">
        <v>1929</v>
      </c>
    </row>
    <row r="59" spans="1:21" ht="105">
      <c r="A59" s="33">
        <v>52</v>
      </c>
      <c r="B59" s="33"/>
      <c r="C59" s="85" t="s">
        <v>1038</v>
      </c>
      <c r="D59" s="85" t="s">
        <v>1039</v>
      </c>
      <c r="E59" s="85" t="s">
        <v>1040</v>
      </c>
      <c r="F59" s="85" t="s">
        <v>30</v>
      </c>
      <c r="G59" s="85" t="s">
        <v>31</v>
      </c>
      <c r="H59" s="124" t="s">
        <v>45</v>
      </c>
      <c r="I59" s="428" t="s">
        <v>6</v>
      </c>
      <c r="J59" s="85" t="s">
        <v>365</v>
      </c>
      <c r="K59" s="33">
        <v>0</v>
      </c>
      <c r="L59" s="33">
        <v>13500</v>
      </c>
      <c r="M59" s="414" t="s">
        <v>805</v>
      </c>
      <c r="N59" s="414">
        <v>15000</v>
      </c>
      <c r="O59" s="33">
        <v>20</v>
      </c>
      <c r="P59" s="414">
        <v>15000</v>
      </c>
      <c r="Q59" s="33" t="s">
        <v>1799</v>
      </c>
      <c r="R59" s="33">
        <v>20</v>
      </c>
      <c r="S59" s="421" t="s">
        <v>1041</v>
      </c>
      <c r="T59" s="420" t="s">
        <v>1042</v>
      </c>
      <c r="U59" s="421" t="s">
        <v>1930</v>
      </c>
    </row>
    <row r="60" spans="1:21" ht="76.5">
      <c r="A60" s="410">
        <v>53</v>
      </c>
      <c r="B60" s="33"/>
      <c r="C60" s="85" t="s">
        <v>1931</v>
      </c>
      <c r="D60" s="85" t="s">
        <v>1066</v>
      </c>
      <c r="E60" s="170" t="s">
        <v>378</v>
      </c>
      <c r="F60" s="85" t="s">
        <v>30</v>
      </c>
      <c r="G60" s="85" t="s">
        <v>31</v>
      </c>
      <c r="H60" s="124" t="s">
        <v>45</v>
      </c>
      <c r="I60" s="428" t="s">
        <v>6</v>
      </c>
      <c r="J60" s="85" t="s">
        <v>1067</v>
      </c>
      <c r="K60" s="33">
        <v>0</v>
      </c>
      <c r="L60" s="33">
        <v>13500</v>
      </c>
      <c r="M60" s="414" t="s">
        <v>805</v>
      </c>
      <c r="N60" s="414">
        <v>15000</v>
      </c>
      <c r="O60" s="33">
        <v>20</v>
      </c>
      <c r="P60" s="414">
        <v>15000</v>
      </c>
      <c r="Q60" s="33" t="s">
        <v>1799</v>
      </c>
      <c r="R60" s="33">
        <v>20</v>
      </c>
      <c r="S60" s="421" t="s">
        <v>1068</v>
      </c>
      <c r="T60" s="420" t="s">
        <v>1069</v>
      </c>
      <c r="U60" s="421" t="s">
        <v>1932</v>
      </c>
    </row>
    <row r="61" spans="1:21" ht="105">
      <c r="A61" s="33">
        <v>54</v>
      </c>
      <c r="B61" s="33"/>
      <c r="C61" s="85" t="s">
        <v>1933</v>
      </c>
      <c r="D61" s="85" t="s">
        <v>1934</v>
      </c>
      <c r="E61" s="85" t="s">
        <v>1162</v>
      </c>
      <c r="F61" s="85" t="s">
        <v>30</v>
      </c>
      <c r="G61" s="85" t="s">
        <v>31</v>
      </c>
      <c r="H61" s="124" t="s">
        <v>45</v>
      </c>
      <c r="I61" s="428" t="s">
        <v>6</v>
      </c>
      <c r="J61" s="85" t="s">
        <v>365</v>
      </c>
      <c r="K61" s="33">
        <v>0</v>
      </c>
      <c r="L61" s="33">
        <v>13500</v>
      </c>
      <c r="M61" s="414" t="s">
        <v>805</v>
      </c>
      <c r="N61" s="414">
        <v>15000</v>
      </c>
      <c r="O61" s="33">
        <v>20</v>
      </c>
      <c r="P61" s="414">
        <v>15000</v>
      </c>
      <c r="Q61" s="33" t="s">
        <v>1799</v>
      </c>
      <c r="R61" s="33">
        <v>20</v>
      </c>
      <c r="S61" s="420" t="s">
        <v>1163</v>
      </c>
      <c r="T61" s="420" t="s">
        <v>1164</v>
      </c>
      <c r="U61" s="421" t="s">
        <v>1935</v>
      </c>
    </row>
    <row r="62" spans="1:21" ht="105">
      <c r="A62" s="410">
        <v>55</v>
      </c>
      <c r="B62" s="33"/>
      <c r="C62" s="85" t="s">
        <v>1936</v>
      </c>
      <c r="D62" s="85" t="s">
        <v>620</v>
      </c>
      <c r="E62" s="85" t="s">
        <v>1186</v>
      </c>
      <c r="F62" s="85" t="s">
        <v>30</v>
      </c>
      <c r="G62" s="85" t="s">
        <v>31</v>
      </c>
      <c r="H62" s="124" t="s">
        <v>45</v>
      </c>
      <c r="I62" s="428" t="s">
        <v>6</v>
      </c>
      <c r="J62" s="85" t="s">
        <v>365</v>
      </c>
      <c r="K62" s="33">
        <v>0</v>
      </c>
      <c r="L62" s="33">
        <v>13500</v>
      </c>
      <c r="M62" s="414" t="s">
        <v>805</v>
      </c>
      <c r="N62" s="414">
        <v>15000</v>
      </c>
      <c r="O62" s="33">
        <v>20</v>
      </c>
      <c r="P62" s="414">
        <v>15000</v>
      </c>
      <c r="Q62" s="33" t="s">
        <v>1799</v>
      </c>
      <c r="R62" s="33">
        <v>20</v>
      </c>
      <c r="S62" s="421" t="s">
        <v>1187</v>
      </c>
      <c r="T62" s="420" t="s">
        <v>1188</v>
      </c>
      <c r="U62" s="421" t="s">
        <v>1937</v>
      </c>
    </row>
    <row r="63" spans="1:21" ht="105">
      <c r="A63" s="33">
        <v>56</v>
      </c>
      <c r="B63" s="33"/>
      <c r="C63" s="85" t="s">
        <v>1938</v>
      </c>
      <c r="D63" s="85" t="s">
        <v>1939</v>
      </c>
      <c r="E63" s="85" t="s">
        <v>567</v>
      </c>
      <c r="F63" s="85" t="s">
        <v>30</v>
      </c>
      <c r="G63" s="85" t="s">
        <v>31</v>
      </c>
      <c r="H63" s="124" t="s">
        <v>45</v>
      </c>
      <c r="I63" s="428" t="s">
        <v>6</v>
      </c>
      <c r="J63" s="85" t="s">
        <v>365</v>
      </c>
      <c r="K63" s="33">
        <v>0</v>
      </c>
      <c r="L63" s="33">
        <v>13500</v>
      </c>
      <c r="M63" s="414" t="s">
        <v>805</v>
      </c>
      <c r="N63" s="414">
        <v>15000</v>
      </c>
      <c r="O63" s="33">
        <v>20</v>
      </c>
      <c r="P63" s="414">
        <v>15000</v>
      </c>
      <c r="Q63" s="33" t="s">
        <v>1799</v>
      </c>
      <c r="R63" s="33">
        <v>20</v>
      </c>
      <c r="S63" s="420" t="s">
        <v>1191</v>
      </c>
      <c r="T63" s="420" t="s">
        <v>1192</v>
      </c>
      <c r="U63" s="421" t="s">
        <v>1940</v>
      </c>
    </row>
    <row r="64" spans="1:21" ht="105">
      <c r="A64" s="410">
        <v>57</v>
      </c>
      <c r="B64" s="33"/>
      <c r="C64" s="85" t="s">
        <v>1941</v>
      </c>
      <c r="D64" s="85" t="s">
        <v>1942</v>
      </c>
      <c r="E64" s="85" t="s">
        <v>987</v>
      </c>
      <c r="F64" s="85" t="s">
        <v>30</v>
      </c>
      <c r="G64" s="85" t="s">
        <v>31</v>
      </c>
      <c r="H64" s="124" t="s">
        <v>45</v>
      </c>
      <c r="I64" s="428" t="s">
        <v>6</v>
      </c>
      <c r="J64" s="85" t="s">
        <v>365</v>
      </c>
      <c r="K64" s="33">
        <v>0</v>
      </c>
      <c r="L64" s="33">
        <v>13500</v>
      </c>
      <c r="M64" s="414" t="s">
        <v>805</v>
      </c>
      <c r="N64" s="414">
        <v>15000</v>
      </c>
      <c r="O64" s="33">
        <v>20</v>
      </c>
      <c r="P64" s="414">
        <v>15000</v>
      </c>
      <c r="Q64" s="33" t="s">
        <v>1799</v>
      </c>
      <c r="R64" s="33">
        <v>20</v>
      </c>
      <c r="S64" s="420" t="s">
        <v>1194</v>
      </c>
      <c r="T64" s="420" t="s">
        <v>1195</v>
      </c>
      <c r="U64" s="421" t="s">
        <v>1943</v>
      </c>
    </row>
    <row r="65" spans="1:21" ht="105">
      <c r="A65" s="33">
        <v>58</v>
      </c>
      <c r="B65" s="33"/>
      <c r="C65" s="85" t="s">
        <v>1200</v>
      </c>
      <c r="D65" s="85" t="s">
        <v>1201</v>
      </c>
      <c r="E65" s="85" t="s">
        <v>1040</v>
      </c>
      <c r="F65" s="85" t="s">
        <v>30</v>
      </c>
      <c r="G65" s="85" t="s">
        <v>31</v>
      </c>
      <c r="H65" s="124" t="s">
        <v>1778</v>
      </c>
      <c r="I65" s="428" t="s">
        <v>6</v>
      </c>
      <c r="J65" s="85" t="s">
        <v>365</v>
      </c>
      <c r="K65" s="33">
        <v>0</v>
      </c>
      <c r="L65" s="33">
        <v>13500</v>
      </c>
      <c r="M65" s="414" t="s">
        <v>805</v>
      </c>
      <c r="N65" s="414">
        <v>15000</v>
      </c>
      <c r="O65" s="33">
        <v>20</v>
      </c>
      <c r="P65" s="414">
        <v>15000</v>
      </c>
      <c r="Q65" s="33" t="s">
        <v>1799</v>
      </c>
      <c r="R65" s="33">
        <v>20</v>
      </c>
      <c r="S65" s="420" t="s">
        <v>1944</v>
      </c>
      <c r="T65" s="420" t="s">
        <v>1203</v>
      </c>
      <c r="U65" s="421" t="s">
        <v>1945</v>
      </c>
    </row>
    <row r="66" spans="1:21" ht="60">
      <c r="A66" s="410">
        <v>59</v>
      </c>
      <c r="B66" s="33"/>
      <c r="C66" s="85" t="s">
        <v>1217</v>
      </c>
      <c r="D66" s="85" t="s">
        <v>1218</v>
      </c>
      <c r="E66" s="85" t="s">
        <v>1219</v>
      </c>
      <c r="F66" s="85" t="s">
        <v>30</v>
      </c>
      <c r="G66" s="85" t="s">
        <v>31</v>
      </c>
      <c r="H66" s="124" t="s">
        <v>1778</v>
      </c>
      <c r="I66" s="428" t="s">
        <v>6</v>
      </c>
      <c r="J66" s="85" t="s">
        <v>365</v>
      </c>
      <c r="K66" s="33">
        <v>0</v>
      </c>
      <c r="L66" s="33">
        <v>13500</v>
      </c>
      <c r="M66" s="414" t="s">
        <v>805</v>
      </c>
      <c r="N66" s="414">
        <v>15000</v>
      </c>
      <c r="O66" s="33">
        <v>20</v>
      </c>
      <c r="P66" s="414">
        <v>15000</v>
      </c>
      <c r="Q66" s="33" t="s">
        <v>1799</v>
      </c>
      <c r="R66" s="33">
        <v>20</v>
      </c>
      <c r="S66" s="420" t="s">
        <v>1220</v>
      </c>
      <c r="T66" s="420" t="s">
        <v>1221</v>
      </c>
      <c r="U66" s="421" t="s">
        <v>1946</v>
      </c>
    </row>
    <row r="67" spans="1:21" ht="90">
      <c r="A67" s="33">
        <v>60</v>
      </c>
      <c r="B67" s="33"/>
      <c r="C67" s="85" t="s">
        <v>1235</v>
      </c>
      <c r="D67" s="85" t="s">
        <v>1177</v>
      </c>
      <c r="E67" s="85" t="s">
        <v>587</v>
      </c>
      <c r="F67" s="85" t="s">
        <v>30</v>
      </c>
      <c r="G67" s="85" t="s">
        <v>31</v>
      </c>
      <c r="H67" s="124" t="s">
        <v>45</v>
      </c>
      <c r="I67" s="428" t="s">
        <v>6</v>
      </c>
      <c r="J67" s="85" t="s">
        <v>365</v>
      </c>
      <c r="K67" s="33">
        <v>0</v>
      </c>
      <c r="L67" s="33">
        <v>13500</v>
      </c>
      <c r="M67" s="414" t="s">
        <v>805</v>
      </c>
      <c r="N67" s="414">
        <v>15000</v>
      </c>
      <c r="O67" s="33">
        <v>20</v>
      </c>
      <c r="P67" s="414">
        <v>15000</v>
      </c>
      <c r="Q67" s="33" t="s">
        <v>1799</v>
      </c>
      <c r="R67" s="33">
        <v>20</v>
      </c>
      <c r="S67" s="421" t="s">
        <v>1236</v>
      </c>
      <c r="T67" s="420" t="s">
        <v>1237</v>
      </c>
      <c r="U67" s="421" t="s">
        <v>1947</v>
      </c>
    </row>
    <row r="68" spans="1:21" ht="90">
      <c r="A68" s="410">
        <v>61</v>
      </c>
      <c r="B68" s="33"/>
      <c r="C68" s="85" t="s">
        <v>841</v>
      </c>
      <c r="D68" s="85" t="s">
        <v>1023</v>
      </c>
      <c r="E68" s="85" t="s">
        <v>1273</v>
      </c>
      <c r="F68" s="85" t="s">
        <v>30</v>
      </c>
      <c r="G68" s="85" t="s">
        <v>31</v>
      </c>
      <c r="H68" s="124" t="s">
        <v>1778</v>
      </c>
      <c r="I68" s="428" t="s">
        <v>6</v>
      </c>
      <c r="J68" s="85" t="s">
        <v>365</v>
      </c>
      <c r="K68" s="33">
        <v>0</v>
      </c>
      <c r="L68" s="33">
        <v>13500</v>
      </c>
      <c r="M68" s="414" t="s">
        <v>805</v>
      </c>
      <c r="N68" s="414">
        <v>15000</v>
      </c>
      <c r="O68" s="33">
        <v>20</v>
      </c>
      <c r="P68" s="414">
        <v>15000</v>
      </c>
      <c r="Q68" s="33" t="s">
        <v>1799</v>
      </c>
      <c r="R68" s="33">
        <v>20</v>
      </c>
      <c r="S68" s="421" t="s">
        <v>1274</v>
      </c>
      <c r="T68" s="420" t="s">
        <v>1275</v>
      </c>
      <c r="U68" s="421" t="s">
        <v>1948</v>
      </c>
    </row>
    <row r="69" spans="1:21" ht="105">
      <c r="A69" s="33">
        <v>62</v>
      </c>
      <c r="B69" s="33"/>
      <c r="C69" s="85" t="s">
        <v>1276</v>
      </c>
      <c r="D69" s="85" t="s">
        <v>1277</v>
      </c>
      <c r="E69" s="85" t="s">
        <v>1040</v>
      </c>
      <c r="F69" s="85" t="s">
        <v>30</v>
      </c>
      <c r="G69" s="85" t="s">
        <v>31</v>
      </c>
      <c r="H69" s="124" t="s">
        <v>45</v>
      </c>
      <c r="I69" s="428" t="s">
        <v>6</v>
      </c>
      <c r="J69" s="85" t="s">
        <v>365</v>
      </c>
      <c r="K69" s="33">
        <v>0</v>
      </c>
      <c r="L69" s="33">
        <v>13500</v>
      </c>
      <c r="M69" s="414" t="s">
        <v>805</v>
      </c>
      <c r="N69" s="414">
        <v>15000</v>
      </c>
      <c r="O69" s="33">
        <v>20</v>
      </c>
      <c r="P69" s="414">
        <v>15000</v>
      </c>
      <c r="Q69" s="33" t="s">
        <v>1799</v>
      </c>
      <c r="R69" s="33">
        <v>20</v>
      </c>
      <c r="S69" s="421" t="s">
        <v>1278</v>
      </c>
      <c r="T69" s="420" t="s">
        <v>1279</v>
      </c>
      <c r="U69" s="421" t="s">
        <v>1949</v>
      </c>
    </row>
    <row r="70" spans="1:21" ht="90">
      <c r="A70" s="410">
        <v>63</v>
      </c>
      <c r="B70" s="33"/>
      <c r="C70" s="85" t="s">
        <v>1950</v>
      </c>
      <c r="D70" s="85" t="s">
        <v>1951</v>
      </c>
      <c r="E70" s="85" t="s">
        <v>1303</v>
      </c>
      <c r="F70" s="85" t="s">
        <v>30</v>
      </c>
      <c r="G70" s="85" t="s">
        <v>31</v>
      </c>
      <c r="H70" s="124" t="s">
        <v>45</v>
      </c>
      <c r="I70" s="428" t="s">
        <v>6</v>
      </c>
      <c r="J70" s="85" t="s">
        <v>365</v>
      </c>
      <c r="K70" s="33">
        <v>0</v>
      </c>
      <c r="L70" s="33">
        <v>13500</v>
      </c>
      <c r="M70" s="414" t="s">
        <v>805</v>
      </c>
      <c r="N70" s="414">
        <v>15000</v>
      </c>
      <c r="O70" s="33">
        <v>20</v>
      </c>
      <c r="P70" s="414">
        <v>15000</v>
      </c>
      <c r="Q70" s="33" t="s">
        <v>1799</v>
      </c>
      <c r="R70" s="33">
        <v>20</v>
      </c>
      <c r="S70" s="420" t="s">
        <v>1304</v>
      </c>
      <c r="T70" s="420" t="s">
        <v>1305</v>
      </c>
      <c r="U70" s="421" t="s">
        <v>1952</v>
      </c>
    </row>
    <row r="71" spans="1:21" ht="105">
      <c r="A71" s="33">
        <v>64</v>
      </c>
      <c r="B71" s="33"/>
      <c r="C71" s="85" t="s">
        <v>1953</v>
      </c>
      <c r="D71" s="85" t="s">
        <v>1277</v>
      </c>
      <c r="E71" s="85" t="s">
        <v>1040</v>
      </c>
      <c r="F71" s="85" t="s">
        <v>30</v>
      </c>
      <c r="G71" s="85" t="s">
        <v>31</v>
      </c>
      <c r="H71" s="124" t="s">
        <v>45</v>
      </c>
      <c r="I71" s="428" t="s">
        <v>6</v>
      </c>
      <c r="J71" s="85" t="s">
        <v>365</v>
      </c>
      <c r="K71" s="33">
        <v>0</v>
      </c>
      <c r="L71" s="33">
        <v>13500</v>
      </c>
      <c r="M71" s="414" t="s">
        <v>805</v>
      </c>
      <c r="N71" s="414">
        <v>15000</v>
      </c>
      <c r="O71" s="33">
        <v>20</v>
      </c>
      <c r="P71" s="414">
        <v>15000</v>
      </c>
      <c r="Q71" s="33" t="s">
        <v>1799</v>
      </c>
      <c r="R71" s="33">
        <v>20</v>
      </c>
      <c r="S71" s="420" t="s">
        <v>1313</v>
      </c>
      <c r="T71" s="420" t="s">
        <v>1314</v>
      </c>
      <c r="U71" s="421" t="s">
        <v>1954</v>
      </c>
    </row>
    <row r="72" spans="1:21" ht="90">
      <c r="A72" s="410">
        <v>65</v>
      </c>
      <c r="B72" s="33"/>
      <c r="C72" s="85" t="s">
        <v>1955</v>
      </c>
      <c r="D72" s="85" t="s">
        <v>1302</v>
      </c>
      <c r="E72" s="85" t="s">
        <v>1303</v>
      </c>
      <c r="F72" s="85" t="s">
        <v>30</v>
      </c>
      <c r="G72" s="85" t="s">
        <v>31</v>
      </c>
      <c r="H72" s="124" t="s">
        <v>1778</v>
      </c>
      <c r="I72" s="428" t="s">
        <v>6</v>
      </c>
      <c r="J72" s="85" t="s">
        <v>365</v>
      </c>
      <c r="K72" s="33">
        <v>0</v>
      </c>
      <c r="L72" s="33">
        <v>13500</v>
      </c>
      <c r="M72" s="414" t="s">
        <v>805</v>
      </c>
      <c r="N72" s="414">
        <v>15000</v>
      </c>
      <c r="O72" s="33">
        <v>20</v>
      </c>
      <c r="P72" s="414">
        <v>15000</v>
      </c>
      <c r="Q72" s="33" t="s">
        <v>1799</v>
      </c>
      <c r="R72" s="33">
        <v>20</v>
      </c>
      <c r="S72" s="420" t="s">
        <v>1316</v>
      </c>
      <c r="T72" s="420" t="s">
        <v>1317</v>
      </c>
      <c r="U72" s="421" t="s">
        <v>1956</v>
      </c>
    </row>
    <row r="73" spans="1:21" ht="120">
      <c r="A73" s="33">
        <v>66</v>
      </c>
      <c r="B73" s="33"/>
      <c r="C73" s="85" t="s">
        <v>1957</v>
      </c>
      <c r="D73" s="85" t="s">
        <v>1319</v>
      </c>
      <c r="E73" s="85" t="s">
        <v>1253</v>
      </c>
      <c r="F73" s="85" t="s">
        <v>30</v>
      </c>
      <c r="G73" s="85" t="s">
        <v>31</v>
      </c>
      <c r="H73" s="124" t="s">
        <v>45</v>
      </c>
      <c r="I73" s="428" t="s">
        <v>6</v>
      </c>
      <c r="J73" s="85" t="s">
        <v>365</v>
      </c>
      <c r="K73" s="33">
        <v>0</v>
      </c>
      <c r="L73" s="33">
        <v>13500</v>
      </c>
      <c r="M73" s="414" t="s">
        <v>805</v>
      </c>
      <c r="N73" s="414">
        <v>15000</v>
      </c>
      <c r="O73" s="33">
        <v>20</v>
      </c>
      <c r="P73" s="414">
        <v>15000</v>
      </c>
      <c r="Q73" s="33" t="s">
        <v>1799</v>
      </c>
      <c r="R73" s="33">
        <v>20</v>
      </c>
      <c r="S73" s="420" t="s">
        <v>1320</v>
      </c>
      <c r="T73" s="420" t="s">
        <v>1321</v>
      </c>
      <c r="U73" s="421" t="s">
        <v>1958</v>
      </c>
    </row>
    <row r="74" spans="1:21" ht="90">
      <c r="A74" s="410">
        <v>67</v>
      </c>
      <c r="B74" s="33"/>
      <c r="C74" s="85" t="s">
        <v>1322</v>
      </c>
      <c r="D74" s="85" t="s">
        <v>1323</v>
      </c>
      <c r="E74" s="85" t="s">
        <v>681</v>
      </c>
      <c r="F74" s="85" t="s">
        <v>30</v>
      </c>
      <c r="G74" s="85" t="s">
        <v>31</v>
      </c>
      <c r="H74" s="124" t="s">
        <v>45</v>
      </c>
      <c r="I74" s="428" t="s">
        <v>6</v>
      </c>
      <c r="J74" s="85" t="s">
        <v>365</v>
      </c>
      <c r="K74" s="33">
        <v>0</v>
      </c>
      <c r="L74" s="33">
        <v>13500</v>
      </c>
      <c r="M74" s="414" t="s">
        <v>805</v>
      </c>
      <c r="N74" s="414">
        <v>15000</v>
      </c>
      <c r="O74" s="33">
        <v>20</v>
      </c>
      <c r="P74" s="414">
        <v>15000</v>
      </c>
      <c r="Q74" s="33" t="s">
        <v>1799</v>
      </c>
      <c r="R74" s="33">
        <v>20</v>
      </c>
      <c r="S74" s="420" t="s">
        <v>1324</v>
      </c>
      <c r="T74" s="420" t="s">
        <v>1325</v>
      </c>
      <c r="U74" s="421" t="s">
        <v>1959</v>
      </c>
    </row>
    <row r="75" spans="1:21" ht="120">
      <c r="A75" s="33">
        <v>68</v>
      </c>
      <c r="B75" s="33"/>
      <c r="C75" s="85" t="s">
        <v>1330</v>
      </c>
      <c r="D75" s="85" t="s">
        <v>557</v>
      </c>
      <c r="E75" s="85" t="s">
        <v>1331</v>
      </c>
      <c r="F75" s="85" t="s">
        <v>30</v>
      </c>
      <c r="G75" s="85" t="s">
        <v>31</v>
      </c>
      <c r="H75" s="124" t="s">
        <v>45</v>
      </c>
      <c r="I75" s="428" t="s">
        <v>6</v>
      </c>
      <c r="J75" s="85" t="s">
        <v>365</v>
      </c>
      <c r="K75" s="33">
        <v>0</v>
      </c>
      <c r="L75" s="33">
        <v>13500</v>
      </c>
      <c r="M75" s="414" t="s">
        <v>805</v>
      </c>
      <c r="N75" s="414">
        <v>15000</v>
      </c>
      <c r="O75" s="33">
        <v>20</v>
      </c>
      <c r="P75" s="414">
        <v>15000</v>
      </c>
      <c r="Q75" s="33" t="s">
        <v>1799</v>
      </c>
      <c r="R75" s="33">
        <v>20</v>
      </c>
      <c r="S75" s="420" t="s">
        <v>1332</v>
      </c>
      <c r="T75" s="420" t="s">
        <v>1333</v>
      </c>
      <c r="U75" s="421" t="s">
        <v>1960</v>
      </c>
    </row>
    <row r="76" spans="1:21" ht="120">
      <c r="A76" s="410">
        <v>69</v>
      </c>
      <c r="B76" s="33"/>
      <c r="C76" s="85" t="s">
        <v>955</v>
      </c>
      <c r="D76" s="85" t="s">
        <v>1961</v>
      </c>
      <c r="E76" s="85" t="s">
        <v>1331</v>
      </c>
      <c r="F76" s="85" t="s">
        <v>30</v>
      </c>
      <c r="G76" s="85" t="s">
        <v>31</v>
      </c>
      <c r="H76" s="124" t="s">
        <v>1778</v>
      </c>
      <c r="I76" s="428" t="s">
        <v>6</v>
      </c>
      <c r="J76" s="85" t="s">
        <v>365</v>
      </c>
      <c r="K76" s="33">
        <v>0</v>
      </c>
      <c r="L76" s="33">
        <v>13500</v>
      </c>
      <c r="M76" s="414" t="s">
        <v>805</v>
      </c>
      <c r="N76" s="414">
        <v>15000</v>
      </c>
      <c r="O76" s="33">
        <v>20</v>
      </c>
      <c r="P76" s="414">
        <v>15000</v>
      </c>
      <c r="Q76" s="33" t="s">
        <v>1799</v>
      </c>
      <c r="R76" s="33">
        <v>20</v>
      </c>
      <c r="S76" s="420" t="s">
        <v>1339</v>
      </c>
      <c r="T76" s="420" t="s">
        <v>1340</v>
      </c>
      <c r="U76" s="421" t="s">
        <v>1962</v>
      </c>
    </row>
    <row r="77" spans="1:21" ht="90">
      <c r="A77" s="33">
        <v>70</v>
      </c>
      <c r="B77" s="33"/>
      <c r="C77" s="85" t="s">
        <v>794</v>
      </c>
      <c r="D77" s="85" t="s">
        <v>795</v>
      </c>
      <c r="E77" s="85" t="s">
        <v>587</v>
      </c>
      <c r="F77" s="85" t="s">
        <v>30</v>
      </c>
      <c r="G77" s="85" t="s">
        <v>31</v>
      </c>
      <c r="H77" s="124" t="s">
        <v>1778</v>
      </c>
      <c r="I77" s="428" t="s">
        <v>6</v>
      </c>
      <c r="J77" s="85" t="s">
        <v>365</v>
      </c>
      <c r="K77" s="33">
        <v>0</v>
      </c>
      <c r="L77" s="33">
        <v>13500</v>
      </c>
      <c r="M77" s="414" t="s">
        <v>805</v>
      </c>
      <c r="N77" s="414">
        <v>15000</v>
      </c>
      <c r="O77" s="33">
        <v>20</v>
      </c>
      <c r="P77" s="414">
        <v>15000</v>
      </c>
      <c r="Q77" s="33" t="s">
        <v>1799</v>
      </c>
      <c r="R77" s="33">
        <v>20</v>
      </c>
      <c r="S77" s="421" t="s">
        <v>796</v>
      </c>
      <c r="T77" s="420" t="s">
        <v>797</v>
      </c>
      <c r="U77" s="421" t="s">
        <v>1963</v>
      </c>
    </row>
    <row r="78" spans="1:21" ht="120">
      <c r="A78" s="410">
        <v>71</v>
      </c>
      <c r="B78" s="33"/>
      <c r="C78" s="85" t="s">
        <v>586</v>
      </c>
      <c r="D78" s="85" t="s">
        <v>1964</v>
      </c>
      <c r="E78" s="85" t="s">
        <v>1253</v>
      </c>
      <c r="F78" s="85" t="s">
        <v>30</v>
      </c>
      <c r="G78" s="85" t="s">
        <v>31</v>
      </c>
      <c r="H78" s="124" t="s">
        <v>1778</v>
      </c>
      <c r="I78" s="428" t="s">
        <v>6</v>
      </c>
      <c r="J78" s="85" t="s">
        <v>365</v>
      </c>
      <c r="K78" s="33">
        <v>0</v>
      </c>
      <c r="L78" s="33">
        <v>13500</v>
      </c>
      <c r="M78" s="414" t="s">
        <v>805</v>
      </c>
      <c r="N78" s="414">
        <v>15000</v>
      </c>
      <c r="O78" s="33">
        <v>20</v>
      </c>
      <c r="P78" s="414">
        <v>15000</v>
      </c>
      <c r="Q78" s="33" t="s">
        <v>1799</v>
      </c>
      <c r="R78" s="33">
        <v>20</v>
      </c>
      <c r="S78" s="421" t="s">
        <v>1367</v>
      </c>
      <c r="T78" s="420" t="s">
        <v>1368</v>
      </c>
      <c r="U78" s="421" t="s">
        <v>1965</v>
      </c>
    </row>
    <row r="79" spans="1:21" ht="75">
      <c r="A79" s="33">
        <v>72</v>
      </c>
      <c r="B79" s="33"/>
      <c r="C79" s="85" t="s">
        <v>1403</v>
      </c>
      <c r="D79" s="85" t="s">
        <v>1404</v>
      </c>
      <c r="E79" s="85" t="s">
        <v>443</v>
      </c>
      <c r="F79" s="85" t="s">
        <v>30</v>
      </c>
      <c r="G79" s="85" t="s">
        <v>31</v>
      </c>
      <c r="H79" s="124" t="s">
        <v>1778</v>
      </c>
      <c r="I79" s="428" t="s">
        <v>6</v>
      </c>
      <c r="J79" s="85" t="s">
        <v>365</v>
      </c>
      <c r="K79" s="33">
        <v>0</v>
      </c>
      <c r="L79" s="33">
        <v>27000</v>
      </c>
      <c r="M79" s="414" t="s">
        <v>805</v>
      </c>
      <c r="N79" s="414">
        <v>30000</v>
      </c>
      <c r="O79" s="33">
        <v>20</v>
      </c>
      <c r="P79" s="414">
        <v>30000</v>
      </c>
      <c r="Q79" s="33" t="s">
        <v>1799</v>
      </c>
      <c r="R79" s="33">
        <v>20</v>
      </c>
      <c r="S79" s="421" t="s">
        <v>1405</v>
      </c>
      <c r="T79" s="420" t="s">
        <v>1406</v>
      </c>
      <c r="U79" s="421" t="s">
        <v>1966</v>
      </c>
    </row>
    <row r="80" spans="1:21" ht="60">
      <c r="A80" s="410">
        <v>73</v>
      </c>
      <c r="B80" s="33"/>
      <c r="C80" s="85" t="s">
        <v>1407</v>
      </c>
      <c r="D80" s="85" t="s">
        <v>1408</v>
      </c>
      <c r="E80" s="85" t="s">
        <v>1137</v>
      </c>
      <c r="F80" s="85" t="s">
        <v>30</v>
      </c>
      <c r="G80" s="11" t="s">
        <v>31</v>
      </c>
      <c r="H80" s="11" t="s">
        <v>1778</v>
      </c>
      <c r="I80" s="11" t="s">
        <v>6</v>
      </c>
      <c r="J80" s="85" t="s">
        <v>409</v>
      </c>
      <c r="K80" s="33">
        <v>0</v>
      </c>
      <c r="L80" s="33">
        <v>37800</v>
      </c>
      <c r="M80" s="414" t="s">
        <v>805</v>
      </c>
      <c r="N80" s="414">
        <v>42000</v>
      </c>
      <c r="O80" s="33">
        <v>20</v>
      </c>
      <c r="P80" s="414">
        <v>42000</v>
      </c>
      <c r="Q80" s="33" t="s">
        <v>1799</v>
      </c>
      <c r="R80" s="33">
        <v>20</v>
      </c>
      <c r="S80" s="420" t="s">
        <v>1409</v>
      </c>
      <c r="T80" s="420" t="s">
        <v>1410</v>
      </c>
      <c r="U80" s="421" t="s">
        <v>1967</v>
      </c>
    </row>
    <row r="81" spans="1:21" ht="105">
      <c r="A81" s="33">
        <v>74</v>
      </c>
      <c r="B81" s="33"/>
      <c r="C81" s="85" t="s">
        <v>1427</v>
      </c>
      <c r="D81" s="85" t="s">
        <v>1428</v>
      </c>
      <c r="E81" s="85" t="s">
        <v>1429</v>
      </c>
      <c r="F81" s="85" t="s">
        <v>30</v>
      </c>
      <c r="G81" s="85" t="s">
        <v>31</v>
      </c>
      <c r="H81" s="124" t="s">
        <v>45</v>
      </c>
      <c r="I81" s="428" t="s">
        <v>6</v>
      </c>
      <c r="J81" s="85" t="s">
        <v>365</v>
      </c>
      <c r="K81" s="33">
        <v>0</v>
      </c>
      <c r="L81" s="33">
        <v>13500</v>
      </c>
      <c r="M81" s="414" t="s">
        <v>805</v>
      </c>
      <c r="N81" s="414">
        <v>15000</v>
      </c>
      <c r="O81" s="33">
        <v>20</v>
      </c>
      <c r="P81" s="414">
        <v>15000</v>
      </c>
      <c r="Q81" s="33" t="s">
        <v>1799</v>
      </c>
      <c r="R81" s="33">
        <v>20</v>
      </c>
      <c r="S81" s="421" t="s">
        <v>1430</v>
      </c>
      <c r="T81" s="420" t="s">
        <v>1431</v>
      </c>
      <c r="U81" s="421" t="s">
        <v>1968</v>
      </c>
    </row>
    <row r="82" spans="1:21" ht="105">
      <c r="A82" s="410">
        <v>75</v>
      </c>
      <c r="B82" s="33"/>
      <c r="C82" s="85" t="s">
        <v>1432</v>
      </c>
      <c r="D82" s="85" t="s">
        <v>655</v>
      </c>
      <c r="E82" s="85" t="s">
        <v>496</v>
      </c>
      <c r="F82" s="85" t="s">
        <v>30</v>
      </c>
      <c r="G82" s="85" t="s">
        <v>31</v>
      </c>
      <c r="H82" s="124" t="s">
        <v>45</v>
      </c>
      <c r="I82" s="428" t="s">
        <v>6</v>
      </c>
      <c r="J82" s="85" t="s">
        <v>365</v>
      </c>
      <c r="K82" s="33">
        <v>0</v>
      </c>
      <c r="L82" s="33">
        <v>13500</v>
      </c>
      <c r="M82" s="414" t="s">
        <v>805</v>
      </c>
      <c r="N82" s="414">
        <v>15000</v>
      </c>
      <c r="O82" s="33">
        <v>20</v>
      </c>
      <c r="P82" s="414">
        <v>15000</v>
      </c>
      <c r="Q82" s="33" t="s">
        <v>1799</v>
      </c>
      <c r="R82" s="33">
        <v>20</v>
      </c>
      <c r="S82" s="421" t="s">
        <v>1433</v>
      </c>
      <c r="T82" s="420" t="s">
        <v>1434</v>
      </c>
      <c r="U82" s="421" t="s">
        <v>1969</v>
      </c>
    </row>
    <row r="83" spans="1:21" ht="75">
      <c r="A83" s="33">
        <v>76</v>
      </c>
      <c r="B83" s="33"/>
      <c r="C83" s="85" t="s">
        <v>1782</v>
      </c>
      <c r="D83" s="85" t="s">
        <v>1783</v>
      </c>
      <c r="E83" s="85" t="s">
        <v>1784</v>
      </c>
      <c r="F83" s="85" t="s">
        <v>30</v>
      </c>
      <c r="G83" s="85" t="s">
        <v>31</v>
      </c>
      <c r="H83" s="124" t="s">
        <v>1778</v>
      </c>
      <c r="I83" s="428" t="s">
        <v>6</v>
      </c>
      <c r="J83" s="85" t="s">
        <v>365</v>
      </c>
      <c r="K83" s="33">
        <v>0</v>
      </c>
      <c r="L83" s="33">
        <v>13500</v>
      </c>
      <c r="M83" s="414" t="s">
        <v>805</v>
      </c>
      <c r="N83" s="414">
        <v>15000</v>
      </c>
      <c r="O83" s="33">
        <v>20</v>
      </c>
      <c r="P83" s="414">
        <v>15000</v>
      </c>
      <c r="Q83" s="33" t="s">
        <v>1799</v>
      </c>
      <c r="R83" s="33">
        <v>20</v>
      </c>
      <c r="S83" s="421" t="s">
        <v>1785</v>
      </c>
      <c r="T83" s="420" t="s">
        <v>1786</v>
      </c>
      <c r="U83" s="421" t="s">
        <v>1787</v>
      </c>
    </row>
    <row r="84" spans="1:21" ht="60">
      <c r="A84" s="410">
        <v>77</v>
      </c>
      <c r="B84" s="33"/>
      <c r="C84" s="85" t="s">
        <v>1970</v>
      </c>
      <c r="D84" s="85" t="s">
        <v>1776</v>
      </c>
      <c r="E84" s="85" t="s">
        <v>1971</v>
      </c>
      <c r="F84" s="85" t="s">
        <v>30</v>
      </c>
      <c r="G84" s="85" t="s">
        <v>31</v>
      </c>
      <c r="H84" s="73" t="s">
        <v>45</v>
      </c>
      <c r="I84" s="73" t="s">
        <v>1972</v>
      </c>
      <c r="J84" s="85" t="s">
        <v>365</v>
      </c>
      <c r="K84" s="33">
        <v>50000</v>
      </c>
      <c r="L84" s="33">
        <v>31500</v>
      </c>
      <c r="M84" s="85" t="s">
        <v>1973</v>
      </c>
      <c r="N84" s="33">
        <v>35000</v>
      </c>
      <c r="O84" s="33">
        <v>20</v>
      </c>
      <c r="P84" s="33">
        <v>35000</v>
      </c>
      <c r="Q84" s="33" t="s">
        <v>1974</v>
      </c>
      <c r="R84" s="33">
        <v>20</v>
      </c>
      <c r="S84" s="171" t="s">
        <v>1975</v>
      </c>
      <c r="T84" s="422" t="s">
        <v>1976</v>
      </c>
      <c r="U84" s="422" t="s">
        <v>1977</v>
      </c>
    </row>
    <row r="85" spans="1:21" ht="105">
      <c r="A85" s="33">
        <v>78</v>
      </c>
      <c r="B85" s="33"/>
      <c r="C85" s="85" t="s">
        <v>1978</v>
      </c>
      <c r="D85" s="85" t="s">
        <v>1979</v>
      </c>
      <c r="E85" s="85" t="s">
        <v>1980</v>
      </c>
      <c r="F85" s="85" t="s">
        <v>30</v>
      </c>
      <c r="G85" s="85" t="s">
        <v>31</v>
      </c>
      <c r="H85" s="169" t="s">
        <v>68</v>
      </c>
      <c r="I85" s="73" t="s">
        <v>1972</v>
      </c>
      <c r="J85" s="85" t="s">
        <v>365</v>
      </c>
      <c r="K85" s="33">
        <v>50000</v>
      </c>
      <c r="L85" s="33">
        <v>31500</v>
      </c>
      <c r="M85" s="85" t="s">
        <v>366</v>
      </c>
      <c r="N85" s="85">
        <v>35000</v>
      </c>
      <c r="O85" s="33">
        <v>20</v>
      </c>
      <c r="P85" s="85">
        <v>35000</v>
      </c>
      <c r="Q85" s="33" t="s">
        <v>1981</v>
      </c>
      <c r="R85" s="33">
        <v>20</v>
      </c>
      <c r="S85" s="420" t="s">
        <v>1982</v>
      </c>
      <c r="T85" s="420" t="s">
        <v>1983</v>
      </c>
      <c r="U85" s="420" t="s">
        <v>1984</v>
      </c>
    </row>
    <row r="86" spans="1:21" ht="105">
      <c r="A86" s="410">
        <v>79</v>
      </c>
      <c r="B86" s="33"/>
      <c r="C86" s="85" t="s">
        <v>1985</v>
      </c>
      <c r="D86" s="85" t="s">
        <v>1986</v>
      </c>
      <c r="E86" s="85" t="s">
        <v>1980</v>
      </c>
      <c r="F86" s="85" t="s">
        <v>30</v>
      </c>
      <c r="G86" s="85" t="s">
        <v>31</v>
      </c>
      <c r="H86" s="73" t="s">
        <v>45</v>
      </c>
      <c r="I86" s="73" t="s">
        <v>1972</v>
      </c>
      <c r="J86" s="85" t="s">
        <v>365</v>
      </c>
      <c r="K86" s="33">
        <v>50000</v>
      </c>
      <c r="L86" s="33">
        <v>31500</v>
      </c>
      <c r="M86" s="85" t="s">
        <v>366</v>
      </c>
      <c r="N86" s="85">
        <v>35000</v>
      </c>
      <c r="O86" s="33">
        <v>20</v>
      </c>
      <c r="P86" s="85">
        <v>35000</v>
      </c>
      <c r="Q86" s="33" t="s">
        <v>1981</v>
      </c>
      <c r="R86" s="33">
        <v>20</v>
      </c>
      <c r="S86" s="420" t="s">
        <v>1987</v>
      </c>
      <c r="T86" s="420" t="s">
        <v>1988</v>
      </c>
      <c r="U86" s="420" t="s">
        <v>1989</v>
      </c>
    </row>
    <row r="87" spans="1:21" ht="105">
      <c r="A87" s="33">
        <v>80</v>
      </c>
      <c r="B87" s="33"/>
      <c r="C87" s="85" t="s">
        <v>1990</v>
      </c>
      <c r="D87" s="85" t="s">
        <v>1991</v>
      </c>
      <c r="E87" s="85" t="s">
        <v>1992</v>
      </c>
      <c r="F87" s="85" t="s">
        <v>30</v>
      </c>
      <c r="G87" s="414" t="s">
        <v>31</v>
      </c>
      <c r="H87" s="73" t="s">
        <v>45</v>
      </c>
      <c r="I87" s="73" t="s">
        <v>1972</v>
      </c>
      <c r="J87" s="85" t="s">
        <v>365</v>
      </c>
      <c r="K87" s="33">
        <v>50000</v>
      </c>
      <c r="L87" s="33">
        <v>31500</v>
      </c>
      <c r="M87" s="85" t="s">
        <v>366</v>
      </c>
      <c r="N87" s="85">
        <v>35000</v>
      </c>
      <c r="O87" s="33">
        <v>20</v>
      </c>
      <c r="P87" s="85">
        <v>35000</v>
      </c>
      <c r="Q87" s="33" t="s">
        <v>1981</v>
      </c>
      <c r="R87" s="33">
        <v>20</v>
      </c>
      <c r="S87" s="420" t="s">
        <v>1993</v>
      </c>
      <c r="T87" s="420" t="s">
        <v>1994</v>
      </c>
      <c r="U87" s="420" t="s">
        <v>1995</v>
      </c>
    </row>
    <row r="88" spans="1:21" ht="60">
      <c r="A88" s="410">
        <v>81</v>
      </c>
      <c r="B88" s="33"/>
      <c r="C88" s="85" t="s">
        <v>885</v>
      </c>
      <c r="D88" s="85" t="s">
        <v>886</v>
      </c>
      <c r="E88" s="85" t="s">
        <v>887</v>
      </c>
      <c r="F88" s="85" t="s">
        <v>30</v>
      </c>
      <c r="G88" s="85" t="s">
        <v>31</v>
      </c>
      <c r="H88" s="73" t="s">
        <v>45</v>
      </c>
      <c r="I88" s="85" t="s">
        <v>5</v>
      </c>
      <c r="J88" s="85" t="s">
        <v>365</v>
      </c>
      <c r="K88" s="33">
        <v>0</v>
      </c>
      <c r="L88" s="33">
        <v>13500</v>
      </c>
      <c r="M88" s="85" t="s">
        <v>1996</v>
      </c>
      <c r="N88" s="33">
        <v>15000</v>
      </c>
      <c r="O88" s="33">
        <v>20</v>
      </c>
      <c r="P88" s="33">
        <v>15000</v>
      </c>
      <c r="Q88" s="33" t="s">
        <v>1974</v>
      </c>
      <c r="R88" s="33">
        <v>20</v>
      </c>
      <c r="S88" s="420" t="s">
        <v>888</v>
      </c>
      <c r="T88" s="420" t="s">
        <v>889</v>
      </c>
      <c r="U88" s="421" t="s">
        <v>1997</v>
      </c>
    </row>
    <row r="89" spans="1:21" ht="105">
      <c r="A89" s="33">
        <v>82</v>
      </c>
      <c r="B89" s="33"/>
      <c r="C89" s="85" t="s">
        <v>879</v>
      </c>
      <c r="D89" s="85" t="s">
        <v>880</v>
      </c>
      <c r="E89" s="85" t="s">
        <v>881</v>
      </c>
      <c r="F89" s="85" t="s">
        <v>30</v>
      </c>
      <c r="G89" s="85" t="s">
        <v>31</v>
      </c>
      <c r="H89" s="73" t="s">
        <v>68</v>
      </c>
      <c r="I89" s="85" t="s">
        <v>6</v>
      </c>
      <c r="J89" s="85" t="s">
        <v>882</v>
      </c>
      <c r="K89" s="33">
        <v>0</v>
      </c>
      <c r="L89" s="33">
        <v>10800</v>
      </c>
      <c r="M89" s="85" t="s">
        <v>1996</v>
      </c>
      <c r="N89" s="33">
        <v>12000</v>
      </c>
      <c r="O89" s="33">
        <v>20</v>
      </c>
      <c r="P89" s="33">
        <v>12000</v>
      </c>
      <c r="Q89" s="33" t="s">
        <v>1974</v>
      </c>
      <c r="R89" s="33">
        <v>20</v>
      </c>
      <c r="S89" s="420" t="s">
        <v>1998</v>
      </c>
      <c r="T89" s="420" t="s">
        <v>884</v>
      </c>
      <c r="U89" s="421" t="s">
        <v>1999</v>
      </c>
    </row>
    <row r="90" spans="1:21" ht="60">
      <c r="A90" s="410">
        <v>83</v>
      </c>
      <c r="B90" s="33"/>
      <c r="C90" s="85" t="s">
        <v>2000</v>
      </c>
      <c r="D90" s="85" t="s">
        <v>822</v>
      </c>
      <c r="E90" s="85" t="s">
        <v>364</v>
      </c>
      <c r="F90" s="85" t="s">
        <v>30</v>
      </c>
      <c r="G90" s="85" t="s">
        <v>31</v>
      </c>
      <c r="H90" s="73" t="s">
        <v>68</v>
      </c>
      <c r="I90" s="85" t="s">
        <v>5</v>
      </c>
      <c r="J90" s="85" t="s">
        <v>365</v>
      </c>
      <c r="K90" s="33">
        <v>0</v>
      </c>
      <c r="L90" s="33">
        <v>13500</v>
      </c>
      <c r="M90" s="85" t="s">
        <v>2001</v>
      </c>
      <c r="N90" s="85">
        <v>15000</v>
      </c>
      <c r="O90" s="33">
        <v>20</v>
      </c>
      <c r="P90" s="85">
        <v>15000</v>
      </c>
      <c r="Q90" s="33" t="s">
        <v>2002</v>
      </c>
      <c r="R90" s="33">
        <v>20</v>
      </c>
      <c r="S90" s="421" t="s">
        <v>823</v>
      </c>
      <c r="T90" s="420" t="s">
        <v>824</v>
      </c>
      <c r="U90" s="421" t="s">
        <v>2003</v>
      </c>
    </row>
    <row r="91" spans="1:21" ht="60">
      <c r="A91" s="33">
        <v>84</v>
      </c>
      <c r="B91" s="33"/>
      <c r="C91" s="85" t="s">
        <v>467</v>
      </c>
      <c r="D91" s="85" t="s">
        <v>2004</v>
      </c>
      <c r="E91" s="85" t="s">
        <v>364</v>
      </c>
      <c r="F91" s="85" t="s">
        <v>30</v>
      </c>
      <c r="G91" s="85" t="s">
        <v>31</v>
      </c>
      <c r="H91" s="73" t="s">
        <v>45</v>
      </c>
      <c r="I91" s="85" t="s">
        <v>5</v>
      </c>
      <c r="J91" s="85" t="s">
        <v>365</v>
      </c>
      <c r="K91" s="33">
        <v>0</v>
      </c>
      <c r="L91" s="33">
        <v>13500</v>
      </c>
      <c r="M91" s="85" t="s">
        <v>366</v>
      </c>
      <c r="N91" s="414">
        <v>15000</v>
      </c>
      <c r="O91" s="33">
        <v>20</v>
      </c>
      <c r="P91" s="414">
        <v>15000</v>
      </c>
      <c r="Q91" s="33" t="s">
        <v>2002</v>
      </c>
      <c r="R91" s="33">
        <v>20</v>
      </c>
      <c r="S91" s="420" t="s">
        <v>827</v>
      </c>
      <c r="T91" s="420" t="s">
        <v>828</v>
      </c>
      <c r="U91" s="421" t="s">
        <v>2005</v>
      </c>
    </row>
    <row r="92" spans="1:21" ht="60">
      <c r="A92" s="410">
        <v>85</v>
      </c>
      <c r="B92" s="33"/>
      <c r="C92" s="85" t="s">
        <v>362</v>
      </c>
      <c r="D92" s="85" t="s">
        <v>363</v>
      </c>
      <c r="E92" s="85" t="s">
        <v>364</v>
      </c>
      <c r="F92" s="85" t="s">
        <v>30</v>
      </c>
      <c r="G92" s="414" t="s">
        <v>31</v>
      </c>
      <c r="H92" s="73" t="s">
        <v>68</v>
      </c>
      <c r="I92" s="85" t="s">
        <v>5</v>
      </c>
      <c r="J92" s="414" t="s">
        <v>365</v>
      </c>
      <c r="K92" s="33">
        <v>0</v>
      </c>
      <c r="L92" s="33">
        <v>13500</v>
      </c>
      <c r="M92" s="85" t="s">
        <v>366</v>
      </c>
      <c r="N92" s="414">
        <v>15000</v>
      </c>
      <c r="O92" s="33">
        <v>20</v>
      </c>
      <c r="P92" s="414">
        <v>15000</v>
      </c>
      <c r="Q92" s="33" t="s">
        <v>2002</v>
      </c>
      <c r="R92" s="33">
        <v>20</v>
      </c>
      <c r="S92" s="420" t="s">
        <v>368</v>
      </c>
      <c r="T92" s="420" t="s">
        <v>369</v>
      </c>
      <c r="U92" s="421" t="s">
        <v>2006</v>
      </c>
    </row>
    <row r="93" spans="1:21" ht="102">
      <c r="A93" s="33">
        <v>86</v>
      </c>
      <c r="B93" s="33"/>
      <c r="C93" s="429" t="s">
        <v>2007</v>
      </c>
      <c r="D93" s="429" t="s">
        <v>2008</v>
      </c>
      <c r="E93" s="430" t="s">
        <v>2009</v>
      </c>
      <c r="F93" s="429" t="s">
        <v>30</v>
      </c>
      <c r="G93" s="431" t="s">
        <v>31</v>
      </c>
      <c r="H93" s="73" t="s">
        <v>68</v>
      </c>
      <c r="I93" s="73" t="s">
        <v>6</v>
      </c>
      <c r="J93" s="76" t="s">
        <v>2010</v>
      </c>
      <c r="K93" s="432">
        <v>70000</v>
      </c>
      <c r="L93" s="33">
        <v>44100</v>
      </c>
      <c r="M93" s="33" t="s">
        <v>2011</v>
      </c>
      <c r="N93" s="431">
        <v>49000</v>
      </c>
      <c r="O93" s="35">
        <v>20</v>
      </c>
      <c r="P93" s="431">
        <v>49000</v>
      </c>
      <c r="Q93" s="35" t="s">
        <v>2012</v>
      </c>
      <c r="R93" s="33">
        <v>20</v>
      </c>
      <c r="S93" s="433" t="s">
        <v>2013</v>
      </c>
      <c r="T93" s="433" t="s">
        <v>2014</v>
      </c>
      <c r="U93" s="433" t="s">
        <v>2015</v>
      </c>
    </row>
    <row r="94" spans="1:21" ht="89.25">
      <c r="A94" s="410">
        <v>87</v>
      </c>
      <c r="B94" s="33"/>
      <c r="C94" s="429" t="s">
        <v>2016</v>
      </c>
      <c r="D94" s="429" t="s">
        <v>2017</v>
      </c>
      <c r="E94" s="430" t="s">
        <v>2018</v>
      </c>
      <c r="F94" s="429" t="s">
        <v>30</v>
      </c>
      <c r="G94" s="431" t="s">
        <v>31</v>
      </c>
      <c r="H94" s="73" t="s">
        <v>68</v>
      </c>
      <c r="I94" s="146" t="s">
        <v>5</v>
      </c>
      <c r="J94" s="76" t="s">
        <v>2010</v>
      </c>
      <c r="K94" s="432">
        <v>70000</v>
      </c>
      <c r="L94" s="33">
        <v>44100</v>
      </c>
      <c r="M94" s="33" t="s">
        <v>2011</v>
      </c>
      <c r="N94" s="431">
        <v>49000</v>
      </c>
      <c r="O94" s="35">
        <v>20</v>
      </c>
      <c r="P94" s="431">
        <v>49000</v>
      </c>
      <c r="Q94" s="35" t="s">
        <v>2012</v>
      </c>
      <c r="R94" s="33">
        <v>20</v>
      </c>
      <c r="S94" s="433" t="s">
        <v>2019</v>
      </c>
      <c r="T94" s="433" t="s">
        <v>2020</v>
      </c>
      <c r="U94" s="433" t="s">
        <v>2021</v>
      </c>
    </row>
    <row r="95" spans="1:21" ht="102">
      <c r="A95" s="33">
        <v>88</v>
      </c>
      <c r="B95" s="33"/>
      <c r="C95" s="429" t="s">
        <v>2022</v>
      </c>
      <c r="D95" s="429" t="s">
        <v>2023</v>
      </c>
      <c r="E95" s="430" t="s">
        <v>2009</v>
      </c>
      <c r="F95" s="429" t="s">
        <v>30</v>
      </c>
      <c r="G95" s="431" t="s">
        <v>31</v>
      </c>
      <c r="H95" s="73" t="s">
        <v>68</v>
      </c>
      <c r="I95" s="73" t="s">
        <v>6</v>
      </c>
      <c r="J95" s="76" t="s">
        <v>2024</v>
      </c>
      <c r="K95" s="432">
        <v>50000</v>
      </c>
      <c r="L95" s="33">
        <v>31500</v>
      </c>
      <c r="M95" s="33" t="s">
        <v>2011</v>
      </c>
      <c r="N95" s="431">
        <v>35000</v>
      </c>
      <c r="O95" s="35">
        <v>20</v>
      </c>
      <c r="P95" s="431">
        <v>35000</v>
      </c>
      <c r="Q95" s="35" t="s">
        <v>2012</v>
      </c>
      <c r="R95" s="33">
        <v>20</v>
      </c>
      <c r="S95" s="433" t="s">
        <v>2025</v>
      </c>
      <c r="T95" s="433" t="s">
        <v>2026</v>
      </c>
      <c r="U95" s="433" t="s">
        <v>2027</v>
      </c>
    </row>
    <row r="96" spans="1:21" ht="89.25">
      <c r="A96" s="410">
        <v>89</v>
      </c>
      <c r="B96" s="33"/>
      <c r="C96" s="429" t="s">
        <v>2028</v>
      </c>
      <c r="D96" s="429" t="s">
        <v>2029</v>
      </c>
      <c r="E96" s="430" t="s">
        <v>2018</v>
      </c>
      <c r="F96" s="429" t="s">
        <v>30</v>
      </c>
      <c r="G96" s="431" t="s">
        <v>31</v>
      </c>
      <c r="H96" s="73" t="s">
        <v>68</v>
      </c>
      <c r="I96" s="146" t="s">
        <v>5</v>
      </c>
      <c r="J96" s="76" t="s">
        <v>2010</v>
      </c>
      <c r="K96" s="432">
        <v>70000</v>
      </c>
      <c r="L96" s="33">
        <v>44100</v>
      </c>
      <c r="M96" s="33" t="s">
        <v>2011</v>
      </c>
      <c r="N96" s="431">
        <v>49000</v>
      </c>
      <c r="O96" s="35">
        <v>20</v>
      </c>
      <c r="P96" s="431">
        <v>49000</v>
      </c>
      <c r="Q96" s="35" t="s">
        <v>2012</v>
      </c>
      <c r="R96" s="33">
        <v>20</v>
      </c>
      <c r="S96" s="433" t="s">
        <v>2030</v>
      </c>
      <c r="T96" s="433">
        <v>793293539254</v>
      </c>
      <c r="U96" s="433" t="s">
        <v>2031</v>
      </c>
    </row>
    <row r="97" spans="1:21" ht="89.25">
      <c r="A97" s="33">
        <v>90</v>
      </c>
      <c r="B97" s="33"/>
      <c r="C97" s="429" t="s">
        <v>2032</v>
      </c>
      <c r="D97" s="429" t="s">
        <v>2033</v>
      </c>
      <c r="E97" s="430" t="s">
        <v>2018</v>
      </c>
      <c r="F97" s="429" t="s">
        <v>30</v>
      </c>
      <c r="G97" s="431" t="s">
        <v>31</v>
      </c>
      <c r="H97" s="73" t="s">
        <v>68</v>
      </c>
      <c r="I97" s="146" t="s">
        <v>5</v>
      </c>
      <c r="J97" s="76" t="s">
        <v>2010</v>
      </c>
      <c r="K97" s="432">
        <v>70000</v>
      </c>
      <c r="L97" s="33">
        <v>44100</v>
      </c>
      <c r="M97" s="33" t="s">
        <v>2011</v>
      </c>
      <c r="N97" s="431">
        <v>49000</v>
      </c>
      <c r="O97" s="35">
        <v>20</v>
      </c>
      <c r="P97" s="431">
        <v>49000</v>
      </c>
      <c r="Q97" s="35" t="s">
        <v>2012</v>
      </c>
      <c r="R97" s="33">
        <v>20</v>
      </c>
      <c r="S97" s="433" t="s">
        <v>2034</v>
      </c>
      <c r="T97" s="433">
        <v>673931094596</v>
      </c>
      <c r="U97" s="433" t="s">
        <v>2035</v>
      </c>
    </row>
    <row r="98" spans="1:21" ht="102">
      <c r="A98" s="410">
        <v>91</v>
      </c>
      <c r="B98" s="33"/>
      <c r="C98" s="429" t="s">
        <v>2036</v>
      </c>
      <c r="D98" s="429" t="s">
        <v>2037</v>
      </c>
      <c r="E98" s="430" t="s">
        <v>2009</v>
      </c>
      <c r="F98" s="429" t="s">
        <v>30</v>
      </c>
      <c r="G98" s="431" t="s">
        <v>31</v>
      </c>
      <c r="H98" s="73" t="s">
        <v>68</v>
      </c>
      <c r="I98" s="73" t="s">
        <v>6</v>
      </c>
      <c r="J98" s="76" t="s">
        <v>2010</v>
      </c>
      <c r="K98" s="432">
        <v>70000</v>
      </c>
      <c r="L98" s="33">
        <v>44100</v>
      </c>
      <c r="M98" s="33" t="s">
        <v>2011</v>
      </c>
      <c r="N98" s="431">
        <v>49000</v>
      </c>
      <c r="O98" s="35">
        <v>20</v>
      </c>
      <c r="P98" s="431">
        <v>49000</v>
      </c>
      <c r="Q98" s="35" t="s">
        <v>2012</v>
      </c>
      <c r="R98" s="33">
        <v>20</v>
      </c>
      <c r="S98" s="433" t="s">
        <v>2038</v>
      </c>
      <c r="T98" s="433">
        <v>763809067356</v>
      </c>
      <c r="U98" s="433" t="s">
        <v>2039</v>
      </c>
    </row>
    <row r="99" spans="1:21" ht="63.75">
      <c r="A99" s="33">
        <v>92</v>
      </c>
      <c r="B99" s="33"/>
      <c r="C99" s="429" t="s">
        <v>2040</v>
      </c>
      <c r="D99" s="429" t="s">
        <v>2041</v>
      </c>
      <c r="E99" s="430" t="s">
        <v>2042</v>
      </c>
      <c r="F99" s="429" t="s">
        <v>30</v>
      </c>
      <c r="G99" s="431" t="s">
        <v>31</v>
      </c>
      <c r="H99" s="73" t="s">
        <v>68</v>
      </c>
      <c r="I99" s="73" t="s">
        <v>6</v>
      </c>
      <c r="J99" s="76" t="s">
        <v>2024</v>
      </c>
      <c r="K99" s="432">
        <v>70000</v>
      </c>
      <c r="L99" s="33">
        <v>44100</v>
      </c>
      <c r="M99" s="33" t="s">
        <v>2011</v>
      </c>
      <c r="N99" s="431">
        <v>49000</v>
      </c>
      <c r="O99" s="35">
        <v>20</v>
      </c>
      <c r="P99" s="431">
        <v>49000</v>
      </c>
      <c r="Q99" s="35" t="s">
        <v>2012</v>
      </c>
      <c r="R99" s="33">
        <v>20</v>
      </c>
      <c r="S99" s="433" t="s">
        <v>2043</v>
      </c>
      <c r="T99" s="433" t="s">
        <v>2044</v>
      </c>
      <c r="U99" s="433" t="s">
        <v>2045</v>
      </c>
    </row>
    <row r="100" spans="1:21" ht="89.25">
      <c r="A100" s="410">
        <v>93</v>
      </c>
      <c r="B100" s="33"/>
      <c r="C100" s="429" t="s">
        <v>2046</v>
      </c>
      <c r="D100" s="429" t="s">
        <v>2047</v>
      </c>
      <c r="E100" s="430" t="s">
        <v>2048</v>
      </c>
      <c r="F100" s="429" t="s">
        <v>30</v>
      </c>
      <c r="G100" s="431" t="s">
        <v>31</v>
      </c>
      <c r="H100" s="73" t="s">
        <v>68</v>
      </c>
      <c r="I100" s="73" t="s">
        <v>6</v>
      </c>
      <c r="J100" s="76" t="s">
        <v>2010</v>
      </c>
      <c r="K100" s="432">
        <v>70000</v>
      </c>
      <c r="L100" s="33">
        <v>44100</v>
      </c>
      <c r="M100" s="33" t="s">
        <v>2011</v>
      </c>
      <c r="N100" s="431">
        <v>49000</v>
      </c>
      <c r="O100" s="35">
        <v>20</v>
      </c>
      <c r="P100" s="431">
        <v>49000</v>
      </c>
      <c r="Q100" s="35" t="s">
        <v>2012</v>
      </c>
      <c r="R100" s="33">
        <v>20</v>
      </c>
      <c r="S100" s="433" t="s">
        <v>2049</v>
      </c>
      <c r="T100" s="433" t="s">
        <v>2050</v>
      </c>
      <c r="U100" s="433" t="s">
        <v>2051</v>
      </c>
    </row>
    <row r="101" spans="1:21" ht="89.25">
      <c r="A101" s="33">
        <v>94</v>
      </c>
      <c r="B101" s="33"/>
      <c r="C101" s="429" t="s">
        <v>2046</v>
      </c>
      <c r="D101" s="429" t="s">
        <v>2052</v>
      </c>
      <c r="E101" s="430" t="s">
        <v>2053</v>
      </c>
      <c r="F101" s="429" t="s">
        <v>30</v>
      </c>
      <c r="G101" s="431" t="s">
        <v>31</v>
      </c>
      <c r="H101" s="73" t="s">
        <v>68</v>
      </c>
      <c r="I101" s="73" t="s">
        <v>6</v>
      </c>
      <c r="J101" s="76" t="s">
        <v>2054</v>
      </c>
      <c r="K101" s="432">
        <v>50000</v>
      </c>
      <c r="L101" s="33">
        <v>31500</v>
      </c>
      <c r="M101" s="33" t="s">
        <v>2011</v>
      </c>
      <c r="N101" s="431">
        <v>35000</v>
      </c>
      <c r="O101" s="35">
        <v>20</v>
      </c>
      <c r="P101" s="431">
        <v>35000</v>
      </c>
      <c r="Q101" s="35" t="s">
        <v>2012</v>
      </c>
      <c r="R101" s="33">
        <v>20</v>
      </c>
      <c r="S101" s="433" t="s">
        <v>2055</v>
      </c>
      <c r="T101" s="433" t="s">
        <v>2056</v>
      </c>
      <c r="U101" s="433" t="s">
        <v>2057</v>
      </c>
    </row>
    <row r="102" spans="1:21" ht="102">
      <c r="A102" s="410">
        <v>95</v>
      </c>
      <c r="B102" s="33"/>
      <c r="C102" s="429" t="s">
        <v>2058</v>
      </c>
      <c r="D102" s="429" t="s">
        <v>2059</v>
      </c>
      <c r="E102" s="430" t="s">
        <v>2009</v>
      </c>
      <c r="F102" s="429" t="s">
        <v>30</v>
      </c>
      <c r="G102" s="431" t="s">
        <v>31</v>
      </c>
      <c r="H102" s="73" t="s">
        <v>68</v>
      </c>
      <c r="I102" s="73" t="s">
        <v>6</v>
      </c>
      <c r="J102" s="76" t="s">
        <v>2010</v>
      </c>
      <c r="K102" s="432">
        <v>70000</v>
      </c>
      <c r="L102" s="33">
        <v>44100</v>
      </c>
      <c r="M102" s="33" t="s">
        <v>2011</v>
      </c>
      <c r="N102" s="431">
        <v>49000</v>
      </c>
      <c r="O102" s="35">
        <v>20</v>
      </c>
      <c r="P102" s="431">
        <v>49000</v>
      </c>
      <c r="Q102" s="35" t="s">
        <v>2012</v>
      </c>
      <c r="R102" s="33">
        <v>20</v>
      </c>
      <c r="S102" s="433" t="s">
        <v>2060</v>
      </c>
      <c r="T102" s="433" t="s">
        <v>2061</v>
      </c>
      <c r="U102" s="433" t="s">
        <v>2062</v>
      </c>
    </row>
    <row r="103" spans="1:21" ht="102">
      <c r="A103" s="33">
        <v>96</v>
      </c>
      <c r="B103" s="33"/>
      <c r="C103" s="429" t="s">
        <v>2063</v>
      </c>
      <c r="D103" s="429" t="s">
        <v>2064</v>
      </c>
      <c r="E103" s="430" t="s">
        <v>2065</v>
      </c>
      <c r="F103" s="429" t="s">
        <v>30</v>
      </c>
      <c r="G103" s="431" t="s">
        <v>31</v>
      </c>
      <c r="H103" s="73" t="s">
        <v>68</v>
      </c>
      <c r="I103" s="73" t="s">
        <v>6</v>
      </c>
      <c r="J103" s="76" t="s">
        <v>2010</v>
      </c>
      <c r="K103" s="432">
        <v>70000</v>
      </c>
      <c r="L103" s="33">
        <v>44100</v>
      </c>
      <c r="M103" s="33" t="s">
        <v>2011</v>
      </c>
      <c r="N103" s="431">
        <v>49000</v>
      </c>
      <c r="O103" s="35">
        <v>20</v>
      </c>
      <c r="P103" s="431">
        <v>49000</v>
      </c>
      <c r="Q103" s="35" t="s">
        <v>2012</v>
      </c>
      <c r="R103" s="33">
        <v>20</v>
      </c>
      <c r="S103" s="433" t="s">
        <v>2066</v>
      </c>
      <c r="T103" s="433" t="s">
        <v>2067</v>
      </c>
      <c r="U103" s="433" t="s">
        <v>2068</v>
      </c>
    </row>
    <row r="104" spans="1:21" ht="102">
      <c r="A104" s="410">
        <v>97</v>
      </c>
      <c r="B104" s="33"/>
      <c r="C104" s="429" t="s">
        <v>2069</v>
      </c>
      <c r="D104" s="429" t="s">
        <v>2070</v>
      </c>
      <c r="E104" s="430" t="s">
        <v>2065</v>
      </c>
      <c r="F104" s="429" t="s">
        <v>30</v>
      </c>
      <c r="G104" s="431" t="s">
        <v>31</v>
      </c>
      <c r="H104" s="73" t="s">
        <v>68</v>
      </c>
      <c r="I104" s="73" t="s">
        <v>6</v>
      </c>
      <c r="J104" s="76" t="s">
        <v>2010</v>
      </c>
      <c r="K104" s="432">
        <v>70000</v>
      </c>
      <c r="L104" s="33">
        <v>44100</v>
      </c>
      <c r="M104" s="33" t="s">
        <v>2011</v>
      </c>
      <c r="N104" s="431">
        <v>49000</v>
      </c>
      <c r="O104" s="35">
        <v>20</v>
      </c>
      <c r="P104" s="431">
        <v>49000</v>
      </c>
      <c r="Q104" s="35" t="s">
        <v>2012</v>
      </c>
      <c r="R104" s="33">
        <v>20</v>
      </c>
      <c r="S104" s="433" t="s">
        <v>2071</v>
      </c>
      <c r="T104" s="433" t="s">
        <v>2072</v>
      </c>
      <c r="U104" s="433" t="s">
        <v>2073</v>
      </c>
    </row>
    <row r="105" spans="1:21" ht="102">
      <c r="A105" s="33">
        <v>98</v>
      </c>
      <c r="B105" s="33"/>
      <c r="C105" s="429" t="s">
        <v>2074</v>
      </c>
      <c r="D105" s="429" t="s">
        <v>2075</v>
      </c>
      <c r="E105" s="430" t="s">
        <v>2065</v>
      </c>
      <c r="F105" s="429" t="s">
        <v>30</v>
      </c>
      <c r="G105" s="431" t="s">
        <v>31</v>
      </c>
      <c r="H105" s="73" t="s">
        <v>68</v>
      </c>
      <c r="I105" s="73" t="s">
        <v>6</v>
      </c>
      <c r="J105" s="76" t="s">
        <v>2010</v>
      </c>
      <c r="K105" s="432">
        <v>70000</v>
      </c>
      <c r="L105" s="33">
        <v>44100</v>
      </c>
      <c r="M105" s="33" t="s">
        <v>2011</v>
      </c>
      <c r="N105" s="431">
        <v>49000</v>
      </c>
      <c r="O105" s="35">
        <v>20</v>
      </c>
      <c r="P105" s="431">
        <v>49000</v>
      </c>
      <c r="Q105" s="35" t="s">
        <v>2012</v>
      </c>
      <c r="R105" s="33">
        <v>20</v>
      </c>
      <c r="S105" s="433" t="s">
        <v>2076</v>
      </c>
      <c r="T105" s="433" t="s">
        <v>2077</v>
      </c>
      <c r="U105" s="433" t="s">
        <v>2078</v>
      </c>
    </row>
    <row r="106" spans="1:21" ht="102">
      <c r="A106" s="410">
        <v>99</v>
      </c>
      <c r="B106" s="33"/>
      <c r="C106" s="429" t="s">
        <v>2079</v>
      </c>
      <c r="D106" s="429" t="s">
        <v>2080</v>
      </c>
      <c r="E106" s="430" t="s">
        <v>2065</v>
      </c>
      <c r="F106" s="429" t="s">
        <v>30</v>
      </c>
      <c r="G106" s="431" t="s">
        <v>31</v>
      </c>
      <c r="H106" s="73" t="s">
        <v>68</v>
      </c>
      <c r="I106" s="73" t="s">
        <v>6</v>
      </c>
      <c r="J106" s="76" t="s">
        <v>2010</v>
      </c>
      <c r="K106" s="432">
        <v>200000</v>
      </c>
      <c r="L106" s="33">
        <v>126000</v>
      </c>
      <c r="M106" s="33" t="s">
        <v>2011</v>
      </c>
      <c r="N106" s="431">
        <v>140000</v>
      </c>
      <c r="O106" s="35">
        <v>20</v>
      </c>
      <c r="P106" s="431">
        <v>140000</v>
      </c>
      <c r="Q106" s="35" t="s">
        <v>2012</v>
      </c>
      <c r="R106" s="33">
        <v>20</v>
      </c>
      <c r="S106" s="433" t="s">
        <v>2081</v>
      </c>
      <c r="T106" s="433" t="s">
        <v>2082</v>
      </c>
      <c r="U106" s="433" t="s">
        <v>2083</v>
      </c>
    </row>
    <row r="107" spans="1:21" ht="102">
      <c r="A107" s="33">
        <v>100</v>
      </c>
      <c r="B107" s="33"/>
      <c r="C107" s="429" t="s">
        <v>2084</v>
      </c>
      <c r="D107" s="429" t="s">
        <v>2085</v>
      </c>
      <c r="E107" s="430" t="s">
        <v>2065</v>
      </c>
      <c r="F107" s="429" t="s">
        <v>30</v>
      </c>
      <c r="G107" s="431" t="s">
        <v>31</v>
      </c>
      <c r="H107" s="73" t="s">
        <v>68</v>
      </c>
      <c r="I107" s="73" t="s">
        <v>6</v>
      </c>
      <c r="J107" s="76" t="s">
        <v>2010</v>
      </c>
      <c r="K107" s="432">
        <v>70000</v>
      </c>
      <c r="L107" s="33">
        <v>44100</v>
      </c>
      <c r="M107" s="33" t="s">
        <v>2011</v>
      </c>
      <c r="N107" s="431">
        <v>49000</v>
      </c>
      <c r="O107" s="35">
        <v>20</v>
      </c>
      <c r="P107" s="431">
        <v>49000</v>
      </c>
      <c r="Q107" s="35" t="s">
        <v>2012</v>
      </c>
      <c r="R107" s="33">
        <v>20</v>
      </c>
      <c r="S107" s="433" t="s">
        <v>2086</v>
      </c>
      <c r="T107" s="433" t="s">
        <v>2087</v>
      </c>
      <c r="U107" s="433" t="s">
        <v>2088</v>
      </c>
    </row>
    <row r="108" spans="1:21" ht="76.5">
      <c r="A108" s="410">
        <v>101</v>
      </c>
      <c r="B108" s="33"/>
      <c r="C108" s="429" t="s">
        <v>2089</v>
      </c>
      <c r="D108" s="429" t="s">
        <v>2090</v>
      </c>
      <c r="E108" s="430" t="s">
        <v>2091</v>
      </c>
      <c r="F108" s="429" t="s">
        <v>30</v>
      </c>
      <c r="G108" s="431" t="s">
        <v>31</v>
      </c>
      <c r="H108" s="73" t="s">
        <v>68</v>
      </c>
      <c r="I108" s="73" t="s">
        <v>6</v>
      </c>
      <c r="J108" s="76" t="s">
        <v>2010</v>
      </c>
      <c r="K108" s="432">
        <v>70000</v>
      </c>
      <c r="L108" s="33">
        <v>44100</v>
      </c>
      <c r="M108" s="33" t="s">
        <v>2011</v>
      </c>
      <c r="N108" s="431">
        <v>49000</v>
      </c>
      <c r="O108" s="35">
        <v>20</v>
      </c>
      <c r="P108" s="431">
        <v>49000</v>
      </c>
      <c r="Q108" s="35" t="s">
        <v>2012</v>
      </c>
      <c r="R108" s="33">
        <v>20</v>
      </c>
      <c r="S108" s="433" t="s">
        <v>2092</v>
      </c>
      <c r="T108" s="433" t="s">
        <v>2093</v>
      </c>
      <c r="U108" s="433" t="s">
        <v>2094</v>
      </c>
    </row>
    <row r="109" spans="1:21" ht="76.5">
      <c r="A109" s="33">
        <v>102</v>
      </c>
      <c r="B109" s="33"/>
      <c r="C109" s="429" t="s">
        <v>2095</v>
      </c>
      <c r="D109" s="429" t="s">
        <v>2096</v>
      </c>
      <c r="E109" s="430" t="s">
        <v>2097</v>
      </c>
      <c r="F109" s="429" t="s">
        <v>30</v>
      </c>
      <c r="G109" s="431" t="s">
        <v>31</v>
      </c>
      <c r="H109" s="73" t="s">
        <v>45</v>
      </c>
      <c r="I109" s="73" t="s">
        <v>6</v>
      </c>
      <c r="J109" s="76" t="s">
        <v>2010</v>
      </c>
      <c r="K109" s="432">
        <v>100000</v>
      </c>
      <c r="L109" s="33">
        <v>63000</v>
      </c>
      <c r="M109" s="33" t="s">
        <v>2011</v>
      </c>
      <c r="N109" s="431">
        <v>70000</v>
      </c>
      <c r="O109" s="35">
        <v>20</v>
      </c>
      <c r="P109" s="431">
        <v>70000</v>
      </c>
      <c r="Q109" s="35" t="s">
        <v>2012</v>
      </c>
      <c r="R109" s="33">
        <v>20</v>
      </c>
      <c r="S109" s="433" t="s">
        <v>2098</v>
      </c>
      <c r="T109" s="433" t="s">
        <v>2099</v>
      </c>
      <c r="U109" s="433" t="s">
        <v>2100</v>
      </c>
    </row>
    <row r="110" spans="1:21" ht="76.5">
      <c r="A110" s="410">
        <v>103</v>
      </c>
      <c r="B110" s="33"/>
      <c r="C110" s="429" t="s">
        <v>2101</v>
      </c>
      <c r="D110" s="429" t="s">
        <v>2102</v>
      </c>
      <c r="E110" s="430" t="s">
        <v>2091</v>
      </c>
      <c r="F110" s="429" t="s">
        <v>30</v>
      </c>
      <c r="G110" s="431" t="s">
        <v>31</v>
      </c>
      <c r="H110" s="73" t="s">
        <v>68</v>
      </c>
      <c r="I110" s="73" t="s">
        <v>6</v>
      </c>
      <c r="J110" s="76" t="s">
        <v>2010</v>
      </c>
      <c r="K110" s="432">
        <v>70000</v>
      </c>
      <c r="L110" s="33">
        <v>44100</v>
      </c>
      <c r="M110" s="33" t="s">
        <v>2011</v>
      </c>
      <c r="N110" s="431">
        <v>49000</v>
      </c>
      <c r="O110" s="35">
        <v>20</v>
      </c>
      <c r="P110" s="431">
        <v>49000</v>
      </c>
      <c r="Q110" s="35" t="s">
        <v>2012</v>
      </c>
      <c r="R110" s="33">
        <v>20</v>
      </c>
      <c r="S110" s="433" t="s">
        <v>2103</v>
      </c>
      <c r="T110" s="433" t="s">
        <v>2104</v>
      </c>
      <c r="U110" s="433" t="s">
        <v>2105</v>
      </c>
    </row>
    <row r="111" spans="1:21" ht="102">
      <c r="A111" s="33">
        <v>104</v>
      </c>
      <c r="B111" s="35"/>
      <c r="C111" s="429" t="s">
        <v>2106</v>
      </c>
      <c r="D111" s="429" t="s">
        <v>2107</v>
      </c>
      <c r="E111" s="430" t="s">
        <v>2108</v>
      </c>
      <c r="F111" s="429" t="s">
        <v>30</v>
      </c>
      <c r="G111" s="431" t="s">
        <v>31</v>
      </c>
      <c r="H111" s="77" t="s">
        <v>68</v>
      </c>
      <c r="I111" s="77" t="s">
        <v>6</v>
      </c>
      <c r="J111" s="76" t="s">
        <v>2010</v>
      </c>
      <c r="K111" s="434">
        <v>70000</v>
      </c>
      <c r="L111" s="35">
        <v>44100</v>
      </c>
      <c r="M111" s="35" t="s">
        <v>2011</v>
      </c>
      <c r="N111" s="431">
        <v>49000</v>
      </c>
      <c r="O111" s="35">
        <v>20</v>
      </c>
      <c r="P111" s="431">
        <v>49000</v>
      </c>
      <c r="Q111" s="35" t="s">
        <v>2012</v>
      </c>
      <c r="R111" s="35">
        <v>20</v>
      </c>
      <c r="S111" s="433" t="s">
        <v>2109</v>
      </c>
      <c r="T111" s="433" t="s">
        <v>2110</v>
      </c>
      <c r="U111" s="433" t="s">
        <v>2111</v>
      </c>
    </row>
    <row r="112" spans="1:21" ht="76.5">
      <c r="A112" s="410">
        <v>105</v>
      </c>
      <c r="B112" s="35"/>
      <c r="C112" s="429" t="s">
        <v>2112</v>
      </c>
      <c r="D112" s="429" t="s">
        <v>2113</v>
      </c>
      <c r="E112" s="430" t="s">
        <v>2114</v>
      </c>
      <c r="F112" s="429" t="s">
        <v>30</v>
      </c>
      <c r="G112" s="431" t="s">
        <v>31</v>
      </c>
      <c r="H112" s="77" t="s">
        <v>45</v>
      </c>
      <c r="I112" s="77" t="s">
        <v>6</v>
      </c>
      <c r="J112" s="76" t="s">
        <v>2010</v>
      </c>
      <c r="K112" s="434">
        <v>70000</v>
      </c>
      <c r="L112" s="35">
        <v>44100</v>
      </c>
      <c r="M112" s="35" t="s">
        <v>2011</v>
      </c>
      <c r="N112" s="431">
        <v>49000</v>
      </c>
      <c r="O112" s="35">
        <v>20</v>
      </c>
      <c r="P112" s="431">
        <v>49000</v>
      </c>
      <c r="Q112" s="35" t="s">
        <v>2012</v>
      </c>
      <c r="R112" s="35">
        <v>20</v>
      </c>
      <c r="S112" s="433" t="s">
        <v>2115</v>
      </c>
      <c r="T112" s="433" t="s">
        <v>2116</v>
      </c>
      <c r="U112" s="433" t="s">
        <v>2117</v>
      </c>
    </row>
    <row r="113" spans="1:21" ht="102">
      <c r="A113" s="33">
        <v>106</v>
      </c>
      <c r="B113" s="35"/>
      <c r="C113" s="429" t="s">
        <v>2118</v>
      </c>
      <c r="D113" s="429" t="s">
        <v>2008</v>
      </c>
      <c r="E113" s="430" t="s">
        <v>2009</v>
      </c>
      <c r="F113" s="429" t="s">
        <v>30</v>
      </c>
      <c r="G113" s="431" t="s">
        <v>31</v>
      </c>
      <c r="H113" s="77" t="s">
        <v>45</v>
      </c>
      <c r="I113" s="77" t="s">
        <v>6</v>
      </c>
      <c r="J113" s="76" t="s">
        <v>2010</v>
      </c>
      <c r="K113" s="434">
        <v>70000</v>
      </c>
      <c r="L113" s="35">
        <v>44100</v>
      </c>
      <c r="M113" s="35" t="s">
        <v>2011</v>
      </c>
      <c r="N113" s="431">
        <v>49000</v>
      </c>
      <c r="O113" s="35">
        <v>20</v>
      </c>
      <c r="P113" s="431">
        <v>49000</v>
      </c>
      <c r="Q113" s="35" t="s">
        <v>2012</v>
      </c>
      <c r="R113" s="35">
        <v>20</v>
      </c>
      <c r="S113" s="433" t="s">
        <v>2119</v>
      </c>
      <c r="T113" s="433" t="s">
        <v>2120</v>
      </c>
      <c r="U113" s="433" t="s">
        <v>2121</v>
      </c>
    </row>
    <row r="114" spans="1:21" ht="89.25">
      <c r="A114" s="410">
        <v>107</v>
      </c>
      <c r="B114" s="35"/>
      <c r="C114" s="429" t="s">
        <v>2122</v>
      </c>
      <c r="D114" s="429" t="s">
        <v>2123</v>
      </c>
      <c r="E114" s="430" t="s">
        <v>2018</v>
      </c>
      <c r="F114" s="429" t="s">
        <v>30</v>
      </c>
      <c r="G114" s="431" t="s">
        <v>31</v>
      </c>
      <c r="H114" s="77" t="s">
        <v>45</v>
      </c>
      <c r="I114" s="150" t="s">
        <v>5</v>
      </c>
      <c r="J114" s="76" t="s">
        <v>2010</v>
      </c>
      <c r="K114" s="434">
        <v>70000</v>
      </c>
      <c r="L114" s="35">
        <v>44100</v>
      </c>
      <c r="M114" s="35" t="s">
        <v>2011</v>
      </c>
      <c r="N114" s="431">
        <v>49000</v>
      </c>
      <c r="O114" s="35">
        <v>20</v>
      </c>
      <c r="P114" s="431">
        <v>49000</v>
      </c>
      <c r="Q114" s="35" t="s">
        <v>2012</v>
      </c>
      <c r="R114" s="35">
        <v>20</v>
      </c>
      <c r="S114" s="433" t="s">
        <v>2124</v>
      </c>
      <c r="T114" s="433" t="s">
        <v>2125</v>
      </c>
      <c r="U114" s="433" t="s">
        <v>2126</v>
      </c>
    </row>
    <row r="115" spans="1:21" ht="89.25">
      <c r="A115" s="33">
        <v>108</v>
      </c>
      <c r="B115" s="35"/>
      <c r="C115" s="429" t="s">
        <v>2127</v>
      </c>
      <c r="D115" s="429" t="s">
        <v>2128</v>
      </c>
      <c r="E115" s="430" t="s">
        <v>2018</v>
      </c>
      <c r="F115" s="429" t="s">
        <v>30</v>
      </c>
      <c r="G115" s="431" t="s">
        <v>31</v>
      </c>
      <c r="H115" s="77" t="s">
        <v>45</v>
      </c>
      <c r="I115" s="150" t="s">
        <v>5</v>
      </c>
      <c r="J115" s="76" t="s">
        <v>2010</v>
      </c>
      <c r="K115" s="434">
        <v>70000</v>
      </c>
      <c r="L115" s="35">
        <v>44100</v>
      </c>
      <c r="M115" s="35" t="s">
        <v>2011</v>
      </c>
      <c r="N115" s="431">
        <v>49000</v>
      </c>
      <c r="O115" s="35">
        <v>20</v>
      </c>
      <c r="P115" s="431">
        <v>49000</v>
      </c>
      <c r="Q115" s="35" t="s">
        <v>2012</v>
      </c>
      <c r="R115" s="35">
        <v>20</v>
      </c>
      <c r="S115" s="433" t="s">
        <v>2129</v>
      </c>
      <c r="T115" s="433" t="s">
        <v>2130</v>
      </c>
      <c r="U115" s="433" t="s">
        <v>2131</v>
      </c>
    </row>
    <row r="116" spans="1:21" ht="89.25">
      <c r="A116" s="410">
        <v>109</v>
      </c>
      <c r="B116" s="35"/>
      <c r="C116" s="429" t="s">
        <v>2132</v>
      </c>
      <c r="D116" s="429" t="s">
        <v>2133</v>
      </c>
      <c r="E116" s="430" t="s">
        <v>2134</v>
      </c>
      <c r="F116" s="429" t="s">
        <v>30</v>
      </c>
      <c r="G116" s="431" t="s">
        <v>31</v>
      </c>
      <c r="H116" s="77" t="s">
        <v>45</v>
      </c>
      <c r="I116" s="77" t="s">
        <v>6</v>
      </c>
      <c r="J116" s="76" t="s">
        <v>2010</v>
      </c>
      <c r="K116" s="434">
        <v>70000</v>
      </c>
      <c r="L116" s="35">
        <v>44100</v>
      </c>
      <c r="M116" s="35" t="s">
        <v>2011</v>
      </c>
      <c r="N116" s="431">
        <v>49000</v>
      </c>
      <c r="O116" s="35">
        <v>20</v>
      </c>
      <c r="P116" s="431">
        <v>49000</v>
      </c>
      <c r="Q116" s="35" t="s">
        <v>2012</v>
      </c>
      <c r="R116" s="35">
        <v>20</v>
      </c>
      <c r="S116" s="433" t="s">
        <v>2135</v>
      </c>
      <c r="T116" s="433" t="s">
        <v>2136</v>
      </c>
      <c r="U116" s="433" t="s">
        <v>2137</v>
      </c>
    </row>
    <row r="117" spans="1:21" ht="89.25">
      <c r="A117" s="33">
        <v>110</v>
      </c>
      <c r="B117" s="35"/>
      <c r="C117" s="429" t="s">
        <v>2138</v>
      </c>
      <c r="D117" s="429" t="s">
        <v>2128</v>
      </c>
      <c r="E117" s="430" t="s">
        <v>2018</v>
      </c>
      <c r="F117" s="429" t="s">
        <v>30</v>
      </c>
      <c r="G117" s="431" t="s">
        <v>31</v>
      </c>
      <c r="H117" s="77" t="s">
        <v>45</v>
      </c>
      <c r="I117" s="150" t="s">
        <v>5</v>
      </c>
      <c r="J117" s="76" t="s">
        <v>2010</v>
      </c>
      <c r="K117" s="434">
        <v>70000</v>
      </c>
      <c r="L117" s="35">
        <v>44100</v>
      </c>
      <c r="M117" s="35" t="s">
        <v>2011</v>
      </c>
      <c r="N117" s="431">
        <v>49000</v>
      </c>
      <c r="O117" s="35">
        <v>20</v>
      </c>
      <c r="P117" s="431">
        <v>49000</v>
      </c>
      <c r="Q117" s="35" t="s">
        <v>2012</v>
      </c>
      <c r="R117" s="35">
        <v>20</v>
      </c>
      <c r="S117" s="433" t="s">
        <v>2139</v>
      </c>
      <c r="T117" s="433" t="s">
        <v>2140</v>
      </c>
      <c r="U117" s="433" t="s">
        <v>2141</v>
      </c>
    </row>
    <row r="118" spans="1:21" ht="63.75">
      <c r="A118" s="410">
        <v>111</v>
      </c>
      <c r="B118" s="35"/>
      <c r="C118" s="429" t="s">
        <v>2142</v>
      </c>
      <c r="D118" s="429" t="s">
        <v>2143</v>
      </c>
      <c r="E118" s="430" t="s">
        <v>2144</v>
      </c>
      <c r="F118" s="429" t="s">
        <v>30</v>
      </c>
      <c r="G118" s="77" t="s">
        <v>905</v>
      </c>
      <c r="H118" s="77" t="s">
        <v>45</v>
      </c>
      <c r="I118" s="77" t="s">
        <v>6</v>
      </c>
      <c r="J118" s="76" t="s">
        <v>2145</v>
      </c>
      <c r="K118" s="434">
        <v>50000</v>
      </c>
      <c r="L118" s="35">
        <v>31500</v>
      </c>
      <c r="M118" s="35" t="s">
        <v>2011</v>
      </c>
      <c r="N118" s="431">
        <v>35000</v>
      </c>
      <c r="O118" s="35">
        <v>20</v>
      </c>
      <c r="P118" s="431">
        <v>35000</v>
      </c>
      <c r="Q118" s="35" t="s">
        <v>2012</v>
      </c>
      <c r="R118" s="35">
        <v>20</v>
      </c>
      <c r="S118" s="433" t="s">
        <v>2146</v>
      </c>
      <c r="T118" s="433" t="s">
        <v>2147</v>
      </c>
      <c r="U118" s="433" t="s">
        <v>2148</v>
      </c>
    </row>
    <row r="119" spans="1:21" ht="76.5">
      <c r="A119" s="33">
        <v>112</v>
      </c>
      <c r="B119" s="35"/>
      <c r="C119" s="429" t="s">
        <v>2149</v>
      </c>
      <c r="D119" s="429" t="s">
        <v>2150</v>
      </c>
      <c r="E119" s="430" t="s">
        <v>2114</v>
      </c>
      <c r="F119" s="429" t="s">
        <v>30</v>
      </c>
      <c r="G119" s="77" t="s">
        <v>905</v>
      </c>
      <c r="H119" s="77" t="s">
        <v>45</v>
      </c>
      <c r="I119" s="77" t="s">
        <v>6</v>
      </c>
      <c r="J119" s="76" t="s">
        <v>2024</v>
      </c>
      <c r="K119" s="434">
        <v>50000</v>
      </c>
      <c r="L119" s="35">
        <v>31500</v>
      </c>
      <c r="M119" s="35" t="s">
        <v>2011</v>
      </c>
      <c r="N119" s="431">
        <v>35000</v>
      </c>
      <c r="O119" s="35">
        <v>20</v>
      </c>
      <c r="P119" s="431">
        <v>35000</v>
      </c>
      <c r="Q119" s="35" t="s">
        <v>2012</v>
      </c>
      <c r="R119" s="35">
        <v>20</v>
      </c>
      <c r="S119" s="433" t="s">
        <v>2151</v>
      </c>
      <c r="T119" s="433" t="s">
        <v>2152</v>
      </c>
      <c r="U119" s="433" t="s">
        <v>2153</v>
      </c>
    </row>
    <row r="120" spans="1:21" ht="102">
      <c r="A120" s="410">
        <v>113</v>
      </c>
      <c r="B120" s="35"/>
      <c r="C120" s="429" t="s">
        <v>2154</v>
      </c>
      <c r="D120" s="429" t="s">
        <v>2155</v>
      </c>
      <c r="E120" s="430" t="s">
        <v>2009</v>
      </c>
      <c r="F120" s="429" t="s">
        <v>30</v>
      </c>
      <c r="G120" s="77" t="s">
        <v>905</v>
      </c>
      <c r="H120" s="77" t="s">
        <v>45</v>
      </c>
      <c r="I120" s="77" t="s">
        <v>6</v>
      </c>
      <c r="J120" s="76" t="s">
        <v>2024</v>
      </c>
      <c r="K120" s="434">
        <v>50000</v>
      </c>
      <c r="L120" s="35">
        <v>31500</v>
      </c>
      <c r="M120" s="35" t="s">
        <v>2011</v>
      </c>
      <c r="N120" s="431">
        <v>35000</v>
      </c>
      <c r="O120" s="35">
        <v>20</v>
      </c>
      <c r="P120" s="431">
        <v>35000</v>
      </c>
      <c r="Q120" s="35" t="s">
        <v>2012</v>
      </c>
      <c r="R120" s="35">
        <v>20</v>
      </c>
      <c r="S120" s="433" t="s">
        <v>2156</v>
      </c>
      <c r="T120" s="433" t="s">
        <v>2157</v>
      </c>
      <c r="U120" s="433" t="s">
        <v>2158</v>
      </c>
    </row>
    <row r="121" spans="1:21" ht="102">
      <c r="A121" s="33">
        <v>114</v>
      </c>
      <c r="B121" s="35"/>
      <c r="C121" s="429" t="s">
        <v>2159</v>
      </c>
      <c r="D121" s="429" t="s">
        <v>2080</v>
      </c>
      <c r="E121" s="430" t="s">
        <v>2065</v>
      </c>
      <c r="F121" s="429" t="s">
        <v>30</v>
      </c>
      <c r="G121" s="431" t="s">
        <v>31</v>
      </c>
      <c r="H121" s="77" t="s">
        <v>45</v>
      </c>
      <c r="I121" s="77" t="s">
        <v>6</v>
      </c>
      <c r="J121" s="76" t="s">
        <v>2160</v>
      </c>
      <c r="K121" s="434">
        <v>100000</v>
      </c>
      <c r="L121" s="35">
        <v>63000</v>
      </c>
      <c r="M121" s="35" t="s">
        <v>2011</v>
      </c>
      <c r="N121" s="431">
        <v>70000</v>
      </c>
      <c r="O121" s="35">
        <v>20</v>
      </c>
      <c r="P121" s="431">
        <v>70000</v>
      </c>
      <c r="Q121" s="35" t="s">
        <v>2012</v>
      </c>
      <c r="R121" s="35">
        <v>20</v>
      </c>
      <c r="S121" s="433" t="s">
        <v>2161</v>
      </c>
      <c r="T121" s="433" t="s">
        <v>2162</v>
      </c>
      <c r="U121" s="433" t="s">
        <v>2163</v>
      </c>
    </row>
    <row r="122" spans="1:21" ht="89.25">
      <c r="A122" s="410">
        <v>115</v>
      </c>
      <c r="B122" s="35"/>
      <c r="C122" s="429" t="s">
        <v>2164</v>
      </c>
      <c r="D122" s="429" t="s">
        <v>2165</v>
      </c>
      <c r="E122" s="430" t="s">
        <v>2166</v>
      </c>
      <c r="F122" s="429" t="s">
        <v>30</v>
      </c>
      <c r="G122" s="431" t="s">
        <v>31</v>
      </c>
      <c r="H122" s="77" t="s">
        <v>45</v>
      </c>
      <c r="I122" s="77" t="s">
        <v>6</v>
      </c>
      <c r="J122" s="76" t="s">
        <v>2160</v>
      </c>
      <c r="K122" s="434">
        <v>100000</v>
      </c>
      <c r="L122" s="35">
        <v>63000</v>
      </c>
      <c r="M122" s="35" t="s">
        <v>2011</v>
      </c>
      <c r="N122" s="431">
        <v>70000</v>
      </c>
      <c r="O122" s="35">
        <v>20</v>
      </c>
      <c r="P122" s="431">
        <v>70000</v>
      </c>
      <c r="Q122" s="35" t="s">
        <v>2012</v>
      </c>
      <c r="R122" s="35">
        <v>20</v>
      </c>
      <c r="S122" s="433" t="s">
        <v>2167</v>
      </c>
      <c r="T122" s="433" t="s">
        <v>2168</v>
      </c>
      <c r="U122" s="433" t="s">
        <v>2169</v>
      </c>
    </row>
    <row r="123" spans="1:21" ht="102">
      <c r="A123" s="33">
        <v>116</v>
      </c>
      <c r="B123" s="35"/>
      <c r="C123" s="429" t="s">
        <v>2170</v>
      </c>
      <c r="D123" s="429" t="s">
        <v>2171</v>
      </c>
      <c r="E123" s="430" t="s">
        <v>2065</v>
      </c>
      <c r="F123" s="429" t="s">
        <v>30</v>
      </c>
      <c r="G123" s="431" t="s">
        <v>31</v>
      </c>
      <c r="H123" s="77" t="s">
        <v>45</v>
      </c>
      <c r="I123" s="77" t="s">
        <v>6</v>
      </c>
      <c r="J123" s="76" t="s">
        <v>2172</v>
      </c>
      <c r="K123" s="434">
        <v>70000</v>
      </c>
      <c r="L123" s="35">
        <v>44100</v>
      </c>
      <c r="M123" s="35" t="s">
        <v>2011</v>
      </c>
      <c r="N123" s="431">
        <v>49000</v>
      </c>
      <c r="O123" s="35">
        <v>20</v>
      </c>
      <c r="P123" s="431">
        <v>49000</v>
      </c>
      <c r="Q123" s="35" t="s">
        <v>2012</v>
      </c>
      <c r="R123" s="35">
        <v>20</v>
      </c>
      <c r="S123" s="433" t="s">
        <v>2173</v>
      </c>
      <c r="T123" s="433" t="s">
        <v>2174</v>
      </c>
      <c r="U123" s="433" t="s">
        <v>2175</v>
      </c>
    </row>
    <row r="124" spans="1:21" ht="102">
      <c r="A124" s="410">
        <v>117</v>
      </c>
      <c r="B124" s="35"/>
      <c r="C124" s="429" t="s">
        <v>2176</v>
      </c>
      <c r="D124" s="429" t="s">
        <v>2080</v>
      </c>
      <c r="E124" s="430" t="s">
        <v>2065</v>
      </c>
      <c r="F124" s="429" t="s">
        <v>30</v>
      </c>
      <c r="G124" s="431" t="s">
        <v>31</v>
      </c>
      <c r="H124" s="77" t="s">
        <v>45</v>
      </c>
      <c r="I124" s="77" t="s">
        <v>6</v>
      </c>
      <c r="J124" s="76" t="s">
        <v>2160</v>
      </c>
      <c r="K124" s="434">
        <v>100000</v>
      </c>
      <c r="L124" s="35">
        <v>63000</v>
      </c>
      <c r="M124" s="35" t="s">
        <v>2011</v>
      </c>
      <c r="N124" s="431">
        <v>70000</v>
      </c>
      <c r="O124" s="35">
        <v>20</v>
      </c>
      <c r="P124" s="431">
        <v>70000</v>
      </c>
      <c r="Q124" s="35" t="s">
        <v>2012</v>
      </c>
      <c r="R124" s="35">
        <v>20</v>
      </c>
      <c r="S124" s="433" t="s">
        <v>2177</v>
      </c>
      <c r="T124" s="433" t="s">
        <v>2178</v>
      </c>
      <c r="U124" s="433" t="s">
        <v>2179</v>
      </c>
    </row>
    <row r="125" spans="1:21" ht="102">
      <c r="A125" s="33">
        <v>118</v>
      </c>
      <c r="B125" s="35"/>
      <c r="C125" s="429" t="s">
        <v>2180</v>
      </c>
      <c r="D125" s="429" t="s">
        <v>2181</v>
      </c>
      <c r="E125" s="430" t="s">
        <v>2009</v>
      </c>
      <c r="F125" s="429" t="s">
        <v>30</v>
      </c>
      <c r="G125" s="431" t="s">
        <v>31</v>
      </c>
      <c r="H125" s="77" t="s">
        <v>45</v>
      </c>
      <c r="I125" s="77" t="s">
        <v>6</v>
      </c>
      <c r="J125" s="76" t="s">
        <v>2010</v>
      </c>
      <c r="K125" s="434">
        <v>100000</v>
      </c>
      <c r="L125" s="35">
        <v>63000</v>
      </c>
      <c r="M125" s="35" t="s">
        <v>2011</v>
      </c>
      <c r="N125" s="431">
        <v>70000</v>
      </c>
      <c r="O125" s="35">
        <v>20</v>
      </c>
      <c r="P125" s="431">
        <v>70000</v>
      </c>
      <c r="Q125" s="35" t="s">
        <v>2012</v>
      </c>
      <c r="R125" s="35">
        <v>20</v>
      </c>
      <c r="S125" s="433" t="s">
        <v>2182</v>
      </c>
      <c r="T125" s="433" t="s">
        <v>2183</v>
      </c>
      <c r="U125" s="433" t="s">
        <v>2184</v>
      </c>
    </row>
    <row r="126" spans="1:21" ht="102">
      <c r="A126" s="410">
        <v>119</v>
      </c>
      <c r="B126" s="35"/>
      <c r="C126" s="429" t="s">
        <v>2185</v>
      </c>
      <c r="D126" s="429" t="s">
        <v>2186</v>
      </c>
      <c r="E126" s="430" t="s">
        <v>2187</v>
      </c>
      <c r="F126" s="429" t="s">
        <v>30</v>
      </c>
      <c r="G126" s="431" t="s">
        <v>31</v>
      </c>
      <c r="H126" s="77" t="s">
        <v>45</v>
      </c>
      <c r="I126" s="77" t="s">
        <v>6</v>
      </c>
      <c r="J126" s="76" t="s">
        <v>2160</v>
      </c>
      <c r="K126" s="434">
        <v>100000</v>
      </c>
      <c r="L126" s="35">
        <v>63000</v>
      </c>
      <c r="M126" s="35" t="s">
        <v>2011</v>
      </c>
      <c r="N126" s="431">
        <v>70000</v>
      </c>
      <c r="O126" s="35">
        <v>20</v>
      </c>
      <c r="P126" s="431">
        <v>70000</v>
      </c>
      <c r="Q126" s="35" t="s">
        <v>2012</v>
      </c>
      <c r="R126" s="35">
        <v>20</v>
      </c>
      <c r="S126" s="433" t="s">
        <v>2188</v>
      </c>
      <c r="T126" s="433" t="s">
        <v>2189</v>
      </c>
      <c r="U126" s="433" t="s">
        <v>2190</v>
      </c>
    </row>
    <row r="127" spans="1:21" ht="76.5">
      <c r="A127" s="33">
        <v>120</v>
      </c>
      <c r="B127" s="35"/>
      <c r="C127" s="429" t="s">
        <v>2191</v>
      </c>
      <c r="D127" s="429" t="s">
        <v>2192</v>
      </c>
      <c r="E127" s="430" t="s">
        <v>2193</v>
      </c>
      <c r="F127" s="429" t="s">
        <v>30</v>
      </c>
      <c r="G127" s="431" t="s">
        <v>31</v>
      </c>
      <c r="H127" s="77" t="s">
        <v>45</v>
      </c>
      <c r="I127" s="77" t="s">
        <v>6</v>
      </c>
      <c r="J127" s="76" t="s">
        <v>2010</v>
      </c>
      <c r="K127" s="434">
        <v>70000</v>
      </c>
      <c r="L127" s="35">
        <v>44100</v>
      </c>
      <c r="M127" s="35" t="s">
        <v>2011</v>
      </c>
      <c r="N127" s="431">
        <v>49000</v>
      </c>
      <c r="O127" s="35">
        <v>20</v>
      </c>
      <c r="P127" s="431">
        <v>49000</v>
      </c>
      <c r="Q127" s="35" t="s">
        <v>2012</v>
      </c>
      <c r="R127" s="35">
        <v>20</v>
      </c>
      <c r="S127" s="433" t="s">
        <v>2194</v>
      </c>
      <c r="T127" s="433" t="s">
        <v>2195</v>
      </c>
      <c r="U127" s="433" t="s">
        <v>2196</v>
      </c>
    </row>
    <row r="128" spans="1:21" ht="76.5">
      <c r="A128" s="410">
        <v>121</v>
      </c>
      <c r="B128" s="35"/>
      <c r="C128" s="429" t="s">
        <v>2197</v>
      </c>
      <c r="D128" s="429" t="s">
        <v>2192</v>
      </c>
      <c r="E128" s="430" t="s">
        <v>2193</v>
      </c>
      <c r="F128" s="429" t="s">
        <v>30</v>
      </c>
      <c r="G128" s="431" t="s">
        <v>31</v>
      </c>
      <c r="H128" s="77" t="s">
        <v>45</v>
      </c>
      <c r="I128" s="77" t="s">
        <v>6</v>
      </c>
      <c r="J128" s="76" t="s">
        <v>2024</v>
      </c>
      <c r="K128" s="434">
        <v>50000</v>
      </c>
      <c r="L128" s="35">
        <v>31500</v>
      </c>
      <c r="M128" s="35" t="s">
        <v>2011</v>
      </c>
      <c r="N128" s="431">
        <v>35000</v>
      </c>
      <c r="O128" s="35">
        <v>20</v>
      </c>
      <c r="P128" s="431">
        <v>35000</v>
      </c>
      <c r="Q128" s="35" t="s">
        <v>2012</v>
      </c>
      <c r="R128" s="35">
        <v>20</v>
      </c>
      <c r="S128" s="433" t="s">
        <v>2198</v>
      </c>
      <c r="T128" s="433" t="s">
        <v>2199</v>
      </c>
      <c r="U128" s="433" t="s">
        <v>2200</v>
      </c>
    </row>
    <row r="129" spans="1:21" ht="76.5">
      <c r="A129" s="33">
        <v>122</v>
      </c>
      <c r="B129" s="35"/>
      <c r="C129" s="429" t="s">
        <v>2201</v>
      </c>
      <c r="D129" s="429" t="s">
        <v>2202</v>
      </c>
      <c r="E129" s="430" t="s">
        <v>2203</v>
      </c>
      <c r="F129" s="429" t="s">
        <v>30</v>
      </c>
      <c r="G129" s="431" t="s">
        <v>31</v>
      </c>
      <c r="H129" s="77" t="s">
        <v>45</v>
      </c>
      <c r="I129" s="77" t="s">
        <v>6</v>
      </c>
      <c r="J129" s="76" t="s">
        <v>2010</v>
      </c>
      <c r="K129" s="434">
        <v>70000</v>
      </c>
      <c r="L129" s="35">
        <v>44100</v>
      </c>
      <c r="M129" s="35" t="s">
        <v>2011</v>
      </c>
      <c r="N129" s="431">
        <v>49000</v>
      </c>
      <c r="O129" s="35">
        <v>20</v>
      </c>
      <c r="P129" s="431">
        <v>49000</v>
      </c>
      <c r="Q129" s="35" t="s">
        <v>2012</v>
      </c>
      <c r="R129" s="35">
        <v>20</v>
      </c>
      <c r="S129" s="433" t="s">
        <v>2204</v>
      </c>
      <c r="T129" s="433" t="s">
        <v>2205</v>
      </c>
      <c r="U129" s="433" t="s">
        <v>2206</v>
      </c>
    </row>
    <row r="130" spans="1:21" ht="102">
      <c r="A130" s="410">
        <v>123</v>
      </c>
      <c r="B130" s="35"/>
      <c r="C130" s="429" t="s">
        <v>2207</v>
      </c>
      <c r="D130" s="429" t="s">
        <v>2208</v>
      </c>
      <c r="E130" s="430" t="s">
        <v>2009</v>
      </c>
      <c r="F130" s="429" t="s">
        <v>30</v>
      </c>
      <c r="G130" s="431" t="s">
        <v>31</v>
      </c>
      <c r="H130" s="77" t="s">
        <v>45</v>
      </c>
      <c r="I130" s="77" t="s">
        <v>6</v>
      </c>
      <c r="J130" s="76" t="s">
        <v>2209</v>
      </c>
      <c r="K130" s="434">
        <v>70000</v>
      </c>
      <c r="L130" s="35">
        <v>44100</v>
      </c>
      <c r="M130" s="35" t="s">
        <v>2011</v>
      </c>
      <c r="N130" s="431">
        <v>49000</v>
      </c>
      <c r="O130" s="35">
        <v>20</v>
      </c>
      <c r="P130" s="431">
        <v>49000</v>
      </c>
      <c r="Q130" s="35" t="s">
        <v>2012</v>
      </c>
      <c r="R130" s="35">
        <v>20</v>
      </c>
      <c r="S130" s="433" t="s">
        <v>2210</v>
      </c>
      <c r="T130" s="433" t="s">
        <v>2211</v>
      </c>
      <c r="U130" s="433" t="s">
        <v>2212</v>
      </c>
    </row>
    <row r="131" spans="1:21" ht="76.5">
      <c r="A131" s="33">
        <v>124</v>
      </c>
      <c r="B131" s="35"/>
      <c r="C131" s="429" t="s">
        <v>2213</v>
      </c>
      <c r="D131" s="429" t="s">
        <v>2214</v>
      </c>
      <c r="E131" s="430" t="s">
        <v>2215</v>
      </c>
      <c r="F131" s="429" t="s">
        <v>30</v>
      </c>
      <c r="G131" s="431" t="s">
        <v>31</v>
      </c>
      <c r="H131" s="77" t="s">
        <v>45</v>
      </c>
      <c r="I131" s="77" t="s">
        <v>6</v>
      </c>
      <c r="J131" s="76" t="s">
        <v>2216</v>
      </c>
      <c r="K131" s="434">
        <v>50000</v>
      </c>
      <c r="L131" s="35">
        <v>31500</v>
      </c>
      <c r="M131" s="35" t="s">
        <v>2011</v>
      </c>
      <c r="N131" s="431">
        <v>35000</v>
      </c>
      <c r="O131" s="35">
        <v>20</v>
      </c>
      <c r="P131" s="431">
        <v>35000</v>
      </c>
      <c r="Q131" s="35" t="s">
        <v>2012</v>
      </c>
      <c r="R131" s="35">
        <v>20</v>
      </c>
      <c r="S131" s="433" t="s">
        <v>2217</v>
      </c>
      <c r="T131" s="433" t="s">
        <v>2218</v>
      </c>
      <c r="U131" s="433" t="s">
        <v>2219</v>
      </c>
    </row>
    <row r="132" spans="1:21" ht="102">
      <c r="A132" s="410">
        <v>125</v>
      </c>
      <c r="B132" s="35"/>
      <c r="C132" s="429" t="s">
        <v>2220</v>
      </c>
      <c r="D132" s="429" t="s">
        <v>2221</v>
      </c>
      <c r="E132" s="430" t="s">
        <v>2009</v>
      </c>
      <c r="F132" s="429" t="s">
        <v>30</v>
      </c>
      <c r="G132" s="431" t="s">
        <v>31</v>
      </c>
      <c r="H132" s="77" t="s">
        <v>45</v>
      </c>
      <c r="I132" s="77" t="s">
        <v>6</v>
      </c>
      <c r="J132" s="76" t="s">
        <v>2024</v>
      </c>
      <c r="K132" s="434">
        <v>50000</v>
      </c>
      <c r="L132" s="35">
        <v>31500</v>
      </c>
      <c r="M132" s="35" t="s">
        <v>2011</v>
      </c>
      <c r="N132" s="431">
        <v>35000</v>
      </c>
      <c r="O132" s="35">
        <v>20</v>
      </c>
      <c r="P132" s="431">
        <v>35000</v>
      </c>
      <c r="Q132" s="35" t="s">
        <v>2012</v>
      </c>
      <c r="R132" s="35">
        <v>20</v>
      </c>
      <c r="S132" s="433" t="s">
        <v>2222</v>
      </c>
      <c r="T132" s="433" t="s">
        <v>2223</v>
      </c>
      <c r="U132" s="433" t="s">
        <v>2224</v>
      </c>
    </row>
    <row r="133" spans="1:21" ht="102">
      <c r="A133" s="33">
        <v>126</v>
      </c>
      <c r="B133" s="35"/>
      <c r="C133" s="429" t="s">
        <v>2225</v>
      </c>
      <c r="D133" s="429" t="s">
        <v>2221</v>
      </c>
      <c r="E133" s="430" t="s">
        <v>2009</v>
      </c>
      <c r="F133" s="429" t="s">
        <v>30</v>
      </c>
      <c r="G133" s="431" t="s">
        <v>31</v>
      </c>
      <c r="H133" s="77" t="s">
        <v>45</v>
      </c>
      <c r="I133" s="77" t="s">
        <v>6</v>
      </c>
      <c r="J133" s="76" t="s">
        <v>2010</v>
      </c>
      <c r="K133" s="434">
        <v>70000</v>
      </c>
      <c r="L133" s="35">
        <v>44100</v>
      </c>
      <c r="M133" s="35" t="s">
        <v>2011</v>
      </c>
      <c r="N133" s="431">
        <v>49000</v>
      </c>
      <c r="O133" s="35">
        <v>20</v>
      </c>
      <c r="P133" s="431">
        <v>49000</v>
      </c>
      <c r="Q133" s="35" t="s">
        <v>2012</v>
      </c>
      <c r="R133" s="35">
        <v>20</v>
      </c>
      <c r="S133" s="433" t="s">
        <v>2226</v>
      </c>
      <c r="T133" s="433" t="s">
        <v>2227</v>
      </c>
      <c r="U133" s="433" t="s">
        <v>2228</v>
      </c>
    </row>
    <row r="134" spans="1:21" ht="89.25">
      <c r="A134" s="410">
        <v>127</v>
      </c>
      <c r="B134" s="35"/>
      <c r="C134" s="429" t="s">
        <v>2229</v>
      </c>
      <c r="D134" s="429" t="s">
        <v>2230</v>
      </c>
      <c r="E134" s="430" t="s">
        <v>2231</v>
      </c>
      <c r="F134" s="429" t="s">
        <v>30</v>
      </c>
      <c r="G134" s="431" t="s">
        <v>2232</v>
      </c>
      <c r="H134" s="77" t="s">
        <v>68</v>
      </c>
      <c r="I134" s="77" t="s">
        <v>6</v>
      </c>
      <c r="J134" s="76" t="s">
        <v>2233</v>
      </c>
      <c r="K134" s="434">
        <v>200000</v>
      </c>
      <c r="L134" s="35">
        <v>126000</v>
      </c>
      <c r="M134" s="35" t="s">
        <v>2011</v>
      </c>
      <c r="N134" s="431">
        <v>140000</v>
      </c>
      <c r="O134" s="35">
        <v>20</v>
      </c>
      <c r="P134" s="431">
        <v>140000</v>
      </c>
      <c r="Q134" s="35" t="s">
        <v>2012</v>
      </c>
      <c r="R134" s="35">
        <v>20</v>
      </c>
      <c r="S134" s="433" t="s">
        <v>2234</v>
      </c>
      <c r="T134" s="433" t="s">
        <v>2235</v>
      </c>
      <c r="U134" s="433" t="s">
        <v>2236</v>
      </c>
    </row>
    <row r="135" spans="1:21" ht="76.5">
      <c r="A135" s="33">
        <v>128</v>
      </c>
      <c r="B135" s="35"/>
      <c r="C135" s="429" t="s">
        <v>2237</v>
      </c>
      <c r="D135" s="429" t="s">
        <v>2238</v>
      </c>
      <c r="E135" s="430" t="s">
        <v>2239</v>
      </c>
      <c r="F135" s="429" t="s">
        <v>30</v>
      </c>
      <c r="G135" s="431" t="s">
        <v>31</v>
      </c>
      <c r="H135" s="77" t="s">
        <v>45</v>
      </c>
      <c r="I135" s="77" t="s">
        <v>6</v>
      </c>
      <c r="J135" s="76" t="s">
        <v>2010</v>
      </c>
      <c r="K135" s="434">
        <v>70000</v>
      </c>
      <c r="L135" s="35">
        <v>44100</v>
      </c>
      <c r="M135" s="35" t="s">
        <v>2011</v>
      </c>
      <c r="N135" s="431">
        <v>49000</v>
      </c>
      <c r="O135" s="35">
        <v>20</v>
      </c>
      <c r="P135" s="431">
        <v>49000</v>
      </c>
      <c r="Q135" s="35" t="s">
        <v>2012</v>
      </c>
      <c r="R135" s="35">
        <v>20</v>
      </c>
      <c r="S135" s="433" t="s">
        <v>2240</v>
      </c>
      <c r="T135" s="433" t="s">
        <v>2241</v>
      </c>
      <c r="U135" s="433" t="s">
        <v>2242</v>
      </c>
    </row>
    <row r="136" spans="1:21" ht="76.5">
      <c r="A136" s="410">
        <v>129</v>
      </c>
      <c r="B136" s="35"/>
      <c r="C136" s="429" t="s">
        <v>2243</v>
      </c>
      <c r="D136" s="429" t="s">
        <v>2244</v>
      </c>
      <c r="E136" s="430" t="s">
        <v>2245</v>
      </c>
      <c r="F136" s="429" t="s">
        <v>30</v>
      </c>
      <c r="G136" s="431" t="s">
        <v>31</v>
      </c>
      <c r="H136" s="77" t="s">
        <v>45</v>
      </c>
      <c r="I136" s="77" t="s">
        <v>6</v>
      </c>
      <c r="J136" s="76" t="s">
        <v>2024</v>
      </c>
      <c r="K136" s="434">
        <v>50000</v>
      </c>
      <c r="L136" s="35">
        <v>31500</v>
      </c>
      <c r="M136" s="35" t="s">
        <v>2011</v>
      </c>
      <c r="N136" s="431">
        <v>35000</v>
      </c>
      <c r="O136" s="35">
        <v>20</v>
      </c>
      <c r="P136" s="431">
        <v>35000</v>
      </c>
      <c r="Q136" s="35" t="s">
        <v>2012</v>
      </c>
      <c r="R136" s="35">
        <v>20</v>
      </c>
      <c r="S136" s="433" t="s">
        <v>2246</v>
      </c>
      <c r="T136" s="433" t="s">
        <v>2247</v>
      </c>
      <c r="U136" s="433" t="s">
        <v>2248</v>
      </c>
    </row>
    <row r="137" spans="1:21" ht="76.5">
      <c r="A137" s="33">
        <v>130</v>
      </c>
      <c r="B137" s="35"/>
      <c r="C137" s="429" t="s">
        <v>2249</v>
      </c>
      <c r="D137" s="429" t="s">
        <v>2250</v>
      </c>
      <c r="E137" s="430" t="s">
        <v>2251</v>
      </c>
      <c r="F137" s="429" t="s">
        <v>30</v>
      </c>
      <c r="G137" s="431" t="s">
        <v>31</v>
      </c>
      <c r="H137" s="77" t="s">
        <v>45</v>
      </c>
      <c r="I137" s="77" t="s">
        <v>6</v>
      </c>
      <c r="J137" s="76" t="s">
        <v>2252</v>
      </c>
      <c r="K137" s="434">
        <v>100000</v>
      </c>
      <c r="L137" s="35">
        <v>63000</v>
      </c>
      <c r="M137" s="35" t="s">
        <v>2011</v>
      </c>
      <c r="N137" s="431">
        <v>70000</v>
      </c>
      <c r="O137" s="35">
        <v>20</v>
      </c>
      <c r="P137" s="431">
        <v>70000</v>
      </c>
      <c r="Q137" s="35" t="s">
        <v>2012</v>
      </c>
      <c r="R137" s="35">
        <v>20</v>
      </c>
      <c r="S137" s="433" t="s">
        <v>2253</v>
      </c>
      <c r="T137" s="433" t="s">
        <v>2254</v>
      </c>
      <c r="U137" s="433" t="s">
        <v>2255</v>
      </c>
    </row>
    <row r="138" spans="1:21" ht="76.5">
      <c r="A138" s="410">
        <v>131</v>
      </c>
      <c r="B138" s="35"/>
      <c r="C138" s="429" t="s">
        <v>2256</v>
      </c>
      <c r="D138" s="429" t="s">
        <v>2257</v>
      </c>
      <c r="E138" s="430" t="s">
        <v>2258</v>
      </c>
      <c r="F138" s="429" t="s">
        <v>30</v>
      </c>
      <c r="G138" s="431" t="s">
        <v>31</v>
      </c>
      <c r="H138" s="77" t="s">
        <v>45</v>
      </c>
      <c r="I138" s="77" t="s">
        <v>6</v>
      </c>
      <c r="J138" s="76" t="s">
        <v>2259</v>
      </c>
      <c r="K138" s="434">
        <v>100000</v>
      </c>
      <c r="L138" s="35">
        <v>63000</v>
      </c>
      <c r="M138" s="35" t="s">
        <v>2011</v>
      </c>
      <c r="N138" s="431">
        <v>70000</v>
      </c>
      <c r="O138" s="35">
        <v>20</v>
      </c>
      <c r="P138" s="431">
        <v>70000</v>
      </c>
      <c r="Q138" s="35" t="s">
        <v>2012</v>
      </c>
      <c r="R138" s="35">
        <v>20</v>
      </c>
      <c r="S138" s="433" t="s">
        <v>2260</v>
      </c>
      <c r="T138" s="433" t="s">
        <v>2261</v>
      </c>
      <c r="U138" s="433" t="s">
        <v>2262</v>
      </c>
    </row>
    <row r="139" spans="1:21" ht="63.75">
      <c r="A139" s="33">
        <v>132</v>
      </c>
      <c r="B139" s="35"/>
      <c r="C139" s="429" t="s">
        <v>2263</v>
      </c>
      <c r="D139" s="429" t="s">
        <v>2264</v>
      </c>
      <c r="E139" s="430" t="s">
        <v>2265</v>
      </c>
      <c r="F139" s="429" t="s">
        <v>30</v>
      </c>
      <c r="G139" s="431" t="s">
        <v>31</v>
      </c>
      <c r="H139" s="77" t="s">
        <v>45</v>
      </c>
      <c r="I139" s="77" t="s">
        <v>6</v>
      </c>
      <c r="J139" s="76" t="s">
        <v>2145</v>
      </c>
      <c r="K139" s="434">
        <v>50000</v>
      </c>
      <c r="L139" s="35">
        <v>31500</v>
      </c>
      <c r="M139" s="35" t="s">
        <v>2011</v>
      </c>
      <c r="N139" s="431">
        <v>35000</v>
      </c>
      <c r="O139" s="35">
        <v>20</v>
      </c>
      <c r="P139" s="431">
        <v>35000</v>
      </c>
      <c r="Q139" s="35" t="s">
        <v>2012</v>
      </c>
      <c r="R139" s="35">
        <v>20</v>
      </c>
      <c r="S139" s="433" t="s">
        <v>2266</v>
      </c>
      <c r="T139" s="433" t="s">
        <v>2267</v>
      </c>
      <c r="U139" s="433" t="s">
        <v>2268</v>
      </c>
    </row>
    <row r="140" spans="1:21" ht="51">
      <c r="A140" s="410">
        <v>133</v>
      </c>
      <c r="B140" s="35"/>
      <c r="C140" s="429" t="s">
        <v>2269</v>
      </c>
      <c r="D140" s="429" t="s">
        <v>2270</v>
      </c>
      <c r="E140" s="430" t="s">
        <v>2271</v>
      </c>
      <c r="F140" s="429" t="s">
        <v>30</v>
      </c>
      <c r="G140" s="431" t="s">
        <v>31</v>
      </c>
      <c r="H140" s="77" t="s">
        <v>45</v>
      </c>
      <c r="I140" s="77" t="s">
        <v>6</v>
      </c>
      <c r="J140" s="76" t="s">
        <v>2252</v>
      </c>
      <c r="K140" s="434">
        <v>100000</v>
      </c>
      <c r="L140" s="35">
        <v>63000</v>
      </c>
      <c r="M140" s="35" t="s">
        <v>2011</v>
      </c>
      <c r="N140" s="431">
        <v>70000</v>
      </c>
      <c r="O140" s="35">
        <v>20</v>
      </c>
      <c r="P140" s="431">
        <v>70000</v>
      </c>
      <c r="Q140" s="35" t="s">
        <v>2012</v>
      </c>
      <c r="R140" s="35">
        <v>20</v>
      </c>
      <c r="S140" s="433" t="s">
        <v>2272</v>
      </c>
      <c r="T140" s="433">
        <v>504311950</v>
      </c>
      <c r="U140" s="433" t="s">
        <v>2273</v>
      </c>
    </row>
    <row r="141" spans="1:21" ht="63.75">
      <c r="A141" s="33">
        <v>134</v>
      </c>
      <c r="B141" s="35"/>
      <c r="C141" s="429" t="s">
        <v>2274</v>
      </c>
      <c r="D141" s="429" t="s">
        <v>2085</v>
      </c>
      <c r="E141" s="430" t="s">
        <v>2265</v>
      </c>
      <c r="F141" s="429" t="s">
        <v>30</v>
      </c>
      <c r="G141" s="431" t="s">
        <v>31</v>
      </c>
      <c r="H141" s="77" t="s">
        <v>45</v>
      </c>
      <c r="I141" s="77" t="s">
        <v>6</v>
      </c>
      <c r="J141" s="76" t="s">
        <v>2010</v>
      </c>
      <c r="K141" s="434">
        <v>70000</v>
      </c>
      <c r="L141" s="35">
        <v>44100</v>
      </c>
      <c r="M141" s="35" t="s">
        <v>2011</v>
      </c>
      <c r="N141" s="431">
        <v>49000</v>
      </c>
      <c r="O141" s="35">
        <v>20</v>
      </c>
      <c r="P141" s="431">
        <v>49000</v>
      </c>
      <c r="Q141" s="35" t="s">
        <v>2012</v>
      </c>
      <c r="R141" s="35">
        <v>20</v>
      </c>
      <c r="S141" s="433" t="s">
        <v>2275</v>
      </c>
      <c r="T141" s="433" t="s">
        <v>2276</v>
      </c>
      <c r="U141" s="433" t="s">
        <v>2277</v>
      </c>
    </row>
    <row r="142" spans="1:21" ht="63.75">
      <c r="A142" s="410">
        <v>135</v>
      </c>
      <c r="B142" s="35"/>
      <c r="C142" s="429" t="s">
        <v>2278</v>
      </c>
      <c r="D142" s="429" t="s">
        <v>2279</v>
      </c>
      <c r="E142" s="430" t="s">
        <v>2265</v>
      </c>
      <c r="F142" s="429" t="s">
        <v>30</v>
      </c>
      <c r="G142" s="431" t="s">
        <v>31</v>
      </c>
      <c r="H142" s="77" t="s">
        <v>68</v>
      </c>
      <c r="I142" s="77" t="s">
        <v>6</v>
      </c>
      <c r="J142" s="76" t="s">
        <v>2010</v>
      </c>
      <c r="K142" s="434">
        <v>70000</v>
      </c>
      <c r="L142" s="35">
        <v>44100</v>
      </c>
      <c r="M142" s="35" t="s">
        <v>2011</v>
      </c>
      <c r="N142" s="431">
        <v>49000</v>
      </c>
      <c r="O142" s="35">
        <v>20</v>
      </c>
      <c r="P142" s="431">
        <v>49000</v>
      </c>
      <c r="Q142" s="35" t="s">
        <v>2012</v>
      </c>
      <c r="R142" s="35">
        <v>20</v>
      </c>
      <c r="S142" s="433" t="s">
        <v>2280</v>
      </c>
      <c r="T142" s="433" t="s">
        <v>2281</v>
      </c>
      <c r="U142" s="433" t="s">
        <v>2282</v>
      </c>
    </row>
    <row r="143" spans="1:21" ht="90">
      <c r="A143" s="33">
        <v>136</v>
      </c>
      <c r="B143" s="35"/>
      <c r="C143" s="429" t="s">
        <v>2074</v>
      </c>
      <c r="D143" s="429" t="s">
        <v>2283</v>
      </c>
      <c r="E143" s="435" t="s">
        <v>2065</v>
      </c>
      <c r="F143" s="429" t="s">
        <v>30</v>
      </c>
      <c r="G143" s="431" t="s">
        <v>31</v>
      </c>
      <c r="H143" s="77" t="s">
        <v>68</v>
      </c>
      <c r="I143" s="77" t="s">
        <v>6</v>
      </c>
      <c r="J143" s="76" t="s">
        <v>2010</v>
      </c>
      <c r="K143" s="434">
        <v>70000</v>
      </c>
      <c r="L143" s="35">
        <v>44100</v>
      </c>
      <c r="M143" s="35" t="s">
        <v>2011</v>
      </c>
      <c r="N143" s="431">
        <v>49000</v>
      </c>
      <c r="O143" s="35">
        <v>20</v>
      </c>
      <c r="P143" s="431">
        <v>49000</v>
      </c>
      <c r="Q143" s="35" t="s">
        <v>2012</v>
      </c>
      <c r="R143" s="35">
        <v>20</v>
      </c>
      <c r="S143" s="433" t="s">
        <v>2284</v>
      </c>
      <c r="T143" s="433" t="s">
        <v>2285</v>
      </c>
      <c r="U143" s="433" t="s">
        <v>2286</v>
      </c>
    </row>
    <row r="144" spans="1:21" ht="63.75">
      <c r="A144" s="410">
        <v>137</v>
      </c>
      <c r="B144" s="35"/>
      <c r="C144" s="429" t="s">
        <v>2287</v>
      </c>
      <c r="D144" s="429" t="s">
        <v>2288</v>
      </c>
      <c r="E144" s="430" t="s">
        <v>2289</v>
      </c>
      <c r="F144" s="429" t="s">
        <v>30</v>
      </c>
      <c r="G144" s="431" t="s">
        <v>31</v>
      </c>
      <c r="H144" s="77" t="s">
        <v>45</v>
      </c>
      <c r="I144" s="77" t="s">
        <v>6</v>
      </c>
      <c r="J144" s="76" t="s">
        <v>2010</v>
      </c>
      <c r="K144" s="434">
        <v>70000</v>
      </c>
      <c r="L144" s="35">
        <v>44100</v>
      </c>
      <c r="M144" s="35" t="s">
        <v>2011</v>
      </c>
      <c r="N144" s="431">
        <v>49000</v>
      </c>
      <c r="O144" s="35">
        <v>20</v>
      </c>
      <c r="P144" s="431">
        <v>49000</v>
      </c>
      <c r="Q144" s="35" t="s">
        <v>2012</v>
      </c>
      <c r="R144" s="35">
        <v>20</v>
      </c>
      <c r="S144" s="433" t="s">
        <v>2290</v>
      </c>
      <c r="T144" s="433" t="s">
        <v>2291</v>
      </c>
      <c r="U144" s="433" t="s">
        <v>2292</v>
      </c>
    </row>
    <row r="145" spans="1:21" ht="76.5">
      <c r="A145" s="33">
        <v>138</v>
      </c>
      <c r="B145" s="35"/>
      <c r="C145" s="429" t="s">
        <v>2293</v>
      </c>
      <c r="D145" s="429" t="s">
        <v>2294</v>
      </c>
      <c r="E145" s="430" t="s">
        <v>2295</v>
      </c>
      <c r="F145" s="429" t="s">
        <v>30</v>
      </c>
      <c r="G145" s="431" t="s">
        <v>31</v>
      </c>
      <c r="H145" s="77" t="s">
        <v>68</v>
      </c>
      <c r="I145" s="77" t="s">
        <v>6</v>
      </c>
      <c r="J145" s="76" t="s">
        <v>2296</v>
      </c>
      <c r="K145" s="434">
        <v>200000</v>
      </c>
      <c r="L145" s="35">
        <v>126000</v>
      </c>
      <c r="M145" s="35" t="s">
        <v>2011</v>
      </c>
      <c r="N145" s="431">
        <v>140000</v>
      </c>
      <c r="O145" s="35">
        <v>20</v>
      </c>
      <c r="P145" s="431">
        <v>140000</v>
      </c>
      <c r="Q145" s="35" t="s">
        <v>2012</v>
      </c>
      <c r="R145" s="35">
        <v>20</v>
      </c>
      <c r="S145" s="433" t="s">
        <v>2297</v>
      </c>
      <c r="T145" s="433" t="s">
        <v>2298</v>
      </c>
      <c r="U145" s="433" t="s">
        <v>2299</v>
      </c>
    </row>
    <row r="146" spans="1:21" ht="48">
      <c r="A146" s="410">
        <v>139</v>
      </c>
      <c r="B146" s="35"/>
      <c r="C146" s="429" t="s">
        <v>2300</v>
      </c>
      <c r="D146" s="429" t="s">
        <v>2301</v>
      </c>
      <c r="E146" s="436" t="s">
        <v>2302</v>
      </c>
      <c r="F146" s="429" t="s">
        <v>30</v>
      </c>
      <c r="G146" s="431" t="s">
        <v>31</v>
      </c>
      <c r="H146" s="77" t="s">
        <v>45</v>
      </c>
      <c r="I146" s="150" t="s">
        <v>5</v>
      </c>
      <c r="J146" s="76" t="s">
        <v>2010</v>
      </c>
      <c r="K146" s="434">
        <v>70000</v>
      </c>
      <c r="L146" s="35">
        <v>44100</v>
      </c>
      <c r="M146" s="35" t="s">
        <v>2011</v>
      </c>
      <c r="N146" s="431">
        <v>49000</v>
      </c>
      <c r="O146" s="35">
        <v>20</v>
      </c>
      <c r="P146" s="431">
        <v>49000</v>
      </c>
      <c r="Q146" s="35" t="s">
        <v>2012</v>
      </c>
      <c r="R146" s="35">
        <v>20</v>
      </c>
      <c r="S146" s="433" t="s">
        <v>2303</v>
      </c>
      <c r="T146" s="433" t="s">
        <v>2304</v>
      </c>
      <c r="U146" s="433" t="s">
        <v>2305</v>
      </c>
    </row>
    <row r="147" spans="1:21" ht="48">
      <c r="A147" s="33">
        <v>140</v>
      </c>
      <c r="B147" s="35"/>
      <c r="C147" s="429" t="s">
        <v>2306</v>
      </c>
      <c r="D147" s="429" t="s">
        <v>2301</v>
      </c>
      <c r="E147" s="436" t="s">
        <v>2302</v>
      </c>
      <c r="F147" s="429" t="s">
        <v>30</v>
      </c>
      <c r="G147" s="431" t="s">
        <v>31</v>
      </c>
      <c r="H147" s="77" t="s">
        <v>45</v>
      </c>
      <c r="I147" s="150" t="s">
        <v>5</v>
      </c>
      <c r="J147" s="76" t="s">
        <v>2010</v>
      </c>
      <c r="K147" s="434">
        <v>70000</v>
      </c>
      <c r="L147" s="35">
        <v>44100</v>
      </c>
      <c r="M147" s="35" t="s">
        <v>2011</v>
      </c>
      <c r="N147" s="431">
        <v>49000</v>
      </c>
      <c r="O147" s="35">
        <v>20</v>
      </c>
      <c r="P147" s="431">
        <v>49000</v>
      </c>
      <c r="Q147" s="35" t="s">
        <v>2012</v>
      </c>
      <c r="R147" s="35">
        <v>20</v>
      </c>
      <c r="S147" s="433" t="s">
        <v>2307</v>
      </c>
      <c r="T147" s="433" t="s">
        <v>2308</v>
      </c>
      <c r="U147" s="433" t="s">
        <v>2309</v>
      </c>
    </row>
    <row r="148" spans="1:21" ht="60">
      <c r="A148" s="410">
        <v>141</v>
      </c>
      <c r="B148" s="35"/>
      <c r="C148" s="429" t="s">
        <v>2310</v>
      </c>
      <c r="D148" s="429" t="s">
        <v>2311</v>
      </c>
      <c r="E148" s="436" t="s">
        <v>2312</v>
      </c>
      <c r="F148" s="429" t="s">
        <v>30</v>
      </c>
      <c r="G148" s="431" t="s">
        <v>31</v>
      </c>
      <c r="H148" s="77" t="s">
        <v>45</v>
      </c>
      <c r="I148" s="150" t="s">
        <v>5</v>
      </c>
      <c r="J148" s="76" t="s">
        <v>2313</v>
      </c>
      <c r="K148" s="434">
        <v>50000</v>
      </c>
      <c r="L148" s="35">
        <v>31500</v>
      </c>
      <c r="M148" s="35" t="s">
        <v>2011</v>
      </c>
      <c r="N148" s="431">
        <v>35000</v>
      </c>
      <c r="O148" s="35">
        <v>20</v>
      </c>
      <c r="P148" s="431">
        <v>35000</v>
      </c>
      <c r="Q148" s="35" t="s">
        <v>2012</v>
      </c>
      <c r="R148" s="35">
        <v>20</v>
      </c>
      <c r="S148" s="433" t="s">
        <v>2314</v>
      </c>
      <c r="T148" s="433" t="s">
        <v>2315</v>
      </c>
      <c r="U148" s="433" t="s">
        <v>2316</v>
      </c>
    </row>
    <row r="149" spans="1:21" ht="48">
      <c r="A149" s="33">
        <v>142</v>
      </c>
      <c r="B149" s="35"/>
      <c r="C149" s="429" t="s">
        <v>2317</v>
      </c>
      <c r="D149" s="429" t="s">
        <v>2318</v>
      </c>
      <c r="E149" s="436" t="s">
        <v>2319</v>
      </c>
      <c r="F149" s="429" t="s">
        <v>30</v>
      </c>
      <c r="G149" s="431" t="s">
        <v>31</v>
      </c>
      <c r="H149" s="77" t="s">
        <v>68</v>
      </c>
      <c r="I149" s="77" t="s">
        <v>6</v>
      </c>
      <c r="J149" s="76" t="s">
        <v>2010</v>
      </c>
      <c r="K149" s="434">
        <v>70000</v>
      </c>
      <c r="L149" s="35">
        <v>44100</v>
      </c>
      <c r="M149" s="35" t="s">
        <v>2011</v>
      </c>
      <c r="N149" s="431">
        <v>49000</v>
      </c>
      <c r="O149" s="35">
        <v>20</v>
      </c>
      <c r="P149" s="431">
        <v>49000</v>
      </c>
      <c r="Q149" s="35" t="s">
        <v>2012</v>
      </c>
      <c r="R149" s="35">
        <v>20</v>
      </c>
      <c r="S149" s="433" t="s">
        <v>2320</v>
      </c>
      <c r="T149" s="433" t="s">
        <v>2321</v>
      </c>
      <c r="U149" s="433" t="s">
        <v>2322</v>
      </c>
    </row>
    <row r="150" spans="1:21" ht="72">
      <c r="A150" s="410">
        <v>143</v>
      </c>
      <c r="B150" s="35"/>
      <c r="C150" s="429" t="s">
        <v>2323</v>
      </c>
      <c r="D150" s="429" t="s">
        <v>2324</v>
      </c>
      <c r="E150" s="436" t="s">
        <v>2325</v>
      </c>
      <c r="F150" s="429" t="s">
        <v>30</v>
      </c>
      <c r="G150" s="431" t="s">
        <v>31</v>
      </c>
      <c r="H150" s="77" t="s">
        <v>68</v>
      </c>
      <c r="I150" s="77" t="s">
        <v>6</v>
      </c>
      <c r="J150" s="76" t="s">
        <v>2024</v>
      </c>
      <c r="K150" s="434">
        <v>50000</v>
      </c>
      <c r="L150" s="35">
        <v>31500</v>
      </c>
      <c r="M150" s="35" t="s">
        <v>2011</v>
      </c>
      <c r="N150" s="431">
        <v>35000</v>
      </c>
      <c r="O150" s="35">
        <v>20</v>
      </c>
      <c r="P150" s="431">
        <v>35000</v>
      </c>
      <c r="Q150" s="35" t="s">
        <v>2012</v>
      </c>
      <c r="R150" s="35">
        <v>20</v>
      </c>
      <c r="S150" s="433" t="s">
        <v>2326</v>
      </c>
      <c r="T150" s="433" t="s">
        <v>2327</v>
      </c>
      <c r="U150" s="433" t="s">
        <v>2328</v>
      </c>
    </row>
    <row r="151" spans="1:21" ht="72">
      <c r="A151" s="33">
        <v>144</v>
      </c>
      <c r="B151" s="35"/>
      <c r="C151" s="429" t="s">
        <v>2329</v>
      </c>
      <c r="D151" s="429" t="s">
        <v>2330</v>
      </c>
      <c r="E151" s="436" t="s">
        <v>2258</v>
      </c>
      <c r="F151" s="429" t="s">
        <v>30</v>
      </c>
      <c r="G151" s="431" t="s">
        <v>31</v>
      </c>
      <c r="H151" s="77" t="s">
        <v>45</v>
      </c>
      <c r="I151" s="77" t="s">
        <v>6</v>
      </c>
      <c r="J151" s="76" t="s">
        <v>2331</v>
      </c>
      <c r="K151" s="434">
        <v>300000</v>
      </c>
      <c r="L151" s="35">
        <v>189000</v>
      </c>
      <c r="M151" s="35" t="s">
        <v>2011</v>
      </c>
      <c r="N151" s="431">
        <v>210000</v>
      </c>
      <c r="O151" s="35">
        <v>20</v>
      </c>
      <c r="P151" s="431">
        <v>210000</v>
      </c>
      <c r="Q151" s="35" t="s">
        <v>2012</v>
      </c>
      <c r="R151" s="35">
        <v>20</v>
      </c>
      <c r="S151" s="433" t="s">
        <v>2332</v>
      </c>
      <c r="T151" s="433" t="s">
        <v>2333</v>
      </c>
      <c r="U151" s="433" t="s">
        <v>2334</v>
      </c>
    </row>
    <row r="152" spans="1:21" ht="76.5">
      <c r="A152" s="410">
        <v>145</v>
      </c>
      <c r="B152" s="35"/>
      <c r="C152" s="429" t="s">
        <v>2335</v>
      </c>
      <c r="D152" s="429" t="s">
        <v>2336</v>
      </c>
      <c r="E152" s="430" t="s">
        <v>2337</v>
      </c>
      <c r="F152" s="429" t="s">
        <v>30</v>
      </c>
      <c r="G152" s="431" t="s">
        <v>31</v>
      </c>
      <c r="H152" s="77" t="s">
        <v>45</v>
      </c>
      <c r="I152" s="77" t="s">
        <v>6</v>
      </c>
      <c r="J152" s="76" t="s">
        <v>2296</v>
      </c>
      <c r="K152" s="434">
        <v>70000</v>
      </c>
      <c r="L152" s="35">
        <v>44100</v>
      </c>
      <c r="M152" s="35" t="s">
        <v>2011</v>
      </c>
      <c r="N152" s="431">
        <v>49000</v>
      </c>
      <c r="O152" s="35">
        <v>20</v>
      </c>
      <c r="P152" s="431">
        <v>49000</v>
      </c>
      <c r="Q152" s="35" t="s">
        <v>2012</v>
      </c>
      <c r="R152" s="35">
        <v>20</v>
      </c>
      <c r="S152" s="433" t="s">
        <v>2338</v>
      </c>
      <c r="T152" s="433" t="s">
        <v>2339</v>
      </c>
      <c r="U152" s="433" t="s">
        <v>2340</v>
      </c>
    </row>
    <row r="153" spans="1:21" ht="76.5">
      <c r="A153" s="33">
        <v>146</v>
      </c>
      <c r="B153" s="35"/>
      <c r="C153" s="429" t="s">
        <v>2341</v>
      </c>
      <c r="D153" s="429" t="s">
        <v>2342</v>
      </c>
      <c r="E153" s="430" t="s">
        <v>2343</v>
      </c>
      <c r="F153" s="429" t="s">
        <v>30</v>
      </c>
      <c r="G153" s="431" t="s">
        <v>31</v>
      </c>
      <c r="H153" s="77" t="s">
        <v>68</v>
      </c>
      <c r="I153" s="77" t="s">
        <v>6</v>
      </c>
      <c r="J153" s="76" t="s">
        <v>2010</v>
      </c>
      <c r="K153" s="434">
        <v>70000</v>
      </c>
      <c r="L153" s="35">
        <v>44100</v>
      </c>
      <c r="M153" s="35" t="s">
        <v>2011</v>
      </c>
      <c r="N153" s="431">
        <v>49000</v>
      </c>
      <c r="O153" s="35">
        <v>20</v>
      </c>
      <c r="P153" s="431">
        <v>49000</v>
      </c>
      <c r="Q153" s="35" t="s">
        <v>2012</v>
      </c>
      <c r="R153" s="35">
        <v>20</v>
      </c>
      <c r="S153" s="433" t="s">
        <v>2344</v>
      </c>
      <c r="T153" s="433" t="s">
        <v>2345</v>
      </c>
      <c r="U153" s="433" t="s">
        <v>2346</v>
      </c>
    </row>
    <row r="154" spans="1:21" ht="76.5">
      <c r="A154" s="410">
        <v>147</v>
      </c>
      <c r="B154" s="35"/>
      <c r="C154" s="429" t="s">
        <v>2347</v>
      </c>
      <c r="D154" s="429" t="s">
        <v>2348</v>
      </c>
      <c r="E154" s="430" t="s">
        <v>2325</v>
      </c>
      <c r="F154" s="429" t="s">
        <v>30</v>
      </c>
      <c r="G154" s="431" t="s">
        <v>31</v>
      </c>
      <c r="H154" s="77" t="s">
        <v>45</v>
      </c>
      <c r="I154" s="77" t="s">
        <v>6</v>
      </c>
      <c r="J154" s="76" t="s">
        <v>2349</v>
      </c>
      <c r="K154" s="434">
        <v>300000</v>
      </c>
      <c r="L154" s="35">
        <v>189000</v>
      </c>
      <c r="M154" s="35" t="s">
        <v>2011</v>
      </c>
      <c r="N154" s="431">
        <v>210000</v>
      </c>
      <c r="O154" s="35">
        <v>20</v>
      </c>
      <c r="P154" s="431">
        <v>210000</v>
      </c>
      <c r="Q154" s="35" t="s">
        <v>2012</v>
      </c>
      <c r="R154" s="35">
        <v>20</v>
      </c>
      <c r="S154" s="433" t="s">
        <v>2350</v>
      </c>
      <c r="T154" s="433" t="s">
        <v>2351</v>
      </c>
      <c r="U154" s="433" t="s">
        <v>2352</v>
      </c>
    </row>
    <row r="155" spans="1:21" ht="89.25">
      <c r="A155" s="33">
        <v>148</v>
      </c>
      <c r="B155" s="35"/>
      <c r="C155" s="429" t="s">
        <v>2353</v>
      </c>
      <c r="D155" s="429" t="s">
        <v>2354</v>
      </c>
      <c r="E155" s="430" t="s">
        <v>2355</v>
      </c>
      <c r="F155" s="429" t="s">
        <v>30</v>
      </c>
      <c r="G155" s="431" t="s">
        <v>31</v>
      </c>
      <c r="H155" s="77" t="s">
        <v>68</v>
      </c>
      <c r="I155" s="77" t="s">
        <v>6</v>
      </c>
      <c r="J155" s="76" t="s">
        <v>2356</v>
      </c>
      <c r="K155" s="434">
        <v>100000</v>
      </c>
      <c r="L155" s="35">
        <v>63000</v>
      </c>
      <c r="M155" s="35" t="s">
        <v>2011</v>
      </c>
      <c r="N155" s="431">
        <v>70000</v>
      </c>
      <c r="O155" s="35">
        <v>20</v>
      </c>
      <c r="P155" s="431">
        <v>70000</v>
      </c>
      <c r="Q155" s="35" t="s">
        <v>2012</v>
      </c>
      <c r="R155" s="35">
        <v>20</v>
      </c>
      <c r="S155" s="433" t="s">
        <v>2357</v>
      </c>
      <c r="T155" s="433" t="s">
        <v>2358</v>
      </c>
      <c r="U155" s="433" t="s">
        <v>2359</v>
      </c>
    </row>
    <row r="156" spans="1:21" ht="76.5">
      <c r="A156" s="410">
        <v>149</v>
      </c>
      <c r="B156" s="35"/>
      <c r="C156" s="429" t="s">
        <v>2360</v>
      </c>
      <c r="D156" s="429" t="s">
        <v>2214</v>
      </c>
      <c r="E156" s="430" t="s">
        <v>2215</v>
      </c>
      <c r="F156" s="429" t="s">
        <v>30</v>
      </c>
      <c r="G156" s="431" t="s">
        <v>31</v>
      </c>
      <c r="H156" s="77" t="s">
        <v>45</v>
      </c>
      <c r="I156" s="77" t="s">
        <v>6</v>
      </c>
      <c r="J156" s="76" t="s">
        <v>2054</v>
      </c>
      <c r="K156" s="434">
        <v>70000</v>
      </c>
      <c r="L156" s="35">
        <v>44100</v>
      </c>
      <c r="M156" s="35" t="s">
        <v>2011</v>
      </c>
      <c r="N156" s="431">
        <v>49000</v>
      </c>
      <c r="O156" s="35">
        <v>20</v>
      </c>
      <c r="P156" s="431">
        <v>49000</v>
      </c>
      <c r="Q156" s="35" t="s">
        <v>2012</v>
      </c>
      <c r="R156" s="35">
        <v>20</v>
      </c>
      <c r="S156" s="433" t="s">
        <v>2361</v>
      </c>
      <c r="T156" s="433" t="s">
        <v>2362</v>
      </c>
      <c r="U156" s="433" t="s">
        <v>2363</v>
      </c>
    </row>
    <row r="157" spans="1:21" ht="76.5">
      <c r="A157" s="33">
        <v>150</v>
      </c>
      <c r="B157" s="35"/>
      <c r="C157" s="429" t="s">
        <v>2364</v>
      </c>
      <c r="D157" s="429" t="s">
        <v>2365</v>
      </c>
      <c r="E157" s="430" t="s">
        <v>2215</v>
      </c>
      <c r="F157" s="429" t="s">
        <v>30</v>
      </c>
      <c r="G157" s="431" t="s">
        <v>31</v>
      </c>
      <c r="H157" s="77" t="s">
        <v>68</v>
      </c>
      <c r="I157" s="77" t="s">
        <v>6</v>
      </c>
      <c r="J157" s="76" t="s">
        <v>2366</v>
      </c>
      <c r="K157" s="434">
        <v>50000</v>
      </c>
      <c r="L157" s="35">
        <v>31500</v>
      </c>
      <c r="M157" s="35" t="s">
        <v>2011</v>
      </c>
      <c r="N157" s="431">
        <v>35000</v>
      </c>
      <c r="O157" s="35">
        <v>20</v>
      </c>
      <c r="P157" s="431">
        <v>35000</v>
      </c>
      <c r="Q157" s="35" t="s">
        <v>2012</v>
      </c>
      <c r="R157" s="35">
        <v>20</v>
      </c>
      <c r="S157" s="433">
        <v>61290324619</v>
      </c>
      <c r="T157" s="433" t="s">
        <v>2367</v>
      </c>
      <c r="U157" s="433" t="s">
        <v>2368</v>
      </c>
    </row>
    <row r="158" spans="1:21" ht="76.5">
      <c r="A158" s="410">
        <v>151</v>
      </c>
      <c r="B158" s="35"/>
      <c r="C158" s="429" t="s">
        <v>2369</v>
      </c>
      <c r="D158" s="429" t="s">
        <v>2370</v>
      </c>
      <c r="E158" s="430" t="s">
        <v>2215</v>
      </c>
      <c r="F158" s="429" t="s">
        <v>30</v>
      </c>
      <c r="G158" s="431" t="s">
        <v>31</v>
      </c>
      <c r="H158" s="77" t="s">
        <v>68</v>
      </c>
      <c r="I158" s="77" t="s">
        <v>6</v>
      </c>
      <c r="J158" s="76" t="s">
        <v>2371</v>
      </c>
      <c r="K158" s="434">
        <v>100000</v>
      </c>
      <c r="L158" s="35">
        <v>63000</v>
      </c>
      <c r="M158" s="35" t="s">
        <v>2011</v>
      </c>
      <c r="N158" s="431">
        <v>70000</v>
      </c>
      <c r="O158" s="35">
        <v>20</v>
      </c>
      <c r="P158" s="431">
        <v>70000</v>
      </c>
      <c r="Q158" s="35" t="s">
        <v>2012</v>
      </c>
      <c r="R158" s="35">
        <v>20</v>
      </c>
      <c r="S158" s="433" t="s">
        <v>2372</v>
      </c>
      <c r="T158" s="433" t="s">
        <v>2373</v>
      </c>
      <c r="U158" s="433" t="s">
        <v>2374</v>
      </c>
    </row>
    <row r="159" spans="1:21" ht="102">
      <c r="A159" s="33">
        <v>152</v>
      </c>
      <c r="B159" s="35"/>
      <c r="C159" s="429" t="s">
        <v>2375</v>
      </c>
      <c r="D159" s="429" t="s">
        <v>2075</v>
      </c>
      <c r="E159" s="430" t="s">
        <v>2009</v>
      </c>
      <c r="F159" s="429" t="s">
        <v>30</v>
      </c>
      <c r="G159" s="431" t="s">
        <v>31</v>
      </c>
      <c r="H159" s="77" t="s">
        <v>68</v>
      </c>
      <c r="I159" s="77" t="s">
        <v>6</v>
      </c>
      <c r="J159" s="76" t="s">
        <v>2010</v>
      </c>
      <c r="K159" s="434">
        <v>70000</v>
      </c>
      <c r="L159" s="35">
        <v>44100</v>
      </c>
      <c r="M159" s="35" t="s">
        <v>2011</v>
      </c>
      <c r="N159" s="431">
        <v>49000</v>
      </c>
      <c r="O159" s="35">
        <v>20</v>
      </c>
      <c r="P159" s="431">
        <v>49000</v>
      </c>
      <c r="Q159" s="35" t="s">
        <v>2012</v>
      </c>
      <c r="R159" s="35">
        <v>20</v>
      </c>
      <c r="S159" s="433" t="s">
        <v>2376</v>
      </c>
      <c r="T159" s="433" t="s">
        <v>2377</v>
      </c>
      <c r="U159" s="433" t="s">
        <v>2378</v>
      </c>
    </row>
    <row r="160" spans="1:21" ht="63.75">
      <c r="A160" s="410">
        <v>153</v>
      </c>
      <c r="B160" s="35"/>
      <c r="C160" s="429" t="s">
        <v>2379</v>
      </c>
      <c r="D160" s="429" t="s">
        <v>2380</v>
      </c>
      <c r="E160" s="430" t="s">
        <v>2381</v>
      </c>
      <c r="F160" s="429" t="s">
        <v>30</v>
      </c>
      <c r="G160" s="431" t="s">
        <v>31</v>
      </c>
      <c r="H160" s="77" t="s">
        <v>45</v>
      </c>
      <c r="I160" s="150" t="s">
        <v>5</v>
      </c>
      <c r="J160" s="76" t="s">
        <v>2010</v>
      </c>
      <c r="K160" s="434">
        <v>70000</v>
      </c>
      <c r="L160" s="35">
        <v>44100</v>
      </c>
      <c r="M160" s="35" t="s">
        <v>2011</v>
      </c>
      <c r="N160" s="431">
        <v>49000</v>
      </c>
      <c r="O160" s="35">
        <v>20</v>
      </c>
      <c r="P160" s="431">
        <v>49000</v>
      </c>
      <c r="Q160" s="35" t="s">
        <v>2012</v>
      </c>
      <c r="R160" s="35">
        <v>20</v>
      </c>
      <c r="S160" s="433" t="s">
        <v>2382</v>
      </c>
      <c r="T160" s="433" t="s">
        <v>2383</v>
      </c>
      <c r="U160" s="433" t="s">
        <v>2384</v>
      </c>
    </row>
    <row r="161" spans="1:21" ht="63.75">
      <c r="A161" s="33">
        <v>154</v>
      </c>
      <c r="B161" s="35"/>
      <c r="C161" s="429" t="s">
        <v>2385</v>
      </c>
      <c r="D161" s="429" t="s">
        <v>2380</v>
      </c>
      <c r="E161" s="430" t="s">
        <v>2381</v>
      </c>
      <c r="F161" s="429" t="s">
        <v>30</v>
      </c>
      <c r="G161" s="431" t="s">
        <v>31</v>
      </c>
      <c r="H161" s="77" t="s">
        <v>45</v>
      </c>
      <c r="I161" s="150" t="s">
        <v>5</v>
      </c>
      <c r="J161" s="76" t="s">
        <v>2010</v>
      </c>
      <c r="K161" s="434">
        <v>70000</v>
      </c>
      <c r="L161" s="35">
        <v>44100</v>
      </c>
      <c r="M161" s="35" t="s">
        <v>2011</v>
      </c>
      <c r="N161" s="431">
        <v>49000</v>
      </c>
      <c r="O161" s="35">
        <v>20</v>
      </c>
      <c r="P161" s="431">
        <v>49000</v>
      </c>
      <c r="Q161" s="35" t="s">
        <v>2012</v>
      </c>
      <c r="R161" s="35">
        <v>20</v>
      </c>
      <c r="S161" s="433" t="s">
        <v>2386</v>
      </c>
      <c r="T161" s="433" t="s">
        <v>2387</v>
      </c>
      <c r="U161" s="433" t="s">
        <v>2388</v>
      </c>
    </row>
    <row r="162" spans="1:21" ht="63.75">
      <c r="A162" s="410">
        <v>155</v>
      </c>
      <c r="B162" s="35"/>
      <c r="C162" s="429" t="s">
        <v>2389</v>
      </c>
      <c r="D162" s="429" t="s">
        <v>2390</v>
      </c>
      <c r="E162" s="430" t="s">
        <v>2381</v>
      </c>
      <c r="F162" s="429" t="s">
        <v>30</v>
      </c>
      <c r="G162" s="431" t="s">
        <v>31</v>
      </c>
      <c r="H162" s="77" t="s">
        <v>45</v>
      </c>
      <c r="I162" s="150" t="s">
        <v>5</v>
      </c>
      <c r="J162" s="76" t="s">
        <v>2010</v>
      </c>
      <c r="K162" s="434">
        <v>70000</v>
      </c>
      <c r="L162" s="35">
        <v>44100</v>
      </c>
      <c r="M162" s="35" t="s">
        <v>2011</v>
      </c>
      <c r="N162" s="431">
        <v>49000</v>
      </c>
      <c r="O162" s="35">
        <v>20</v>
      </c>
      <c r="P162" s="431">
        <v>49000</v>
      </c>
      <c r="Q162" s="35" t="s">
        <v>2012</v>
      </c>
      <c r="R162" s="35">
        <v>20</v>
      </c>
      <c r="S162" s="433" t="s">
        <v>2391</v>
      </c>
      <c r="T162" s="433" t="s">
        <v>2392</v>
      </c>
      <c r="U162" s="433" t="s">
        <v>2393</v>
      </c>
    </row>
    <row r="163" spans="1:21" ht="76.5">
      <c r="A163" s="33">
        <v>156</v>
      </c>
      <c r="B163" s="35"/>
      <c r="C163" s="429" t="s">
        <v>2394</v>
      </c>
      <c r="D163" s="429" t="s">
        <v>2395</v>
      </c>
      <c r="E163" s="430" t="s">
        <v>2396</v>
      </c>
      <c r="F163" s="429" t="s">
        <v>30</v>
      </c>
      <c r="G163" s="431" t="s">
        <v>31</v>
      </c>
      <c r="H163" s="77" t="s">
        <v>68</v>
      </c>
      <c r="I163" s="77" t="s">
        <v>6</v>
      </c>
      <c r="J163" s="76" t="s">
        <v>2296</v>
      </c>
      <c r="K163" s="434">
        <v>150000</v>
      </c>
      <c r="L163" s="35">
        <v>94500</v>
      </c>
      <c r="M163" s="35" t="s">
        <v>2011</v>
      </c>
      <c r="N163" s="431">
        <v>105000</v>
      </c>
      <c r="O163" s="35">
        <v>20</v>
      </c>
      <c r="P163" s="431">
        <v>105000</v>
      </c>
      <c r="Q163" s="35" t="s">
        <v>2012</v>
      </c>
      <c r="R163" s="35">
        <v>20</v>
      </c>
      <c r="S163" s="433" t="s">
        <v>2397</v>
      </c>
      <c r="T163" s="433" t="s">
        <v>2398</v>
      </c>
      <c r="U163" s="433" t="s">
        <v>2399</v>
      </c>
    </row>
    <row r="164" spans="1:21" ht="90">
      <c r="A164" s="410">
        <v>157</v>
      </c>
      <c r="B164" s="35"/>
      <c r="C164" s="429" t="s">
        <v>2400</v>
      </c>
      <c r="D164" s="429" t="s">
        <v>2401</v>
      </c>
      <c r="E164" s="430" t="s">
        <v>2355</v>
      </c>
      <c r="F164" s="429" t="s">
        <v>30</v>
      </c>
      <c r="G164" s="431" t="s">
        <v>31</v>
      </c>
      <c r="H164" s="77" t="s">
        <v>45</v>
      </c>
      <c r="I164" s="77" t="s">
        <v>6</v>
      </c>
      <c r="J164" s="76" t="s">
        <v>2331</v>
      </c>
      <c r="K164" s="434">
        <v>300000</v>
      </c>
      <c r="L164" s="35">
        <v>189000</v>
      </c>
      <c r="M164" s="35" t="s">
        <v>2011</v>
      </c>
      <c r="N164" s="431">
        <v>210000</v>
      </c>
      <c r="O164" s="35">
        <v>20</v>
      </c>
      <c r="P164" s="431">
        <v>210000</v>
      </c>
      <c r="Q164" s="35" t="s">
        <v>2012</v>
      </c>
      <c r="R164" s="35">
        <v>20</v>
      </c>
      <c r="S164" s="433" t="s">
        <v>2402</v>
      </c>
      <c r="T164" s="433" t="s">
        <v>2403</v>
      </c>
      <c r="U164" s="433" t="s">
        <v>2404</v>
      </c>
    </row>
    <row r="165" spans="1:21" ht="76.5">
      <c r="A165" s="33">
        <v>158</v>
      </c>
      <c r="B165" s="35"/>
      <c r="C165" s="429" t="s">
        <v>2405</v>
      </c>
      <c r="D165" s="429" t="s">
        <v>2406</v>
      </c>
      <c r="E165" s="430" t="s">
        <v>2396</v>
      </c>
      <c r="F165" s="429" t="s">
        <v>30</v>
      </c>
      <c r="G165" s="431" t="s">
        <v>31</v>
      </c>
      <c r="H165" s="77" t="s">
        <v>68</v>
      </c>
      <c r="I165" s="77" t="s">
        <v>6</v>
      </c>
      <c r="J165" s="76" t="s">
        <v>2296</v>
      </c>
      <c r="K165" s="434">
        <v>150000</v>
      </c>
      <c r="L165" s="35">
        <v>94500</v>
      </c>
      <c r="M165" s="35" t="s">
        <v>2011</v>
      </c>
      <c r="N165" s="431">
        <v>105000</v>
      </c>
      <c r="O165" s="35">
        <v>20</v>
      </c>
      <c r="P165" s="431">
        <v>105000</v>
      </c>
      <c r="Q165" s="35" t="s">
        <v>2012</v>
      </c>
      <c r="R165" s="35">
        <v>20</v>
      </c>
      <c r="S165" s="433" t="s">
        <v>2407</v>
      </c>
      <c r="T165" s="433" t="s">
        <v>2408</v>
      </c>
      <c r="U165" s="433" t="s">
        <v>2409</v>
      </c>
    </row>
    <row r="166" spans="1:21" ht="51">
      <c r="A166" s="410">
        <v>159</v>
      </c>
      <c r="B166" s="35"/>
      <c r="C166" s="429" t="s">
        <v>2410</v>
      </c>
      <c r="D166" s="429" t="s">
        <v>2411</v>
      </c>
      <c r="E166" s="437" t="s">
        <v>2412</v>
      </c>
      <c r="F166" s="429" t="s">
        <v>30</v>
      </c>
      <c r="G166" s="431" t="s">
        <v>31</v>
      </c>
      <c r="H166" s="77" t="s">
        <v>45</v>
      </c>
      <c r="I166" s="150" t="s">
        <v>5</v>
      </c>
      <c r="J166" s="76" t="s">
        <v>2413</v>
      </c>
      <c r="K166" s="434">
        <v>200000</v>
      </c>
      <c r="L166" s="35">
        <v>126000</v>
      </c>
      <c r="M166" s="35" t="s">
        <v>2011</v>
      </c>
      <c r="N166" s="431">
        <v>140000</v>
      </c>
      <c r="O166" s="35">
        <v>20</v>
      </c>
      <c r="P166" s="431">
        <v>140000</v>
      </c>
      <c r="Q166" s="35" t="s">
        <v>2012</v>
      </c>
      <c r="R166" s="35">
        <v>20</v>
      </c>
      <c r="S166" s="433" t="s">
        <v>2414</v>
      </c>
      <c r="T166" s="433" t="s">
        <v>2415</v>
      </c>
      <c r="U166" s="433" t="s">
        <v>2416</v>
      </c>
    </row>
    <row r="167" spans="1:21" ht="51">
      <c r="A167" s="33">
        <v>160</v>
      </c>
      <c r="B167" s="35"/>
      <c r="C167" s="429" t="s">
        <v>2417</v>
      </c>
      <c r="D167" s="429" t="s">
        <v>2418</v>
      </c>
      <c r="E167" s="430" t="s">
        <v>2419</v>
      </c>
      <c r="F167" s="429" t="s">
        <v>30</v>
      </c>
      <c r="G167" s="431" t="s">
        <v>31</v>
      </c>
      <c r="H167" s="77" t="s">
        <v>68</v>
      </c>
      <c r="I167" s="77" t="s">
        <v>6</v>
      </c>
      <c r="J167" s="76" t="s">
        <v>2010</v>
      </c>
      <c r="K167" s="434">
        <v>50000</v>
      </c>
      <c r="L167" s="35">
        <v>31500</v>
      </c>
      <c r="M167" s="35" t="s">
        <v>2011</v>
      </c>
      <c r="N167" s="431">
        <v>35000</v>
      </c>
      <c r="O167" s="35">
        <v>20</v>
      </c>
      <c r="P167" s="431">
        <v>35000</v>
      </c>
      <c r="Q167" s="35" t="s">
        <v>2012</v>
      </c>
      <c r="R167" s="35">
        <v>20</v>
      </c>
      <c r="S167" s="433" t="s">
        <v>2420</v>
      </c>
      <c r="T167" s="433" t="s">
        <v>2421</v>
      </c>
      <c r="U167" s="433" t="s">
        <v>2422</v>
      </c>
    </row>
    <row r="168" spans="1:21" ht="51">
      <c r="A168" s="410">
        <v>161</v>
      </c>
      <c r="B168" s="35"/>
      <c r="C168" s="429" t="s">
        <v>2423</v>
      </c>
      <c r="D168" s="429" t="s">
        <v>2424</v>
      </c>
      <c r="E168" s="430" t="s">
        <v>2419</v>
      </c>
      <c r="F168" s="429" t="s">
        <v>30</v>
      </c>
      <c r="G168" s="431" t="s">
        <v>31</v>
      </c>
      <c r="H168" s="77" t="s">
        <v>68</v>
      </c>
      <c r="I168" s="77" t="s">
        <v>6</v>
      </c>
      <c r="J168" s="76" t="s">
        <v>2010</v>
      </c>
      <c r="K168" s="434">
        <v>50000</v>
      </c>
      <c r="L168" s="35">
        <v>31500</v>
      </c>
      <c r="M168" s="35" t="s">
        <v>2011</v>
      </c>
      <c r="N168" s="431">
        <v>35000</v>
      </c>
      <c r="O168" s="35">
        <v>20</v>
      </c>
      <c r="P168" s="431">
        <v>35000</v>
      </c>
      <c r="Q168" s="35" t="s">
        <v>2012</v>
      </c>
      <c r="R168" s="35">
        <v>20</v>
      </c>
      <c r="S168" s="433" t="s">
        <v>2425</v>
      </c>
      <c r="T168" s="433" t="s">
        <v>2426</v>
      </c>
      <c r="U168" s="433" t="s">
        <v>2427</v>
      </c>
    </row>
    <row r="169" spans="1:21" ht="63.75">
      <c r="A169" s="33">
        <v>162</v>
      </c>
      <c r="B169" s="35"/>
      <c r="C169" s="429" t="s">
        <v>2428</v>
      </c>
      <c r="D169" s="429" t="s">
        <v>2429</v>
      </c>
      <c r="E169" s="430" t="s">
        <v>2430</v>
      </c>
      <c r="F169" s="429" t="s">
        <v>30</v>
      </c>
      <c r="G169" s="431" t="s">
        <v>31</v>
      </c>
      <c r="H169" s="77" t="s">
        <v>68</v>
      </c>
      <c r="I169" s="77" t="s">
        <v>6</v>
      </c>
      <c r="J169" s="76" t="s">
        <v>2010</v>
      </c>
      <c r="K169" s="434">
        <v>50000</v>
      </c>
      <c r="L169" s="35">
        <v>31500</v>
      </c>
      <c r="M169" s="35" t="s">
        <v>2011</v>
      </c>
      <c r="N169" s="431">
        <v>35000</v>
      </c>
      <c r="O169" s="35">
        <v>20</v>
      </c>
      <c r="P169" s="431">
        <v>35000</v>
      </c>
      <c r="Q169" s="35" t="s">
        <v>2012</v>
      </c>
      <c r="R169" s="35">
        <v>20</v>
      </c>
      <c r="S169" s="433" t="s">
        <v>2431</v>
      </c>
      <c r="T169" s="433" t="s">
        <v>2432</v>
      </c>
      <c r="U169" s="433" t="s">
        <v>2433</v>
      </c>
    </row>
    <row r="170" spans="1:21" ht="76.5">
      <c r="A170" s="410">
        <v>163</v>
      </c>
      <c r="B170" s="35"/>
      <c r="C170" s="429" t="s">
        <v>2434</v>
      </c>
      <c r="D170" s="429" t="s">
        <v>2165</v>
      </c>
      <c r="E170" s="430" t="s">
        <v>2435</v>
      </c>
      <c r="F170" s="429" t="s">
        <v>30</v>
      </c>
      <c r="G170" s="431" t="s">
        <v>31</v>
      </c>
      <c r="H170" s="77" t="s">
        <v>68</v>
      </c>
      <c r="I170" s="77" t="s">
        <v>6</v>
      </c>
      <c r="J170" s="76" t="s">
        <v>2010</v>
      </c>
      <c r="K170" s="434">
        <v>50000</v>
      </c>
      <c r="L170" s="35">
        <v>31500</v>
      </c>
      <c r="M170" s="35" t="s">
        <v>2011</v>
      </c>
      <c r="N170" s="431">
        <v>35000</v>
      </c>
      <c r="O170" s="35">
        <v>20</v>
      </c>
      <c r="P170" s="431">
        <v>35000</v>
      </c>
      <c r="Q170" s="35" t="s">
        <v>2012</v>
      </c>
      <c r="R170" s="35">
        <v>20</v>
      </c>
      <c r="S170" s="433" t="s">
        <v>2436</v>
      </c>
      <c r="T170" s="433" t="s">
        <v>2437</v>
      </c>
      <c r="U170" s="433" t="s">
        <v>2438</v>
      </c>
    </row>
    <row r="171" spans="1:21" ht="51">
      <c r="A171" s="33">
        <v>164</v>
      </c>
      <c r="B171" s="35"/>
      <c r="C171" s="429" t="s">
        <v>2269</v>
      </c>
      <c r="D171" s="429" t="s">
        <v>2439</v>
      </c>
      <c r="E171" s="430" t="s">
        <v>2419</v>
      </c>
      <c r="F171" s="429" t="s">
        <v>30</v>
      </c>
      <c r="G171" s="431" t="s">
        <v>31</v>
      </c>
      <c r="H171" s="77" t="s">
        <v>45</v>
      </c>
      <c r="I171" s="77" t="s">
        <v>6</v>
      </c>
      <c r="J171" s="76" t="s">
        <v>2160</v>
      </c>
      <c r="K171" s="434">
        <v>150000</v>
      </c>
      <c r="L171" s="35">
        <v>94500</v>
      </c>
      <c r="M171" s="35" t="s">
        <v>2011</v>
      </c>
      <c r="N171" s="431">
        <v>105000</v>
      </c>
      <c r="O171" s="35">
        <v>20</v>
      </c>
      <c r="P171" s="431">
        <v>105000</v>
      </c>
      <c r="Q171" s="35" t="s">
        <v>2012</v>
      </c>
      <c r="R171" s="35">
        <v>20</v>
      </c>
      <c r="S171" s="433" t="s">
        <v>2440</v>
      </c>
      <c r="T171" s="433" t="s">
        <v>2441</v>
      </c>
      <c r="U171" s="433" t="s">
        <v>2442</v>
      </c>
    </row>
    <row r="172" spans="1:21" ht="76.5">
      <c r="A172" s="410">
        <v>165</v>
      </c>
      <c r="B172" s="35"/>
      <c r="C172" s="429" t="s">
        <v>2443</v>
      </c>
      <c r="D172" s="429" t="s">
        <v>2444</v>
      </c>
      <c r="E172" s="430" t="s">
        <v>2435</v>
      </c>
      <c r="F172" s="429" t="s">
        <v>30</v>
      </c>
      <c r="G172" s="431" t="s">
        <v>31</v>
      </c>
      <c r="H172" s="77" t="s">
        <v>45</v>
      </c>
      <c r="I172" s="77" t="s">
        <v>6</v>
      </c>
      <c r="J172" s="76" t="s">
        <v>2010</v>
      </c>
      <c r="K172" s="434">
        <v>50000</v>
      </c>
      <c r="L172" s="35">
        <v>31500</v>
      </c>
      <c r="M172" s="35" t="s">
        <v>2011</v>
      </c>
      <c r="N172" s="431">
        <v>35000</v>
      </c>
      <c r="O172" s="35">
        <v>20</v>
      </c>
      <c r="P172" s="431">
        <v>35000</v>
      </c>
      <c r="Q172" s="35" t="s">
        <v>2012</v>
      </c>
      <c r="R172" s="35">
        <v>20</v>
      </c>
      <c r="S172" s="433" t="s">
        <v>2445</v>
      </c>
      <c r="T172" s="433" t="s">
        <v>2446</v>
      </c>
      <c r="U172" s="433" t="s">
        <v>2447</v>
      </c>
    </row>
    <row r="173" spans="1:21" ht="51">
      <c r="A173" s="33">
        <v>166</v>
      </c>
      <c r="B173" s="35"/>
      <c r="C173" s="429" t="s">
        <v>2448</v>
      </c>
      <c r="D173" s="429" t="s">
        <v>2418</v>
      </c>
      <c r="E173" s="430" t="s">
        <v>2419</v>
      </c>
      <c r="F173" s="429" t="s">
        <v>30</v>
      </c>
      <c r="G173" s="431" t="s">
        <v>31</v>
      </c>
      <c r="H173" s="77" t="s">
        <v>45</v>
      </c>
      <c r="I173" s="77" t="s">
        <v>6</v>
      </c>
      <c r="J173" s="76" t="s">
        <v>2160</v>
      </c>
      <c r="K173" s="434">
        <v>150000</v>
      </c>
      <c r="L173" s="35">
        <v>94500</v>
      </c>
      <c r="M173" s="35" t="s">
        <v>2011</v>
      </c>
      <c r="N173" s="431">
        <v>105000</v>
      </c>
      <c r="O173" s="35">
        <v>20</v>
      </c>
      <c r="P173" s="431">
        <v>105000</v>
      </c>
      <c r="Q173" s="35" t="s">
        <v>2012</v>
      </c>
      <c r="R173" s="35">
        <v>20</v>
      </c>
      <c r="S173" s="433" t="s">
        <v>2449</v>
      </c>
      <c r="T173" s="433" t="s">
        <v>2450</v>
      </c>
      <c r="U173" s="433" t="s">
        <v>2451</v>
      </c>
    </row>
    <row r="174" spans="1:21" ht="51">
      <c r="A174" s="410">
        <v>167</v>
      </c>
      <c r="B174" s="35"/>
      <c r="C174" s="429" t="s">
        <v>2452</v>
      </c>
      <c r="D174" s="429" t="s">
        <v>2453</v>
      </c>
      <c r="E174" s="430" t="s">
        <v>2454</v>
      </c>
      <c r="F174" s="429" t="s">
        <v>30</v>
      </c>
      <c r="G174" s="431" t="s">
        <v>31</v>
      </c>
      <c r="H174" s="77" t="s">
        <v>68</v>
      </c>
      <c r="I174" s="77" t="s">
        <v>6</v>
      </c>
      <c r="J174" s="76" t="s">
        <v>2024</v>
      </c>
      <c r="K174" s="434">
        <v>50000</v>
      </c>
      <c r="L174" s="35">
        <v>31500</v>
      </c>
      <c r="M174" s="35" t="s">
        <v>2011</v>
      </c>
      <c r="N174" s="431">
        <v>35000</v>
      </c>
      <c r="O174" s="35">
        <v>20</v>
      </c>
      <c r="P174" s="431">
        <v>35000</v>
      </c>
      <c r="Q174" s="35" t="s">
        <v>2012</v>
      </c>
      <c r="R174" s="35">
        <v>20</v>
      </c>
      <c r="S174" s="433" t="s">
        <v>2455</v>
      </c>
      <c r="T174" s="433" t="s">
        <v>2456</v>
      </c>
      <c r="U174" s="433" t="s">
        <v>2457</v>
      </c>
    </row>
    <row r="175" spans="1:21" ht="51">
      <c r="A175" s="33">
        <v>168</v>
      </c>
      <c r="B175" s="35"/>
      <c r="C175" s="429" t="s">
        <v>2458</v>
      </c>
      <c r="D175" s="429" t="s">
        <v>2459</v>
      </c>
      <c r="E175" s="430" t="s">
        <v>2460</v>
      </c>
      <c r="F175" s="429" t="s">
        <v>30</v>
      </c>
      <c r="G175" s="431" t="s">
        <v>31</v>
      </c>
      <c r="H175" s="77" t="s">
        <v>45</v>
      </c>
      <c r="I175" s="77" t="s">
        <v>6</v>
      </c>
      <c r="J175" s="76" t="s">
        <v>2010</v>
      </c>
      <c r="K175" s="434">
        <v>50000</v>
      </c>
      <c r="L175" s="35">
        <v>31500</v>
      </c>
      <c r="M175" s="35" t="s">
        <v>2011</v>
      </c>
      <c r="N175" s="431">
        <v>35000</v>
      </c>
      <c r="O175" s="35">
        <v>20</v>
      </c>
      <c r="P175" s="431">
        <v>35000</v>
      </c>
      <c r="Q175" s="35" t="s">
        <v>2012</v>
      </c>
      <c r="R175" s="35">
        <v>20</v>
      </c>
      <c r="S175" s="433" t="s">
        <v>2461</v>
      </c>
      <c r="T175" s="433" t="s">
        <v>2462</v>
      </c>
      <c r="U175" s="433" t="s">
        <v>2463</v>
      </c>
    </row>
    <row r="176" spans="1:21" ht="76.5">
      <c r="A176" s="410">
        <v>169</v>
      </c>
      <c r="B176" s="35"/>
      <c r="C176" s="429" t="s">
        <v>2464</v>
      </c>
      <c r="D176" s="429" t="s">
        <v>2465</v>
      </c>
      <c r="E176" s="430" t="s">
        <v>2466</v>
      </c>
      <c r="F176" s="429" t="s">
        <v>30</v>
      </c>
      <c r="G176" s="431" t="s">
        <v>31</v>
      </c>
      <c r="H176" s="77" t="s">
        <v>68</v>
      </c>
      <c r="I176" s="77" t="s">
        <v>6</v>
      </c>
      <c r="J176" s="76" t="s">
        <v>2024</v>
      </c>
      <c r="K176" s="434">
        <v>50000</v>
      </c>
      <c r="L176" s="35">
        <v>31500</v>
      </c>
      <c r="M176" s="35" t="s">
        <v>2011</v>
      </c>
      <c r="N176" s="431">
        <v>35000</v>
      </c>
      <c r="O176" s="35">
        <v>20</v>
      </c>
      <c r="P176" s="431">
        <v>35000</v>
      </c>
      <c r="Q176" s="35" t="s">
        <v>2012</v>
      </c>
      <c r="R176" s="35">
        <v>20</v>
      </c>
      <c r="S176" s="433" t="s">
        <v>2467</v>
      </c>
      <c r="T176" s="433" t="s">
        <v>2468</v>
      </c>
      <c r="U176" s="433" t="s">
        <v>2469</v>
      </c>
    </row>
    <row r="177" spans="1:21" ht="76.5">
      <c r="A177" s="33">
        <v>170</v>
      </c>
      <c r="B177" s="35"/>
      <c r="C177" s="429" t="s">
        <v>2470</v>
      </c>
      <c r="D177" s="429" t="s">
        <v>2471</v>
      </c>
      <c r="E177" s="430" t="s">
        <v>2472</v>
      </c>
      <c r="F177" s="429" t="s">
        <v>30</v>
      </c>
      <c r="G177" s="431" t="s">
        <v>31</v>
      </c>
      <c r="H177" s="77" t="s">
        <v>68</v>
      </c>
      <c r="I177" s="77" t="s">
        <v>6</v>
      </c>
      <c r="J177" s="76" t="s">
        <v>2024</v>
      </c>
      <c r="K177" s="434">
        <v>50000</v>
      </c>
      <c r="L177" s="35">
        <v>31500</v>
      </c>
      <c r="M177" s="35" t="s">
        <v>2011</v>
      </c>
      <c r="N177" s="431">
        <v>35000</v>
      </c>
      <c r="O177" s="35">
        <v>20</v>
      </c>
      <c r="P177" s="431">
        <v>35000</v>
      </c>
      <c r="Q177" s="35" t="s">
        <v>2012</v>
      </c>
      <c r="R177" s="35">
        <v>20</v>
      </c>
      <c r="S177" s="433" t="s">
        <v>2473</v>
      </c>
      <c r="T177" s="433" t="s">
        <v>2474</v>
      </c>
      <c r="U177" s="433" t="s">
        <v>2475</v>
      </c>
    </row>
    <row r="178" spans="1:21" ht="51">
      <c r="A178" s="410">
        <v>171</v>
      </c>
      <c r="B178" s="35"/>
      <c r="C178" s="429" t="s">
        <v>2476</v>
      </c>
      <c r="D178" s="429" t="s">
        <v>2477</v>
      </c>
      <c r="E178" s="430" t="s">
        <v>2478</v>
      </c>
      <c r="F178" s="429" t="s">
        <v>30</v>
      </c>
      <c r="G178" s="431" t="s">
        <v>31</v>
      </c>
      <c r="H178" s="77" t="s">
        <v>68</v>
      </c>
      <c r="I178" s="77" t="s">
        <v>6</v>
      </c>
      <c r="J178" s="76" t="s">
        <v>2010</v>
      </c>
      <c r="K178" s="434">
        <v>50000</v>
      </c>
      <c r="L178" s="35">
        <v>31500</v>
      </c>
      <c r="M178" s="35" t="s">
        <v>2011</v>
      </c>
      <c r="N178" s="431">
        <v>35000</v>
      </c>
      <c r="O178" s="35">
        <v>20</v>
      </c>
      <c r="P178" s="431">
        <v>35000</v>
      </c>
      <c r="Q178" s="35" t="s">
        <v>2012</v>
      </c>
      <c r="R178" s="35">
        <v>20</v>
      </c>
      <c r="S178" s="433" t="s">
        <v>2479</v>
      </c>
      <c r="T178" s="433" t="s">
        <v>2480</v>
      </c>
      <c r="U178" s="433" t="s">
        <v>2481</v>
      </c>
    </row>
    <row r="179" spans="1:21" ht="51">
      <c r="A179" s="33">
        <v>172</v>
      </c>
      <c r="B179" s="35"/>
      <c r="C179" s="429" t="s">
        <v>2482</v>
      </c>
      <c r="D179" s="429" t="s">
        <v>2483</v>
      </c>
      <c r="E179" s="430" t="s">
        <v>2484</v>
      </c>
      <c r="F179" s="429" t="s">
        <v>30</v>
      </c>
      <c r="G179" s="431" t="s">
        <v>31</v>
      </c>
      <c r="H179" s="77" t="s">
        <v>68</v>
      </c>
      <c r="I179" s="77" t="s">
        <v>6</v>
      </c>
      <c r="J179" s="76" t="s">
        <v>2024</v>
      </c>
      <c r="K179" s="434">
        <v>50000</v>
      </c>
      <c r="L179" s="35">
        <v>31500</v>
      </c>
      <c r="M179" s="35" t="s">
        <v>2011</v>
      </c>
      <c r="N179" s="431">
        <v>35000</v>
      </c>
      <c r="O179" s="35">
        <v>20</v>
      </c>
      <c r="P179" s="431">
        <v>35000</v>
      </c>
      <c r="Q179" s="35" t="s">
        <v>2012</v>
      </c>
      <c r="R179" s="35">
        <v>20</v>
      </c>
      <c r="S179" s="433" t="s">
        <v>2485</v>
      </c>
      <c r="T179" s="433" t="s">
        <v>2486</v>
      </c>
      <c r="U179" s="433" t="s">
        <v>2487</v>
      </c>
    </row>
    <row r="180" spans="1:21" ht="51">
      <c r="A180" s="410">
        <v>173</v>
      </c>
      <c r="B180" s="35"/>
      <c r="C180" s="429" t="s">
        <v>2488</v>
      </c>
      <c r="D180" s="429" t="s">
        <v>2489</v>
      </c>
      <c r="E180" s="430" t="s">
        <v>2454</v>
      </c>
      <c r="F180" s="429" t="s">
        <v>30</v>
      </c>
      <c r="G180" s="431" t="s">
        <v>31</v>
      </c>
      <c r="H180" s="77" t="s">
        <v>45</v>
      </c>
      <c r="I180" s="77" t="s">
        <v>6</v>
      </c>
      <c r="J180" s="76" t="s">
        <v>2010</v>
      </c>
      <c r="K180" s="434">
        <v>50000</v>
      </c>
      <c r="L180" s="35">
        <v>31500</v>
      </c>
      <c r="M180" s="35" t="s">
        <v>2011</v>
      </c>
      <c r="N180" s="431">
        <v>35000</v>
      </c>
      <c r="O180" s="35">
        <v>20</v>
      </c>
      <c r="P180" s="431">
        <v>35000</v>
      </c>
      <c r="Q180" s="35" t="s">
        <v>2012</v>
      </c>
      <c r="R180" s="35">
        <v>20</v>
      </c>
      <c r="S180" s="433" t="s">
        <v>2490</v>
      </c>
      <c r="T180" s="433" t="s">
        <v>2491</v>
      </c>
      <c r="U180" s="433" t="s">
        <v>2492</v>
      </c>
    </row>
    <row r="181" spans="1:21" ht="51">
      <c r="A181" s="33">
        <v>174</v>
      </c>
      <c r="B181" s="35"/>
      <c r="C181" s="429" t="s">
        <v>2493</v>
      </c>
      <c r="D181" s="429" t="s">
        <v>2494</v>
      </c>
      <c r="E181" s="430" t="s">
        <v>2454</v>
      </c>
      <c r="F181" s="429" t="s">
        <v>30</v>
      </c>
      <c r="G181" s="431" t="s">
        <v>31</v>
      </c>
      <c r="H181" s="77" t="s">
        <v>68</v>
      </c>
      <c r="I181" s="77" t="s">
        <v>6</v>
      </c>
      <c r="J181" s="76" t="s">
        <v>2024</v>
      </c>
      <c r="K181" s="434">
        <v>50000</v>
      </c>
      <c r="L181" s="35">
        <v>31500</v>
      </c>
      <c r="M181" s="35" t="s">
        <v>2011</v>
      </c>
      <c r="N181" s="431">
        <v>35000</v>
      </c>
      <c r="O181" s="35">
        <v>20</v>
      </c>
      <c r="P181" s="431">
        <v>35000</v>
      </c>
      <c r="Q181" s="35" t="s">
        <v>2012</v>
      </c>
      <c r="R181" s="35">
        <v>20</v>
      </c>
      <c r="S181" s="433" t="s">
        <v>2495</v>
      </c>
      <c r="T181" s="433" t="s">
        <v>2496</v>
      </c>
      <c r="U181" s="433" t="s">
        <v>2497</v>
      </c>
    </row>
    <row r="182" spans="1:21" ht="51">
      <c r="A182" s="410">
        <v>175</v>
      </c>
      <c r="B182" s="35"/>
      <c r="C182" s="429" t="s">
        <v>2498</v>
      </c>
      <c r="D182" s="429" t="s">
        <v>2499</v>
      </c>
      <c r="E182" s="430" t="s">
        <v>2500</v>
      </c>
      <c r="F182" s="429" t="s">
        <v>30</v>
      </c>
      <c r="G182" s="431" t="s">
        <v>31</v>
      </c>
      <c r="H182" s="77" t="s">
        <v>68</v>
      </c>
      <c r="I182" s="77" t="s">
        <v>6</v>
      </c>
      <c r="J182" s="76" t="s">
        <v>2024</v>
      </c>
      <c r="K182" s="434">
        <v>50000</v>
      </c>
      <c r="L182" s="35">
        <v>31500</v>
      </c>
      <c r="M182" s="35" t="s">
        <v>2011</v>
      </c>
      <c r="N182" s="431">
        <v>35000</v>
      </c>
      <c r="O182" s="35">
        <v>20</v>
      </c>
      <c r="P182" s="431">
        <v>35000</v>
      </c>
      <c r="Q182" s="35" t="s">
        <v>2012</v>
      </c>
      <c r="R182" s="35">
        <v>20</v>
      </c>
      <c r="S182" s="433" t="s">
        <v>2501</v>
      </c>
      <c r="T182" s="433" t="s">
        <v>2502</v>
      </c>
      <c r="U182" s="433" t="s">
        <v>2503</v>
      </c>
    </row>
    <row r="183" spans="1:21" ht="51">
      <c r="A183" s="33">
        <v>176</v>
      </c>
      <c r="B183" s="35"/>
      <c r="C183" s="429" t="s">
        <v>2504</v>
      </c>
      <c r="D183" s="429" t="s">
        <v>2505</v>
      </c>
      <c r="E183" s="430" t="s">
        <v>2506</v>
      </c>
      <c r="F183" s="429" t="s">
        <v>30</v>
      </c>
      <c r="G183" s="431" t="s">
        <v>31</v>
      </c>
      <c r="H183" s="77" t="s">
        <v>68</v>
      </c>
      <c r="I183" s="77" t="s">
        <v>6</v>
      </c>
      <c r="J183" s="76" t="s">
        <v>2010</v>
      </c>
      <c r="K183" s="434">
        <v>50000</v>
      </c>
      <c r="L183" s="35">
        <v>31500</v>
      </c>
      <c r="M183" s="35" t="s">
        <v>2011</v>
      </c>
      <c r="N183" s="431">
        <v>35000</v>
      </c>
      <c r="O183" s="35">
        <v>20</v>
      </c>
      <c r="P183" s="431">
        <v>35000</v>
      </c>
      <c r="Q183" s="35" t="s">
        <v>2012</v>
      </c>
      <c r="R183" s="35">
        <v>20</v>
      </c>
      <c r="S183" s="433" t="s">
        <v>2507</v>
      </c>
      <c r="T183" s="433" t="s">
        <v>2508</v>
      </c>
      <c r="U183" s="433" t="s">
        <v>2509</v>
      </c>
    </row>
    <row r="184" spans="1:21" ht="51">
      <c r="A184" s="410">
        <v>177</v>
      </c>
      <c r="B184" s="35"/>
      <c r="C184" s="429" t="s">
        <v>2510</v>
      </c>
      <c r="D184" s="429" t="s">
        <v>2511</v>
      </c>
      <c r="E184" s="430" t="s">
        <v>2512</v>
      </c>
      <c r="F184" s="429" t="s">
        <v>30</v>
      </c>
      <c r="G184" s="431" t="s">
        <v>31</v>
      </c>
      <c r="H184" s="77" t="s">
        <v>68</v>
      </c>
      <c r="I184" s="77" t="s">
        <v>6</v>
      </c>
      <c r="J184" s="76" t="s">
        <v>2010</v>
      </c>
      <c r="K184" s="434">
        <v>50000</v>
      </c>
      <c r="L184" s="35">
        <v>31500</v>
      </c>
      <c r="M184" s="35" t="s">
        <v>2011</v>
      </c>
      <c r="N184" s="431">
        <v>35000</v>
      </c>
      <c r="O184" s="35">
        <v>20</v>
      </c>
      <c r="P184" s="431">
        <v>35000</v>
      </c>
      <c r="Q184" s="35" t="s">
        <v>2012</v>
      </c>
      <c r="R184" s="35">
        <v>20</v>
      </c>
      <c r="S184" s="433" t="s">
        <v>2513</v>
      </c>
      <c r="T184" s="433" t="s">
        <v>2514</v>
      </c>
      <c r="U184" s="433" t="s">
        <v>2515</v>
      </c>
    </row>
    <row r="185" spans="1:21" ht="51">
      <c r="A185" s="33">
        <v>178</v>
      </c>
      <c r="B185" s="35"/>
      <c r="C185" s="429" t="s">
        <v>2516</v>
      </c>
      <c r="D185" s="429" t="s">
        <v>2517</v>
      </c>
      <c r="E185" s="430" t="s">
        <v>2512</v>
      </c>
      <c r="F185" s="429" t="s">
        <v>30</v>
      </c>
      <c r="G185" s="431" t="s">
        <v>31</v>
      </c>
      <c r="H185" s="77" t="s">
        <v>68</v>
      </c>
      <c r="I185" s="77" t="s">
        <v>6</v>
      </c>
      <c r="J185" s="76" t="s">
        <v>2010</v>
      </c>
      <c r="K185" s="434">
        <v>50000</v>
      </c>
      <c r="L185" s="35">
        <v>31500</v>
      </c>
      <c r="M185" s="35" t="s">
        <v>2011</v>
      </c>
      <c r="N185" s="431">
        <v>35000</v>
      </c>
      <c r="O185" s="35">
        <v>20</v>
      </c>
      <c r="P185" s="431">
        <v>35000</v>
      </c>
      <c r="Q185" s="35" t="s">
        <v>2012</v>
      </c>
      <c r="R185" s="35">
        <v>20</v>
      </c>
      <c r="S185" s="433" t="s">
        <v>2518</v>
      </c>
      <c r="T185" s="433" t="s">
        <v>2519</v>
      </c>
      <c r="U185" s="433" t="s">
        <v>2520</v>
      </c>
    </row>
    <row r="186" spans="1:21" ht="51">
      <c r="A186" s="410">
        <v>179</v>
      </c>
      <c r="B186" s="35"/>
      <c r="C186" s="429" t="s">
        <v>2521</v>
      </c>
      <c r="D186" s="429" t="s">
        <v>2522</v>
      </c>
      <c r="E186" s="430" t="s">
        <v>2512</v>
      </c>
      <c r="F186" s="429" t="s">
        <v>30</v>
      </c>
      <c r="G186" s="431" t="s">
        <v>31</v>
      </c>
      <c r="H186" s="77" t="s">
        <v>45</v>
      </c>
      <c r="I186" s="77" t="s">
        <v>6</v>
      </c>
      <c r="J186" s="76" t="s">
        <v>2010</v>
      </c>
      <c r="K186" s="434">
        <v>50000</v>
      </c>
      <c r="L186" s="35">
        <v>31500</v>
      </c>
      <c r="M186" s="35" t="s">
        <v>2011</v>
      </c>
      <c r="N186" s="431">
        <v>35000</v>
      </c>
      <c r="O186" s="35">
        <v>20</v>
      </c>
      <c r="P186" s="431">
        <v>35000</v>
      </c>
      <c r="Q186" s="35" t="s">
        <v>2012</v>
      </c>
      <c r="R186" s="35">
        <v>20</v>
      </c>
      <c r="S186" s="433" t="s">
        <v>2523</v>
      </c>
      <c r="T186" s="433" t="s">
        <v>2524</v>
      </c>
      <c r="U186" s="433" t="s">
        <v>2525</v>
      </c>
    </row>
    <row r="187" spans="1:21" ht="63.75">
      <c r="A187" s="33">
        <v>180</v>
      </c>
      <c r="B187" s="35"/>
      <c r="C187" s="429" t="s">
        <v>2526</v>
      </c>
      <c r="D187" s="429" t="s">
        <v>2505</v>
      </c>
      <c r="E187" s="430" t="s">
        <v>2527</v>
      </c>
      <c r="F187" s="429" t="s">
        <v>30</v>
      </c>
      <c r="G187" s="431" t="s">
        <v>31</v>
      </c>
      <c r="H187" s="77" t="s">
        <v>45</v>
      </c>
      <c r="I187" s="77" t="s">
        <v>6</v>
      </c>
      <c r="J187" s="76" t="s">
        <v>2160</v>
      </c>
      <c r="K187" s="434">
        <v>50000</v>
      </c>
      <c r="L187" s="35">
        <v>31500</v>
      </c>
      <c r="M187" s="35" t="s">
        <v>2011</v>
      </c>
      <c r="N187" s="431">
        <v>35000</v>
      </c>
      <c r="O187" s="35">
        <v>20</v>
      </c>
      <c r="P187" s="431">
        <v>35000</v>
      </c>
      <c r="Q187" s="35" t="s">
        <v>2012</v>
      </c>
      <c r="R187" s="35">
        <v>20</v>
      </c>
      <c r="S187" s="433" t="s">
        <v>2528</v>
      </c>
      <c r="T187" s="433" t="s">
        <v>2529</v>
      </c>
      <c r="U187" s="433" t="s">
        <v>2530</v>
      </c>
    </row>
    <row r="188" spans="1:21" ht="63.75">
      <c r="A188" s="410">
        <v>181</v>
      </c>
      <c r="B188" s="35"/>
      <c r="C188" s="429" t="s">
        <v>2531</v>
      </c>
      <c r="D188" s="429" t="s">
        <v>2532</v>
      </c>
      <c r="E188" s="430" t="s">
        <v>2533</v>
      </c>
      <c r="F188" s="429" t="s">
        <v>30</v>
      </c>
      <c r="G188" s="431" t="s">
        <v>31</v>
      </c>
      <c r="H188" s="77" t="s">
        <v>45</v>
      </c>
      <c r="I188" s="77" t="s">
        <v>6</v>
      </c>
      <c r="J188" s="76" t="s">
        <v>2010</v>
      </c>
      <c r="K188" s="434">
        <v>50000</v>
      </c>
      <c r="L188" s="35">
        <v>31500</v>
      </c>
      <c r="M188" s="35" t="s">
        <v>2011</v>
      </c>
      <c r="N188" s="431">
        <v>35000</v>
      </c>
      <c r="O188" s="35">
        <v>20</v>
      </c>
      <c r="P188" s="431">
        <v>35000</v>
      </c>
      <c r="Q188" s="35" t="s">
        <v>2012</v>
      </c>
      <c r="R188" s="35">
        <v>20</v>
      </c>
      <c r="S188" s="433" t="s">
        <v>2534</v>
      </c>
      <c r="T188" s="433" t="s">
        <v>2535</v>
      </c>
      <c r="U188" s="433" t="s">
        <v>2536</v>
      </c>
    </row>
    <row r="189" spans="1:21" ht="76.5">
      <c r="A189" s="33">
        <v>182</v>
      </c>
      <c r="B189" s="35"/>
      <c r="C189" s="429" t="s">
        <v>2537</v>
      </c>
      <c r="D189" s="429" t="s">
        <v>2538</v>
      </c>
      <c r="E189" s="430" t="s">
        <v>2539</v>
      </c>
      <c r="F189" s="429" t="s">
        <v>30</v>
      </c>
      <c r="G189" s="431" t="s">
        <v>31</v>
      </c>
      <c r="H189" s="77" t="s">
        <v>45</v>
      </c>
      <c r="I189" s="77" t="s">
        <v>6</v>
      </c>
      <c r="J189" s="76" t="s">
        <v>2209</v>
      </c>
      <c r="K189" s="434">
        <v>50000</v>
      </c>
      <c r="L189" s="35">
        <v>31500</v>
      </c>
      <c r="M189" s="35" t="s">
        <v>2011</v>
      </c>
      <c r="N189" s="431">
        <v>35000</v>
      </c>
      <c r="O189" s="35">
        <v>20</v>
      </c>
      <c r="P189" s="431">
        <v>35000</v>
      </c>
      <c r="Q189" s="35" t="s">
        <v>2012</v>
      </c>
      <c r="R189" s="35">
        <v>20</v>
      </c>
      <c r="S189" s="433" t="s">
        <v>2540</v>
      </c>
      <c r="T189" s="433" t="s">
        <v>2541</v>
      </c>
      <c r="U189" s="433" t="s">
        <v>2542</v>
      </c>
    </row>
    <row r="190" spans="1:21" ht="30">
      <c r="A190" s="410">
        <v>183</v>
      </c>
      <c r="B190" s="35"/>
      <c r="C190" s="429" t="s">
        <v>2543</v>
      </c>
      <c r="D190" s="429" t="s">
        <v>2544</v>
      </c>
      <c r="E190" s="430" t="s">
        <v>2545</v>
      </c>
      <c r="F190" s="429" t="s">
        <v>30</v>
      </c>
      <c r="G190" s="431" t="s">
        <v>31</v>
      </c>
      <c r="H190" s="77" t="s">
        <v>45</v>
      </c>
      <c r="I190" s="77" t="s">
        <v>6</v>
      </c>
      <c r="J190" s="76" t="s">
        <v>2010</v>
      </c>
      <c r="K190" s="434">
        <v>50000</v>
      </c>
      <c r="L190" s="35">
        <v>31500</v>
      </c>
      <c r="M190" s="35" t="s">
        <v>2011</v>
      </c>
      <c r="N190" s="431">
        <v>35000</v>
      </c>
      <c r="O190" s="35">
        <v>20</v>
      </c>
      <c r="P190" s="431">
        <v>35000</v>
      </c>
      <c r="Q190" s="35" t="s">
        <v>2012</v>
      </c>
      <c r="R190" s="35">
        <v>20</v>
      </c>
      <c r="S190" s="433" t="s">
        <v>2546</v>
      </c>
      <c r="T190" s="433" t="s">
        <v>2547</v>
      </c>
      <c r="U190" s="433" t="s">
        <v>2548</v>
      </c>
    </row>
    <row r="191" spans="1:21" ht="76.5">
      <c r="A191" s="33">
        <v>184</v>
      </c>
      <c r="B191" s="35"/>
      <c r="C191" s="429" t="s">
        <v>2549</v>
      </c>
      <c r="D191" s="429" t="s">
        <v>2550</v>
      </c>
      <c r="E191" s="430" t="s">
        <v>2551</v>
      </c>
      <c r="F191" s="429" t="s">
        <v>30</v>
      </c>
      <c r="G191" s="431" t="s">
        <v>31</v>
      </c>
      <c r="H191" s="77" t="s">
        <v>45</v>
      </c>
      <c r="I191" s="77" t="s">
        <v>6</v>
      </c>
      <c r="J191" s="76" t="s">
        <v>2024</v>
      </c>
      <c r="K191" s="434">
        <v>50000</v>
      </c>
      <c r="L191" s="35">
        <v>31500</v>
      </c>
      <c r="M191" s="35" t="s">
        <v>2011</v>
      </c>
      <c r="N191" s="431">
        <v>35000</v>
      </c>
      <c r="O191" s="35">
        <v>20</v>
      </c>
      <c r="P191" s="431">
        <v>35000</v>
      </c>
      <c r="Q191" s="35" t="s">
        <v>2012</v>
      </c>
      <c r="R191" s="35">
        <v>20</v>
      </c>
      <c r="S191" s="433" t="s">
        <v>2552</v>
      </c>
      <c r="T191" s="433" t="s">
        <v>2553</v>
      </c>
      <c r="U191" s="433" t="s">
        <v>2554</v>
      </c>
    </row>
    <row r="192" spans="1:21" ht="38.25">
      <c r="A192" s="410">
        <v>185</v>
      </c>
      <c r="B192" s="35"/>
      <c r="C192" s="429" t="s">
        <v>2555</v>
      </c>
      <c r="D192" s="429" t="s">
        <v>2556</v>
      </c>
      <c r="E192" s="430" t="s">
        <v>2557</v>
      </c>
      <c r="F192" s="429" t="s">
        <v>30</v>
      </c>
      <c r="G192" s="431" t="s">
        <v>31</v>
      </c>
      <c r="H192" s="77" t="s">
        <v>45</v>
      </c>
      <c r="I192" s="77" t="s">
        <v>6</v>
      </c>
      <c r="J192" s="76" t="s">
        <v>2010</v>
      </c>
      <c r="K192" s="434">
        <v>50000</v>
      </c>
      <c r="L192" s="35">
        <v>31500</v>
      </c>
      <c r="M192" s="35" t="s">
        <v>2011</v>
      </c>
      <c r="N192" s="431">
        <v>35000</v>
      </c>
      <c r="O192" s="35">
        <v>20</v>
      </c>
      <c r="P192" s="431">
        <v>35000</v>
      </c>
      <c r="Q192" s="35" t="s">
        <v>2012</v>
      </c>
      <c r="R192" s="35">
        <v>20</v>
      </c>
      <c r="S192" s="433" t="s">
        <v>2558</v>
      </c>
      <c r="T192" s="433" t="s">
        <v>2559</v>
      </c>
      <c r="U192" s="433" t="s">
        <v>2560</v>
      </c>
    </row>
    <row r="193" spans="1:21" ht="45">
      <c r="A193" s="33">
        <v>186</v>
      </c>
      <c r="B193" s="35"/>
      <c r="C193" s="429" t="s">
        <v>2561</v>
      </c>
      <c r="D193" s="429" t="s">
        <v>2562</v>
      </c>
      <c r="E193" s="430" t="s">
        <v>2563</v>
      </c>
      <c r="F193" s="429" t="s">
        <v>30</v>
      </c>
      <c r="G193" s="431" t="s">
        <v>31</v>
      </c>
      <c r="H193" s="77" t="s">
        <v>45</v>
      </c>
      <c r="I193" s="77" t="s">
        <v>6</v>
      </c>
      <c r="J193" s="76" t="s">
        <v>2010</v>
      </c>
      <c r="K193" s="434">
        <v>50000</v>
      </c>
      <c r="L193" s="35">
        <v>31500</v>
      </c>
      <c r="M193" s="35" t="s">
        <v>2011</v>
      </c>
      <c r="N193" s="431">
        <v>35000</v>
      </c>
      <c r="O193" s="35">
        <v>20</v>
      </c>
      <c r="P193" s="431">
        <v>35000</v>
      </c>
      <c r="Q193" s="35" t="s">
        <v>2012</v>
      </c>
      <c r="R193" s="35">
        <v>20</v>
      </c>
      <c r="S193" s="433" t="s">
        <v>2564</v>
      </c>
      <c r="T193" s="433" t="s">
        <v>2565</v>
      </c>
      <c r="U193" s="433" t="s">
        <v>2566</v>
      </c>
    </row>
    <row r="194" spans="1:21" ht="63.75">
      <c r="A194" s="410">
        <v>187</v>
      </c>
      <c r="B194" s="35"/>
      <c r="C194" s="429" t="s">
        <v>2567</v>
      </c>
      <c r="D194" s="429" t="s">
        <v>2568</v>
      </c>
      <c r="E194" s="430" t="s">
        <v>2569</v>
      </c>
      <c r="F194" s="429" t="s">
        <v>30</v>
      </c>
      <c r="G194" s="431" t="s">
        <v>31</v>
      </c>
      <c r="H194" s="77" t="s">
        <v>45</v>
      </c>
      <c r="I194" s="77" t="s">
        <v>6</v>
      </c>
      <c r="J194" s="76" t="s">
        <v>2570</v>
      </c>
      <c r="K194" s="434">
        <v>50000</v>
      </c>
      <c r="L194" s="35">
        <v>31500</v>
      </c>
      <c r="M194" s="35" t="s">
        <v>2011</v>
      </c>
      <c r="N194" s="431">
        <v>35000</v>
      </c>
      <c r="O194" s="35">
        <v>20</v>
      </c>
      <c r="P194" s="431">
        <v>35000</v>
      </c>
      <c r="Q194" s="35" t="s">
        <v>2012</v>
      </c>
      <c r="R194" s="35">
        <v>20</v>
      </c>
      <c r="S194" s="433" t="s">
        <v>2571</v>
      </c>
      <c r="T194" s="433" t="s">
        <v>2572</v>
      </c>
      <c r="U194" s="433" t="s">
        <v>2573</v>
      </c>
    </row>
    <row r="195" spans="1:21" ht="51">
      <c r="A195" s="33">
        <v>188</v>
      </c>
      <c r="B195" s="35"/>
      <c r="C195" s="429" t="s">
        <v>2574</v>
      </c>
      <c r="D195" s="429" t="s">
        <v>2575</v>
      </c>
      <c r="E195" s="430" t="s">
        <v>2576</v>
      </c>
      <c r="F195" s="429" t="s">
        <v>30</v>
      </c>
      <c r="G195" s="431" t="s">
        <v>31</v>
      </c>
      <c r="H195" s="77" t="s">
        <v>45</v>
      </c>
      <c r="I195" s="77" t="s">
        <v>6</v>
      </c>
      <c r="J195" s="76" t="s">
        <v>2010</v>
      </c>
      <c r="K195" s="434">
        <v>50000</v>
      </c>
      <c r="L195" s="35">
        <v>31500</v>
      </c>
      <c r="M195" s="35" t="s">
        <v>2011</v>
      </c>
      <c r="N195" s="431">
        <v>35000</v>
      </c>
      <c r="O195" s="35">
        <v>20</v>
      </c>
      <c r="P195" s="431">
        <v>35000</v>
      </c>
      <c r="Q195" s="35" t="s">
        <v>2012</v>
      </c>
      <c r="R195" s="35">
        <v>20</v>
      </c>
      <c r="S195" s="433" t="s">
        <v>2577</v>
      </c>
      <c r="T195" s="433" t="s">
        <v>2578</v>
      </c>
      <c r="U195" s="433" t="s">
        <v>2579</v>
      </c>
    </row>
    <row r="196" spans="1:21" ht="76.5">
      <c r="A196" s="410">
        <v>189</v>
      </c>
      <c r="B196" s="35"/>
      <c r="C196" s="429" t="s">
        <v>2580</v>
      </c>
      <c r="D196" s="429" t="s">
        <v>2581</v>
      </c>
      <c r="E196" s="430" t="s">
        <v>2539</v>
      </c>
      <c r="F196" s="429" t="s">
        <v>30</v>
      </c>
      <c r="G196" s="431" t="s">
        <v>31</v>
      </c>
      <c r="H196" s="77" t="s">
        <v>45</v>
      </c>
      <c r="I196" s="77" t="s">
        <v>6</v>
      </c>
      <c r="J196" s="76" t="s">
        <v>2010</v>
      </c>
      <c r="K196" s="434">
        <v>50000</v>
      </c>
      <c r="L196" s="35">
        <v>31500</v>
      </c>
      <c r="M196" s="35" t="s">
        <v>2011</v>
      </c>
      <c r="N196" s="431">
        <v>35000</v>
      </c>
      <c r="O196" s="35">
        <v>20</v>
      </c>
      <c r="P196" s="431">
        <v>35000</v>
      </c>
      <c r="Q196" s="35" t="s">
        <v>2012</v>
      </c>
      <c r="R196" s="35">
        <v>20</v>
      </c>
      <c r="S196" s="433" t="s">
        <v>2582</v>
      </c>
      <c r="T196" s="433" t="s">
        <v>2583</v>
      </c>
      <c r="U196" s="433" t="s">
        <v>2584</v>
      </c>
    </row>
    <row r="197" spans="1:21" ht="51">
      <c r="A197" s="33">
        <v>190</v>
      </c>
      <c r="B197" s="35"/>
      <c r="C197" s="429" t="s">
        <v>2585</v>
      </c>
      <c r="D197" s="429" t="s">
        <v>2586</v>
      </c>
      <c r="E197" s="430" t="s">
        <v>2587</v>
      </c>
      <c r="F197" s="429" t="s">
        <v>30</v>
      </c>
      <c r="G197" s="431" t="s">
        <v>31</v>
      </c>
      <c r="H197" s="77" t="s">
        <v>45</v>
      </c>
      <c r="I197" s="77" t="s">
        <v>6</v>
      </c>
      <c r="J197" s="76" t="s">
        <v>2233</v>
      </c>
      <c r="K197" s="434">
        <v>50000</v>
      </c>
      <c r="L197" s="35">
        <v>31500</v>
      </c>
      <c r="M197" s="35" t="s">
        <v>2011</v>
      </c>
      <c r="N197" s="431">
        <v>35000</v>
      </c>
      <c r="O197" s="35">
        <v>20</v>
      </c>
      <c r="P197" s="431">
        <v>35000</v>
      </c>
      <c r="Q197" s="35" t="s">
        <v>2012</v>
      </c>
      <c r="R197" s="35">
        <v>20</v>
      </c>
      <c r="S197" s="433" t="s">
        <v>2588</v>
      </c>
      <c r="T197" s="433" t="s">
        <v>2589</v>
      </c>
      <c r="U197" s="433" t="s">
        <v>2590</v>
      </c>
    </row>
    <row r="198" spans="1:21" ht="51">
      <c r="A198" s="410">
        <v>191</v>
      </c>
      <c r="B198" s="35"/>
      <c r="C198" s="429" t="s">
        <v>2591</v>
      </c>
      <c r="D198" s="429" t="s">
        <v>2592</v>
      </c>
      <c r="E198" s="430" t="s">
        <v>2593</v>
      </c>
      <c r="F198" s="429" t="s">
        <v>30</v>
      </c>
      <c r="G198" s="431" t="s">
        <v>31</v>
      </c>
      <c r="H198" s="77" t="s">
        <v>45</v>
      </c>
      <c r="I198" s="77" t="s">
        <v>6</v>
      </c>
      <c r="J198" s="76" t="s">
        <v>2570</v>
      </c>
      <c r="K198" s="434">
        <v>50000</v>
      </c>
      <c r="L198" s="35">
        <v>31500</v>
      </c>
      <c r="M198" s="35" t="s">
        <v>2011</v>
      </c>
      <c r="N198" s="431">
        <v>35000</v>
      </c>
      <c r="O198" s="35">
        <v>20</v>
      </c>
      <c r="P198" s="431">
        <v>35000</v>
      </c>
      <c r="Q198" s="35" t="s">
        <v>2012</v>
      </c>
      <c r="R198" s="35">
        <v>20</v>
      </c>
      <c r="S198" s="433" t="s">
        <v>2594</v>
      </c>
      <c r="T198" s="433" t="s">
        <v>2595</v>
      </c>
      <c r="U198" s="433" t="s">
        <v>2596</v>
      </c>
    </row>
    <row r="199" spans="1:21" ht="63.75">
      <c r="A199" s="33">
        <v>192</v>
      </c>
      <c r="B199" s="35"/>
      <c r="C199" s="429" t="s">
        <v>2597</v>
      </c>
      <c r="D199" s="429" t="s">
        <v>2598</v>
      </c>
      <c r="E199" s="430" t="s">
        <v>2533</v>
      </c>
      <c r="F199" s="429" t="s">
        <v>30</v>
      </c>
      <c r="G199" s="431" t="s">
        <v>31</v>
      </c>
      <c r="H199" s="77" t="s">
        <v>68</v>
      </c>
      <c r="I199" s="77" t="s">
        <v>6</v>
      </c>
      <c r="J199" s="76" t="s">
        <v>2010</v>
      </c>
      <c r="K199" s="434">
        <v>50000</v>
      </c>
      <c r="L199" s="35">
        <v>31500</v>
      </c>
      <c r="M199" s="35" t="s">
        <v>2011</v>
      </c>
      <c r="N199" s="431">
        <v>35000</v>
      </c>
      <c r="O199" s="35">
        <v>20</v>
      </c>
      <c r="P199" s="431">
        <v>35000</v>
      </c>
      <c r="Q199" s="35" t="s">
        <v>2012</v>
      </c>
      <c r="R199" s="35">
        <v>20</v>
      </c>
      <c r="S199" s="433" t="s">
        <v>2599</v>
      </c>
      <c r="T199" s="433" t="s">
        <v>2600</v>
      </c>
      <c r="U199" s="433" t="s">
        <v>2601</v>
      </c>
    </row>
    <row r="200" spans="1:21" ht="51">
      <c r="A200" s="410">
        <v>193</v>
      </c>
      <c r="B200" s="35"/>
      <c r="C200" s="429" t="s">
        <v>2602</v>
      </c>
      <c r="D200" s="429" t="s">
        <v>2603</v>
      </c>
      <c r="E200" s="430" t="s">
        <v>2506</v>
      </c>
      <c r="F200" s="429" t="s">
        <v>30</v>
      </c>
      <c r="G200" s="431" t="s">
        <v>31</v>
      </c>
      <c r="H200" s="77" t="s">
        <v>45</v>
      </c>
      <c r="I200" s="77" t="s">
        <v>6</v>
      </c>
      <c r="J200" s="76" t="s">
        <v>2010</v>
      </c>
      <c r="K200" s="434">
        <v>50000</v>
      </c>
      <c r="L200" s="35">
        <v>31500</v>
      </c>
      <c r="M200" s="35" t="s">
        <v>2011</v>
      </c>
      <c r="N200" s="431">
        <v>35000</v>
      </c>
      <c r="O200" s="35">
        <v>20</v>
      </c>
      <c r="P200" s="431">
        <v>35000</v>
      </c>
      <c r="Q200" s="35" t="s">
        <v>2012</v>
      </c>
      <c r="R200" s="35">
        <v>20</v>
      </c>
      <c r="S200" s="433" t="s">
        <v>2604</v>
      </c>
      <c r="T200" s="433" t="s">
        <v>2605</v>
      </c>
      <c r="U200" s="433" t="s">
        <v>2606</v>
      </c>
    </row>
    <row r="201" spans="1:21" ht="63.75">
      <c r="A201" s="33">
        <v>194</v>
      </c>
      <c r="B201" s="35"/>
      <c r="C201" s="429" t="s">
        <v>2607</v>
      </c>
      <c r="D201" s="429" t="s">
        <v>2581</v>
      </c>
      <c r="E201" s="430" t="s">
        <v>2608</v>
      </c>
      <c r="F201" s="429" t="s">
        <v>30</v>
      </c>
      <c r="G201" s="431" t="s">
        <v>31</v>
      </c>
      <c r="H201" s="77" t="s">
        <v>45</v>
      </c>
      <c r="I201" s="77" t="s">
        <v>6</v>
      </c>
      <c r="J201" s="76" t="s">
        <v>2010</v>
      </c>
      <c r="K201" s="434">
        <v>50000</v>
      </c>
      <c r="L201" s="35">
        <v>31500</v>
      </c>
      <c r="M201" s="35" t="s">
        <v>2011</v>
      </c>
      <c r="N201" s="431">
        <v>35000</v>
      </c>
      <c r="O201" s="35">
        <v>20</v>
      </c>
      <c r="P201" s="431">
        <v>35000</v>
      </c>
      <c r="Q201" s="35" t="s">
        <v>2012</v>
      </c>
      <c r="R201" s="35">
        <v>20</v>
      </c>
      <c r="S201" s="433" t="s">
        <v>2609</v>
      </c>
      <c r="T201" s="433" t="s">
        <v>2610</v>
      </c>
      <c r="U201" s="433" t="s">
        <v>2611</v>
      </c>
    </row>
    <row r="202" spans="1:21" ht="51">
      <c r="A202" s="410">
        <v>195</v>
      </c>
      <c r="B202" s="35"/>
      <c r="C202" s="429" t="s">
        <v>2612</v>
      </c>
      <c r="D202" s="429" t="s">
        <v>2613</v>
      </c>
      <c r="E202" s="430" t="s">
        <v>2506</v>
      </c>
      <c r="F202" s="429" t="s">
        <v>30</v>
      </c>
      <c r="G202" s="431" t="s">
        <v>31</v>
      </c>
      <c r="H202" s="77" t="s">
        <v>45</v>
      </c>
      <c r="I202" s="77" t="s">
        <v>6</v>
      </c>
      <c r="J202" s="76" t="s">
        <v>2570</v>
      </c>
      <c r="K202" s="434">
        <v>50000</v>
      </c>
      <c r="L202" s="35">
        <v>31500</v>
      </c>
      <c r="M202" s="35" t="s">
        <v>2011</v>
      </c>
      <c r="N202" s="431">
        <v>35000</v>
      </c>
      <c r="O202" s="35">
        <v>20</v>
      </c>
      <c r="P202" s="431">
        <v>35000</v>
      </c>
      <c r="Q202" s="35" t="s">
        <v>2012</v>
      </c>
      <c r="R202" s="35">
        <v>20</v>
      </c>
      <c r="S202" s="433" t="s">
        <v>2614</v>
      </c>
      <c r="T202" s="433" t="s">
        <v>2615</v>
      </c>
      <c r="U202" s="433" t="s">
        <v>2616</v>
      </c>
    </row>
    <row r="203" spans="1:21" ht="51">
      <c r="A203" s="33">
        <v>196</v>
      </c>
      <c r="B203" s="35"/>
      <c r="C203" s="429" t="s">
        <v>2617</v>
      </c>
      <c r="D203" s="429" t="s">
        <v>2618</v>
      </c>
      <c r="E203" s="430" t="s">
        <v>2619</v>
      </c>
      <c r="F203" s="429" t="s">
        <v>30</v>
      </c>
      <c r="G203" s="431" t="s">
        <v>31</v>
      </c>
      <c r="H203" s="77" t="s">
        <v>45</v>
      </c>
      <c r="I203" s="77" t="s">
        <v>6</v>
      </c>
      <c r="J203" s="76" t="s">
        <v>2010</v>
      </c>
      <c r="K203" s="434">
        <v>50000</v>
      </c>
      <c r="L203" s="35">
        <v>31500</v>
      </c>
      <c r="M203" s="35" t="s">
        <v>2011</v>
      </c>
      <c r="N203" s="431">
        <v>35000</v>
      </c>
      <c r="O203" s="35">
        <v>20</v>
      </c>
      <c r="P203" s="431">
        <v>35000</v>
      </c>
      <c r="Q203" s="35" t="s">
        <v>2012</v>
      </c>
      <c r="R203" s="35">
        <v>20</v>
      </c>
      <c r="S203" s="433" t="s">
        <v>2620</v>
      </c>
      <c r="T203" s="433" t="s">
        <v>2621</v>
      </c>
      <c r="U203" s="433" t="s">
        <v>2622</v>
      </c>
    </row>
    <row r="204" spans="1:21" ht="63.75">
      <c r="A204" s="410">
        <v>197</v>
      </c>
      <c r="B204" s="35"/>
      <c r="C204" s="429" t="s">
        <v>2623</v>
      </c>
      <c r="D204" s="429" t="s">
        <v>2395</v>
      </c>
      <c r="E204" s="430" t="s">
        <v>2624</v>
      </c>
      <c r="F204" s="429" t="s">
        <v>30</v>
      </c>
      <c r="G204" s="431" t="s">
        <v>31</v>
      </c>
      <c r="H204" s="77" t="s">
        <v>68</v>
      </c>
      <c r="I204" s="77" t="s">
        <v>6</v>
      </c>
      <c r="J204" s="76" t="s">
        <v>2024</v>
      </c>
      <c r="K204" s="434">
        <v>50000</v>
      </c>
      <c r="L204" s="35">
        <v>31500</v>
      </c>
      <c r="M204" s="35" t="s">
        <v>2011</v>
      </c>
      <c r="N204" s="431">
        <v>35000</v>
      </c>
      <c r="O204" s="35">
        <v>20</v>
      </c>
      <c r="P204" s="431">
        <v>35000</v>
      </c>
      <c r="Q204" s="35" t="s">
        <v>2012</v>
      </c>
      <c r="R204" s="35">
        <v>20</v>
      </c>
      <c r="S204" s="433" t="s">
        <v>2625</v>
      </c>
      <c r="T204" s="433" t="s">
        <v>2626</v>
      </c>
      <c r="U204" s="433" t="s">
        <v>2627</v>
      </c>
    </row>
    <row r="205" spans="1:21" ht="51">
      <c r="A205" s="33">
        <v>198</v>
      </c>
      <c r="B205" s="35"/>
      <c r="C205" s="429" t="s">
        <v>2628</v>
      </c>
      <c r="D205" s="429" t="s">
        <v>2629</v>
      </c>
      <c r="E205" s="430" t="s">
        <v>2630</v>
      </c>
      <c r="F205" s="429" t="s">
        <v>30</v>
      </c>
      <c r="G205" s="431" t="s">
        <v>31</v>
      </c>
      <c r="H205" s="77" t="s">
        <v>68</v>
      </c>
      <c r="I205" s="77" t="s">
        <v>6</v>
      </c>
      <c r="J205" s="76" t="s">
        <v>2570</v>
      </c>
      <c r="K205" s="434">
        <v>100000</v>
      </c>
      <c r="L205" s="35">
        <v>63000</v>
      </c>
      <c r="M205" s="35" t="s">
        <v>2011</v>
      </c>
      <c r="N205" s="431">
        <v>70000</v>
      </c>
      <c r="O205" s="35">
        <v>20</v>
      </c>
      <c r="P205" s="431">
        <v>70000</v>
      </c>
      <c r="Q205" s="35" t="s">
        <v>2012</v>
      </c>
      <c r="R205" s="35">
        <v>20</v>
      </c>
      <c r="S205" s="433" t="s">
        <v>2631</v>
      </c>
      <c r="T205" s="433" t="s">
        <v>2632</v>
      </c>
      <c r="U205" s="433" t="s">
        <v>2633</v>
      </c>
    </row>
    <row r="206" spans="1:21" ht="63.75">
      <c r="A206" s="410">
        <v>199</v>
      </c>
      <c r="B206" s="35"/>
      <c r="C206" s="429" t="s">
        <v>2634</v>
      </c>
      <c r="D206" s="429" t="s">
        <v>2555</v>
      </c>
      <c r="E206" s="430" t="s">
        <v>2624</v>
      </c>
      <c r="F206" s="429" t="s">
        <v>30</v>
      </c>
      <c r="G206" s="431" t="s">
        <v>31</v>
      </c>
      <c r="H206" s="77" t="s">
        <v>45</v>
      </c>
      <c r="I206" s="77" t="s">
        <v>6</v>
      </c>
      <c r="J206" s="76" t="s">
        <v>2024</v>
      </c>
      <c r="K206" s="434">
        <v>50000</v>
      </c>
      <c r="L206" s="35">
        <v>31500</v>
      </c>
      <c r="M206" s="35" t="s">
        <v>2011</v>
      </c>
      <c r="N206" s="431">
        <v>35000</v>
      </c>
      <c r="O206" s="35">
        <v>20</v>
      </c>
      <c r="P206" s="431">
        <v>35000</v>
      </c>
      <c r="Q206" s="35" t="s">
        <v>2012</v>
      </c>
      <c r="R206" s="35">
        <v>20</v>
      </c>
      <c r="S206" s="433" t="s">
        <v>2635</v>
      </c>
      <c r="T206" s="433" t="s">
        <v>2636</v>
      </c>
      <c r="U206" s="433" t="s">
        <v>2637</v>
      </c>
    </row>
    <row r="207" spans="1:21" ht="51">
      <c r="A207" s="33">
        <v>200</v>
      </c>
      <c r="B207" s="35"/>
      <c r="C207" s="429" t="s">
        <v>2638</v>
      </c>
      <c r="D207" s="429" t="s">
        <v>2639</v>
      </c>
      <c r="E207" s="430" t="s">
        <v>2640</v>
      </c>
      <c r="F207" s="429" t="s">
        <v>30</v>
      </c>
      <c r="G207" s="431" t="s">
        <v>31</v>
      </c>
      <c r="H207" s="77" t="s">
        <v>45</v>
      </c>
      <c r="I207" s="77" t="s">
        <v>6</v>
      </c>
      <c r="J207" s="76" t="s">
        <v>2641</v>
      </c>
      <c r="K207" s="434">
        <v>50000</v>
      </c>
      <c r="L207" s="35">
        <v>31500</v>
      </c>
      <c r="M207" s="35" t="s">
        <v>2011</v>
      </c>
      <c r="N207" s="431">
        <v>35000</v>
      </c>
      <c r="O207" s="35">
        <v>20</v>
      </c>
      <c r="P207" s="431">
        <v>35000</v>
      </c>
      <c r="Q207" s="35" t="s">
        <v>2012</v>
      </c>
      <c r="R207" s="35">
        <v>20</v>
      </c>
      <c r="S207" s="433" t="s">
        <v>2642</v>
      </c>
      <c r="T207" s="433" t="s">
        <v>2643</v>
      </c>
      <c r="U207" s="433" t="s">
        <v>2644</v>
      </c>
    </row>
    <row r="208" spans="1:21" ht="63.75">
      <c r="A208" s="410">
        <v>201</v>
      </c>
      <c r="B208" s="35"/>
      <c r="C208" s="429" t="s">
        <v>2645</v>
      </c>
      <c r="D208" s="429" t="s">
        <v>2646</v>
      </c>
      <c r="E208" s="430" t="s">
        <v>2647</v>
      </c>
      <c r="F208" s="429" t="s">
        <v>30</v>
      </c>
      <c r="G208" s="431" t="s">
        <v>31</v>
      </c>
      <c r="H208" s="77" t="s">
        <v>45</v>
      </c>
      <c r="I208" s="77" t="s">
        <v>6</v>
      </c>
      <c r="J208" s="76" t="s">
        <v>2024</v>
      </c>
      <c r="K208" s="434">
        <v>50000</v>
      </c>
      <c r="L208" s="35">
        <v>31500</v>
      </c>
      <c r="M208" s="35" t="s">
        <v>2011</v>
      </c>
      <c r="N208" s="431">
        <v>35000</v>
      </c>
      <c r="O208" s="35">
        <v>20</v>
      </c>
      <c r="P208" s="431">
        <v>35000</v>
      </c>
      <c r="Q208" s="35" t="s">
        <v>2012</v>
      </c>
      <c r="R208" s="35">
        <v>20</v>
      </c>
      <c r="S208" s="433" t="s">
        <v>2648</v>
      </c>
      <c r="T208" s="433" t="s">
        <v>2649</v>
      </c>
      <c r="U208" s="433" t="s">
        <v>2650</v>
      </c>
    </row>
    <row r="209" spans="1:21" ht="63.75">
      <c r="A209" s="33">
        <v>202</v>
      </c>
      <c r="B209" s="35"/>
      <c r="C209" s="429" t="s">
        <v>2651</v>
      </c>
      <c r="D209" s="429" t="s">
        <v>2652</v>
      </c>
      <c r="E209" s="430" t="s">
        <v>2653</v>
      </c>
      <c r="F209" s="429" t="s">
        <v>30</v>
      </c>
      <c r="G209" s="431" t="s">
        <v>31</v>
      </c>
      <c r="H209" s="77" t="s">
        <v>68</v>
      </c>
      <c r="I209" s="77" t="s">
        <v>6</v>
      </c>
      <c r="J209" s="76" t="s">
        <v>2010</v>
      </c>
      <c r="K209" s="434">
        <v>50000</v>
      </c>
      <c r="L209" s="35">
        <v>31500</v>
      </c>
      <c r="M209" s="35" t="s">
        <v>2011</v>
      </c>
      <c r="N209" s="431">
        <v>35000</v>
      </c>
      <c r="O209" s="35">
        <v>20</v>
      </c>
      <c r="P209" s="431">
        <v>35000</v>
      </c>
      <c r="Q209" s="35" t="s">
        <v>2012</v>
      </c>
      <c r="R209" s="35">
        <v>20</v>
      </c>
      <c r="S209" s="433" t="s">
        <v>2654</v>
      </c>
      <c r="T209" s="433" t="s">
        <v>2655</v>
      </c>
      <c r="U209" s="433" t="s">
        <v>2656</v>
      </c>
    </row>
    <row r="210" spans="1:21" ht="76.5">
      <c r="A210" s="410">
        <v>203</v>
      </c>
      <c r="B210" s="35"/>
      <c r="C210" s="429" t="s">
        <v>2657</v>
      </c>
      <c r="D210" s="429" t="s">
        <v>2658</v>
      </c>
      <c r="E210" s="430" t="s">
        <v>2659</v>
      </c>
      <c r="F210" s="429" t="s">
        <v>30</v>
      </c>
      <c r="G210" s="431" t="s">
        <v>31</v>
      </c>
      <c r="H210" s="77" t="s">
        <v>45</v>
      </c>
      <c r="I210" s="77" t="s">
        <v>6</v>
      </c>
      <c r="J210" s="76" t="s">
        <v>2660</v>
      </c>
      <c r="K210" s="434">
        <v>100000</v>
      </c>
      <c r="L210" s="35">
        <v>63000</v>
      </c>
      <c r="M210" s="35" t="s">
        <v>2011</v>
      </c>
      <c r="N210" s="431">
        <v>70000</v>
      </c>
      <c r="O210" s="35">
        <v>20</v>
      </c>
      <c r="P210" s="431">
        <v>70000</v>
      </c>
      <c r="Q210" s="35" t="s">
        <v>2012</v>
      </c>
      <c r="R210" s="35">
        <v>20</v>
      </c>
      <c r="S210" s="433" t="s">
        <v>2661</v>
      </c>
      <c r="T210" s="433" t="s">
        <v>2662</v>
      </c>
      <c r="U210" s="433" t="s">
        <v>2663</v>
      </c>
    </row>
    <row r="211" spans="1:21" ht="63.75">
      <c r="A211" s="33">
        <v>204</v>
      </c>
      <c r="B211" s="35"/>
      <c r="C211" s="429" t="s">
        <v>2664</v>
      </c>
      <c r="D211" s="429" t="s">
        <v>2665</v>
      </c>
      <c r="E211" s="430" t="s">
        <v>2666</v>
      </c>
      <c r="F211" s="429" t="s">
        <v>30</v>
      </c>
      <c r="G211" s="431" t="s">
        <v>31</v>
      </c>
      <c r="H211" s="77" t="s">
        <v>45</v>
      </c>
      <c r="I211" s="77" t="s">
        <v>6</v>
      </c>
      <c r="J211" s="76" t="s">
        <v>2010</v>
      </c>
      <c r="K211" s="434">
        <v>50000</v>
      </c>
      <c r="L211" s="35">
        <v>31500</v>
      </c>
      <c r="M211" s="35" t="s">
        <v>2011</v>
      </c>
      <c r="N211" s="431">
        <v>35000</v>
      </c>
      <c r="O211" s="35">
        <v>20</v>
      </c>
      <c r="P211" s="431">
        <v>35000</v>
      </c>
      <c r="Q211" s="35" t="s">
        <v>2012</v>
      </c>
      <c r="R211" s="35">
        <v>20</v>
      </c>
      <c r="S211" s="433" t="s">
        <v>2667</v>
      </c>
      <c r="T211" s="433" t="s">
        <v>2668</v>
      </c>
      <c r="U211" s="433" t="s">
        <v>2669</v>
      </c>
    </row>
    <row r="212" spans="1:21" ht="76.5">
      <c r="A212" s="410">
        <v>205</v>
      </c>
      <c r="B212" s="35"/>
      <c r="C212" s="429" t="s">
        <v>2555</v>
      </c>
      <c r="D212" s="429" t="s">
        <v>2670</v>
      </c>
      <c r="E212" s="430" t="s">
        <v>2671</v>
      </c>
      <c r="F212" s="429" t="s">
        <v>30</v>
      </c>
      <c r="G212" s="431" t="s">
        <v>31</v>
      </c>
      <c r="H212" s="77" t="s">
        <v>45</v>
      </c>
      <c r="I212" s="77" t="s">
        <v>6</v>
      </c>
      <c r="J212" s="76" t="s">
        <v>2010</v>
      </c>
      <c r="K212" s="434">
        <v>50000</v>
      </c>
      <c r="L212" s="35">
        <v>31500</v>
      </c>
      <c r="M212" s="35" t="s">
        <v>2011</v>
      </c>
      <c r="N212" s="431">
        <v>35000</v>
      </c>
      <c r="O212" s="35">
        <v>20</v>
      </c>
      <c r="P212" s="431">
        <v>35000</v>
      </c>
      <c r="Q212" s="35" t="s">
        <v>2012</v>
      </c>
      <c r="R212" s="35">
        <v>20</v>
      </c>
      <c r="S212" s="433" t="s">
        <v>2672</v>
      </c>
      <c r="T212" s="433" t="s">
        <v>2673</v>
      </c>
      <c r="U212" s="433" t="s">
        <v>2674</v>
      </c>
    </row>
    <row r="213" spans="1:21" ht="63.75">
      <c r="A213" s="33">
        <v>206</v>
      </c>
      <c r="B213" s="35"/>
      <c r="C213" s="429" t="s">
        <v>2675</v>
      </c>
      <c r="D213" s="429" t="s">
        <v>2128</v>
      </c>
      <c r="E213" s="430" t="s">
        <v>2676</v>
      </c>
      <c r="F213" s="429" t="s">
        <v>30</v>
      </c>
      <c r="G213" s="431" t="s">
        <v>31</v>
      </c>
      <c r="H213" s="77" t="s">
        <v>45</v>
      </c>
      <c r="I213" s="77" t="s">
        <v>6</v>
      </c>
      <c r="J213" s="76" t="s">
        <v>2010</v>
      </c>
      <c r="K213" s="434">
        <v>50000</v>
      </c>
      <c r="L213" s="35">
        <v>31500</v>
      </c>
      <c r="M213" s="35" t="s">
        <v>2011</v>
      </c>
      <c r="N213" s="431">
        <v>35000</v>
      </c>
      <c r="O213" s="35">
        <v>20</v>
      </c>
      <c r="P213" s="431">
        <v>35000</v>
      </c>
      <c r="Q213" s="35" t="s">
        <v>2012</v>
      </c>
      <c r="R213" s="35">
        <v>20</v>
      </c>
      <c r="S213" s="433" t="s">
        <v>2677</v>
      </c>
      <c r="T213" s="433" t="s">
        <v>2678</v>
      </c>
      <c r="U213" s="433" t="s">
        <v>2679</v>
      </c>
    </row>
    <row r="214" spans="1:21" ht="76.5">
      <c r="A214" s="410">
        <v>207</v>
      </c>
      <c r="B214" s="35"/>
      <c r="C214" s="429" t="s">
        <v>2680</v>
      </c>
      <c r="D214" s="429" t="s">
        <v>2681</v>
      </c>
      <c r="E214" s="430" t="s">
        <v>2671</v>
      </c>
      <c r="F214" s="429" t="s">
        <v>30</v>
      </c>
      <c r="G214" s="431" t="s">
        <v>31</v>
      </c>
      <c r="H214" s="77" t="s">
        <v>68</v>
      </c>
      <c r="I214" s="77" t="s">
        <v>6</v>
      </c>
      <c r="J214" s="76" t="s">
        <v>2024</v>
      </c>
      <c r="K214" s="434">
        <v>50000</v>
      </c>
      <c r="L214" s="35">
        <v>31500</v>
      </c>
      <c r="M214" s="35" t="s">
        <v>2011</v>
      </c>
      <c r="N214" s="431">
        <v>35000</v>
      </c>
      <c r="O214" s="35">
        <v>20</v>
      </c>
      <c r="P214" s="431">
        <v>35000</v>
      </c>
      <c r="Q214" s="35" t="s">
        <v>2012</v>
      </c>
      <c r="R214" s="35">
        <v>20</v>
      </c>
      <c r="S214" s="433" t="s">
        <v>2682</v>
      </c>
      <c r="T214" s="433" t="s">
        <v>2683</v>
      </c>
      <c r="U214" s="433" t="s">
        <v>2684</v>
      </c>
    </row>
    <row r="215" spans="1:21" ht="76.5">
      <c r="A215" s="33">
        <v>208</v>
      </c>
      <c r="B215" s="35"/>
      <c r="C215" s="429" t="s">
        <v>2685</v>
      </c>
      <c r="D215" s="429" t="s">
        <v>2686</v>
      </c>
      <c r="E215" s="430" t="s">
        <v>2671</v>
      </c>
      <c r="F215" s="429" t="s">
        <v>30</v>
      </c>
      <c r="G215" s="431" t="s">
        <v>31</v>
      </c>
      <c r="H215" s="77" t="s">
        <v>45</v>
      </c>
      <c r="I215" s="77" t="s">
        <v>6</v>
      </c>
      <c r="J215" s="76" t="s">
        <v>2010</v>
      </c>
      <c r="K215" s="434">
        <v>50000</v>
      </c>
      <c r="L215" s="35">
        <v>31500</v>
      </c>
      <c r="M215" s="35" t="s">
        <v>2011</v>
      </c>
      <c r="N215" s="431">
        <v>35000</v>
      </c>
      <c r="O215" s="35">
        <v>20</v>
      </c>
      <c r="P215" s="431">
        <v>35000</v>
      </c>
      <c r="Q215" s="35" t="s">
        <v>2012</v>
      </c>
      <c r="R215" s="35">
        <v>20</v>
      </c>
      <c r="S215" s="433" t="s">
        <v>2687</v>
      </c>
      <c r="T215" s="433" t="s">
        <v>2688</v>
      </c>
      <c r="U215" s="433" t="s">
        <v>2689</v>
      </c>
    </row>
    <row r="216" spans="1:21" ht="76.5">
      <c r="A216" s="410">
        <v>209</v>
      </c>
      <c r="B216" s="35"/>
      <c r="C216" s="429" t="s">
        <v>2690</v>
      </c>
      <c r="D216" s="429" t="s">
        <v>2691</v>
      </c>
      <c r="E216" s="430" t="s">
        <v>2671</v>
      </c>
      <c r="F216" s="429" t="s">
        <v>30</v>
      </c>
      <c r="G216" s="431" t="s">
        <v>31</v>
      </c>
      <c r="H216" s="77" t="s">
        <v>68</v>
      </c>
      <c r="I216" s="77" t="s">
        <v>6</v>
      </c>
      <c r="J216" s="76" t="s">
        <v>2010</v>
      </c>
      <c r="K216" s="434">
        <v>50000</v>
      </c>
      <c r="L216" s="35">
        <v>31500</v>
      </c>
      <c r="M216" s="35" t="s">
        <v>2011</v>
      </c>
      <c r="N216" s="431">
        <v>35000</v>
      </c>
      <c r="O216" s="35">
        <v>20</v>
      </c>
      <c r="P216" s="431">
        <v>35000</v>
      </c>
      <c r="Q216" s="35" t="s">
        <v>2012</v>
      </c>
      <c r="R216" s="35">
        <v>20</v>
      </c>
      <c r="S216" s="433" t="s">
        <v>2692</v>
      </c>
      <c r="T216" s="433" t="s">
        <v>2693</v>
      </c>
      <c r="U216" s="433" t="s">
        <v>2694</v>
      </c>
    </row>
    <row r="217" spans="1:21" ht="63.75">
      <c r="A217" s="33">
        <v>210</v>
      </c>
      <c r="B217" s="35"/>
      <c r="C217" s="429" t="s">
        <v>2695</v>
      </c>
      <c r="D217" s="429" t="s">
        <v>2696</v>
      </c>
      <c r="E217" s="430" t="s">
        <v>2666</v>
      </c>
      <c r="F217" s="429" t="s">
        <v>30</v>
      </c>
      <c r="G217" s="431" t="s">
        <v>31</v>
      </c>
      <c r="H217" s="77" t="s">
        <v>45</v>
      </c>
      <c r="I217" s="77" t="s">
        <v>6</v>
      </c>
      <c r="J217" s="76" t="s">
        <v>2010</v>
      </c>
      <c r="K217" s="434">
        <v>50000</v>
      </c>
      <c r="L217" s="35">
        <v>31500</v>
      </c>
      <c r="M217" s="35" t="s">
        <v>2011</v>
      </c>
      <c r="N217" s="431">
        <v>35000</v>
      </c>
      <c r="O217" s="35">
        <v>20</v>
      </c>
      <c r="P217" s="431">
        <v>35000</v>
      </c>
      <c r="Q217" s="35" t="s">
        <v>2012</v>
      </c>
      <c r="R217" s="35">
        <v>20</v>
      </c>
      <c r="S217" s="433" t="s">
        <v>2697</v>
      </c>
      <c r="T217" s="433" t="s">
        <v>2698</v>
      </c>
      <c r="U217" s="433" t="s">
        <v>2699</v>
      </c>
    </row>
    <row r="218" spans="1:21" ht="63.75">
      <c r="A218" s="410">
        <v>211</v>
      </c>
      <c r="B218" s="35"/>
      <c r="C218" s="429" t="s">
        <v>2700</v>
      </c>
      <c r="D218" s="429" t="s">
        <v>2701</v>
      </c>
      <c r="E218" s="430" t="s">
        <v>2702</v>
      </c>
      <c r="F218" s="429" t="s">
        <v>30</v>
      </c>
      <c r="G218" s="431" t="s">
        <v>31</v>
      </c>
      <c r="H218" s="77" t="s">
        <v>68</v>
      </c>
      <c r="I218" s="77" t="s">
        <v>6</v>
      </c>
      <c r="J218" s="76" t="s">
        <v>2010</v>
      </c>
      <c r="K218" s="434">
        <v>50000</v>
      </c>
      <c r="L218" s="35">
        <v>31500</v>
      </c>
      <c r="M218" s="35" t="s">
        <v>2011</v>
      </c>
      <c r="N218" s="431">
        <v>35000</v>
      </c>
      <c r="O218" s="35">
        <v>20</v>
      </c>
      <c r="P218" s="431">
        <v>35000</v>
      </c>
      <c r="Q218" s="35" t="s">
        <v>2012</v>
      </c>
      <c r="R218" s="35">
        <v>20</v>
      </c>
      <c r="S218" s="433" t="s">
        <v>2703</v>
      </c>
      <c r="T218" s="433" t="s">
        <v>2704</v>
      </c>
      <c r="U218" s="433" t="s">
        <v>2705</v>
      </c>
    </row>
    <row r="219" spans="1:21" ht="51">
      <c r="A219" s="33">
        <v>212</v>
      </c>
      <c r="B219" s="35"/>
      <c r="C219" s="429" t="s">
        <v>2706</v>
      </c>
      <c r="D219" s="429" t="s">
        <v>2707</v>
      </c>
      <c r="E219" s="430" t="s">
        <v>2708</v>
      </c>
      <c r="F219" s="429" t="s">
        <v>30</v>
      </c>
      <c r="G219" s="431" t="s">
        <v>31</v>
      </c>
      <c r="H219" s="77" t="s">
        <v>68</v>
      </c>
      <c r="I219" s="77" t="s">
        <v>6</v>
      </c>
      <c r="J219" s="76" t="s">
        <v>2233</v>
      </c>
      <c r="K219" s="434">
        <v>50000</v>
      </c>
      <c r="L219" s="35">
        <v>31500</v>
      </c>
      <c r="M219" s="35" t="s">
        <v>2011</v>
      </c>
      <c r="N219" s="431">
        <v>35000</v>
      </c>
      <c r="O219" s="35">
        <v>20</v>
      </c>
      <c r="P219" s="431">
        <v>35000</v>
      </c>
      <c r="Q219" s="35" t="s">
        <v>2012</v>
      </c>
      <c r="R219" s="35">
        <v>20</v>
      </c>
      <c r="S219" s="433" t="s">
        <v>2709</v>
      </c>
      <c r="T219" s="433" t="s">
        <v>2710</v>
      </c>
      <c r="U219" s="433" t="s">
        <v>2711</v>
      </c>
    </row>
    <row r="220" spans="1:21" ht="63.75">
      <c r="A220" s="410">
        <v>213</v>
      </c>
      <c r="B220" s="35"/>
      <c r="C220" s="429" t="s">
        <v>2712</v>
      </c>
      <c r="D220" s="429" t="s">
        <v>2410</v>
      </c>
      <c r="E220" s="430" t="s">
        <v>2702</v>
      </c>
      <c r="F220" s="429" t="s">
        <v>30</v>
      </c>
      <c r="G220" s="431" t="s">
        <v>31</v>
      </c>
      <c r="H220" s="77" t="s">
        <v>45</v>
      </c>
      <c r="I220" s="77" t="s">
        <v>6</v>
      </c>
      <c r="J220" s="76" t="s">
        <v>2010</v>
      </c>
      <c r="K220" s="434">
        <v>50000</v>
      </c>
      <c r="L220" s="35">
        <v>31500</v>
      </c>
      <c r="M220" s="35" t="s">
        <v>2011</v>
      </c>
      <c r="N220" s="431">
        <v>35000</v>
      </c>
      <c r="O220" s="35">
        <v>20</v>
      </c>
      <c r="P220" s="431">
        <v>35000</v>
      </c>
      <c r="Q220" s="35" t="s">
        <v>2012</v>
      </c>
      <c r="R220" s="35">
        <v>20</v>
      </c>
      <c r="S220" s="433" t="s">
        <v>2713</v>
      </c>
      <c r="T220" s="433" t="s">
        <v>2714</v>
      </c>
      <c r="U220" s="433" t="s">
        <v>2715</v>
      </c>
    </row>
    <row r="221" spans="1:21" ht="63.75">
      <c r="A221" s="33">
        <v>214</v>
      </c>
      <c r="B221" s="35"/>
      <c r="C221" s="429" t="s">
        <v>2716</v>
      </c>
      <c r="D221" s="429" t="s">
        <v>2717</v>
      </c>
      <c r="E221" s="430" t="s">
        <v>2676</v>
      </c>
      <c r="F221" s="429" t="s">
        <v>30</v>
      </c>
      <c r="G221" s="431" t="s">
        <v>31</v>
      </c>
      <c r="H221" s="77" t="s">
        <v>68</v>
      </c>
      <c r="I221" s="77" t="s">
        <v>6</v>
      </c>
      <c r="J221" s="76" t="s">
        <v>2010</v>
      </c>
      <c r="K221" s="434">
        <v>50000</v>
      </c>
      <c r="L221" s="35">
        <v>31500</v>
      </c>
      <c r="M221" s="35" t="s">
        <v>2011</v>
      </c>
      <c r="N221" s="431">
        <v>35000</v>
      </c>
      <c r="O221" s="35">
        <v>20</v>
      </c>
      <c r="P221" s="431">
        <v>35000</v>
      </c>
      <c r="Q221" s="35" t="s">
        <v>2012</v>
      </c>
      <c r="R221" s="35">
        <v>20</v>
      </c>
      <c r="S221" s="433" t="s">
        <v>2718</v>
      </c>
      <c r="T221" s="433" t="s">
        <v>2719</v>
      </c>
      <c r="U221" s="433" t="s">
        <v>2720</v>
      </c>
    </row>
    <row r="222" spans="1:21" ht="76.5">
      <c r="A222" s="410">
        <v>215</v>
      </c>
      <c r="B222" s="35"/>
      <c r="C222" s="429" t="s">
        <v>2681</v>
      </c>
      <c r="D222" s="429" t="s">
        <v>2721</v>
      </c>
      <c r="E222" s="430" t="s">
        <v>2671</v>
      </c>
      <c r="F222" s="429" t="s">
        <v>30</v>
      </c>
      <c r="G222" s="431" t="s">
        <v>31</v>
      </c>
      <c r="H222" s="77" t="s">
        <v>68</v>
      </c>
      <c r="I222" s="77" t="s">
        <v>6</v>
      </c>
      <c r="J222" s="76" t="s">
        <v>2010</v>
      </c>
      <c r="K222" s="434">
        <v>50000</v>
      </c>
      <c r="L222" s="35">
        <v>31500</v>
      </c>
      <c r="M222" s="35" t="s">
        <v>2011</v>
      </c>
      <c r="N222" s="431">
        <v>35000</v>
      </c>
      <c r="O222" s="35">
        <v>20</v>
      </c>
      <c r="P222" s="431">
        <v>35000</v>
      </c>
      <c r="Q222" s="35" t="s">
        <v>2012</v>
      </c>
      <c r="R222" s="35">
        <v>20</v>
      </c>
      <c r="S222" s="433" t="s">
        <v>2722</v>
      </c>
      <c r="T222" s="433" t="s">
        <v>2723</v>
      </c>
      <c r="U222" s="433" t="s">
        <v>2724</v>
      </c>
    </row>
    <row r="223" spans="1:21" ht="63.75">
      <c r="A223" s="33">
        <v>216</v>
      </c>
      <c r="B223" s="35"/>
      <c r="C223" s="429" t="s">
        <v>2725</v>
      </c>
      <c r="D223" s="429" t="s">
        <v>2726</v>
      </c>
      <c r="E223" s="430" t="s">
        <v>2666</v>
      </c>
      <c r="F223" s="429" t="s">
        <v>30</v>
      </c>
      <c r="G223" s="431" t="s">
        <v>31</v>
      </c>
      <c r="H223" s="77" t="s">
        <v>68</v>
      </c>
      <c r="I223" s="77" t="s">
        <v>6</v>
      </c>
      <c r="J223" s="76" t="s">
        <v>2010</v>
      </c>
      <c r="K223" s="434">
        <v>50000</v>
      </c>
      <c r="L223" s="35">
        <v>31500</v>
      </c>
      <c r="M223" s="35" t="s">
        <v>2011</v>
      </c>
      <c r="N223" s="431">
        <v>35000</v>
      </c>
      <c r="O223" s="35">
        <v>20</v>
      </c>
      <c r="P223" s="431">
        <v>35000</v>
      </c>
      <c r="Q223" s="35" t="s">
        <v>2012</v>
      </c>
      <c r="R223" s="35">
        <v>20</v>
      </c>
      <c r="S223" s="433" t="s">
        <v>2727</v>
      </c>
      <c r="T223" s="433" t="s">
        <v>2728</v>
      </c>
      <c r="U223" s="433" t="s">
        <v>2729</v>
      </c>
    </row>
    <row r="224" spans="1:21" ht="76.5">
      <c r="A224" s="410">
        <v>217</v>
      </c>
      <c r="B224" s="35"/>
      <c r="C224" s="429" t="s">
        <v>2730</v>
      </c>
      <c r="D224" s="429" t="s">
        <v>2731</v>
      </c>
      <c r="E224" s="430" t="s">
        <v>2659</v>
      </c>
      <c r="F224" s="429" t="s">
        <v>30</v>
      </c>
      <c r="G224" s="431" t="s">
        <v>31</v>
      </c>
      <c r="H224" s="77" t="s">
        <v>45</v>
      </c>
      <c r="I224" s="77" t="s">
        <v>6</v>
      </c>
      <c r="J224" s="76" t="s">
        <v>2010</v>
      </c>
      <c r="K224" s="434">
        <v>50000</v>
      </c>
      <c r="L224" s="35">
        <v>31500</v>
      </c>
      <c r="M224" s="35" t="s">
        <v>2011</v>
      </c>
      <c r="N224" s="431">
        <v>35000</v>
      </c>
      <c r="O224" s="35">
        <v>20</v>
      </c>
      <c r="P224" s="431">
        <v>35000</v>
      </c>
      <c r="Q224" s="35" t="s">
        <v>2012</v>
      </c>
      <c r="R224" s="35">
        <v>20</v>
      </c>
      <c r="S224" s="433" t="s">
        <v>2732</v>
      </c>
      <c r="T224" s="433" t="s">
        <v>2733</v>
      </c>
      <c r="U224" s="433" t="s">
        <v>2734</v>
      </c>
    </row>
    <row r="225" spans="1:21" ht="76.5">
      <c r="A225" s="33">
        <v>218</v>
      </c>
      <c r="B225" s="35"/>
      <c r="C225" s="429" t="s">
        <v>2735</v>
      </c>
      <c r="D225" s="429" t="s">
        <v>2736</v>
      </c>
      <c r="E225" s="430" t="s">
        <v>2737</v>
      </c>
      <c r="F225" s="429" t="s">
        <v>30</v>
      </c>
      <c r="G225" s="431" t="s">
        <v>31</v>
      </c>
      <c r="H225" s="77" t="s">
        <v>68</v>
      </c>
      <c r="I225" s="150" t="s">
        <v>5</v>
      </c>
      <c r="J225" s="76" t="s">
        <v>2010</v>
      </c>
      <c r="K225" s="434">
        <v>50000</v>
      </c>
      <c r="L225" s="35">
        <v>31500</v>
      </c>
      <c r="M225" s="35" t="s">
        <v>2011</v>
      </c>
      <c r="N225" s="431">
        <v>35000</v>
      </c>
      <c r="O225" s="35">
        <v>20</v>
      </c>
      <c r="P225" s="431">
        <v>35000</v>
      </c>
      <c r="Q225" s="35" t="s">
        <v>2012</v>
      </c>
      <c r="R225" s="35">
        <v>20</v>
      </c>
      <c r="S225" s="433" t="s">
        <v>2738</v>
      </c>
      <c r="T225" s="433" t="s">
        <v>2739</v>
      </c>
      <c r="U225" s="433" t="s">
        <v>2740</v>
      </c>
    </row>
    <row r="226" spans="1:21" ht="63.75">
      <c r="A226" s="410">
        <v>219</v>
      </c>
      <c r="B226" s="35"/>
      <c r="C226" s="429" t="s">
        <v>2741</v>
      </c>
      <c r="D226" s="429" t="s">
        <v>2742</v>
      </c>
      <c r="E226" s="430" t="s">
        <v>2743</v>
      </c>
      <c r="F226" s="429" t="s">
        <v>30</v>
      </c>
      <c r="G226" s="431" t="s">
        <v>31</v>
      </c>
      <c r="H226" s="77" t="s">
        <v>45</v>
      </c>
      <c r="I226" s="77" t="s">
        <v>6</v>
      </c>
      <c r="J226" s="76" t="s">
        <v>2233</v>
      </c>
      <c r="K226" s="434">
        <v>50000</v>
      </c>
      <c r="L226" s="35">
        <v>31500</v>
      </c>
      <c r="M226" s="35" t="s">
        <v>2011</v>
      </c>
      <c r="N226" s="431">
        <v>35000</v>
      </c>
      <c r="O226" s="35">
        <v>20</v>
      </c>
      <c r="P226" s="431">
        <v>35000</v>
      </c>
      <c r="Q226" s="35" t="s">
        <v>2012</v>
      </c>
      <c r="R226" s="35">
        <v>20</v>
      </c>
      <c r="S226" s="433" t="s">
        <v>2744</v>
      </c>
      <c r="T226" s="433" t="s">
        <v>2745</v>
      </c>
      <c r="U226" s="433" t="s">
        <v>2746</v>
      </c>
    </row>
    <row r="227" spans="1:21" ht="76.5">
      <c r="A227" s="33">
        <v>220</v>
      </c>
      <c r="B227" s="35"/>
      <c r="C227" s="429" t="s">
        <v>2747</v>
      </c>
      <c r="D227" s="429" t="s">
        <v>2748</v>
      </c>
      <c r="E227" s="430" t="s">
        <v>2749</v>
      </c>
      <c r="F227" s="429" t="s">
        <v>30</v>
      </c>
      <c r="G227" s="431" t="s">
        <v>31</v>
      </c>
      <c r="H227" s="77" t="s">
        <v>45</v>
      </c>
      <c r="I227" s="77" t="s">
        <v>6</v>
      </c>
      <c r="J227" s="76" t="s">
        <v>2233</v>
      </c>
      <c r="K227" s="434">
        <v>50000</v>
      </c>
      <c r="L227" s="35">
        <v>31500</v>
      </c>
      <c r="M227" s="35" t="s">
        <v>2011</v>
      </c>
      <c r="N227" s="431">
        <v>35000</v>
      </c>
      <c r="O227" s="35">
        <v>20</v>
      </c>
      <c r="P227" s="431">
        <v>35000</v>
      </c>
      <c r="Q227" s="35" t="s">
        <v>2012</v>
      </c>
      <c r="R227" s="35">
        <v>20</v>
      </c>
      <c r="S227" s="433" t="s">
        <v>2750</v>
      </c>
      <c r="T227" s="433" t="s">
        <v>2751</v>
      </c>
      <c r="U227" s="433" t="s">
        <v>2752</v>
      </c>
    </row>
    <row r="228" spans="1:21" ht="63.75">
      <c r="A228" s="410">
        <v>221</v>
      </c>
      <c r="B228" s="35"/>
      <c r="C228" s="429" t="s">
        <v>2753</v>
      </c>
      <c r="D228" s="429" t="s">
        <v>2754</v>
      </c>
      <c r="E228" s="430" t="s">
        <v>2755</v>
      </c>
      <c r="F228" s="429" t="s">
        <v>30</v>
      </c>
      <c r="G228" s="431" t="s">
        <v>31</v>
      </c>
      <c r="H228" s="77" t="s">
        <v>45</v>
      </c>
      <c r="I228" s="77" t="s">
        <v>6</v>
      </c>
      <c r="J228" s="76" t="s">
        <v>2233</v>
      </c>
      <c r="K228" s="434">
        <v>50000</v>
      </c>
      <c r="L228" s="35">
        <v>31500</v>
      </c>
      <c r="M228" s="35" t="s">
        <v>2011</v>
      </c>
      <c r="N228" s="431">
        <v>35000</v>
      </c>
      <c r="O228" s="35">
        <v>20</v>
      </c>
      <c r="P228" s="431">
        <v>35000</v>
      </c>
      <c r="Q228" s="35" t="s">
        <v>2012</v>
      </c>
      <c r="R228" s="35">
        <v>20</v>
      </c>
      <c r="S228" s="433" t="s">
        <v>2756</v>
      </c>
      <c r="T228" s="433" t="s">
        <v>2757</v>
      </c>
      <c r="U228" s="433" t="s">
        <v>2758</v>
      </c>
    </row>
    <row r="229" spans="1:21" ht="51">
      <c r="A229" s="33">
        <v>222</v>
      </c>
      <c r="B229" s="35"/>
      <c r="C229" s="429" t="s">
        <v>2759</v>
      </c>
      <c r="D229" s="429" t="s">
        <v>2760</v>
      </c>
      <c r="E229" s="430" t="s">
        <v>2761</v>
      </c>
      <c r="F229" s="429" t="s">
        <v>30</v>
      </c>
      <c r="G229" s="431" t="s">
        <v>31</v>
      </c>
      <c r="H229" s="77" t="s">
        <v>45</v>
      </c>
      <c r="I229" s="77" t="s">
        <v>6</v>
      </c>
      <c r="J229" s="76" t="s">
        <v>2762</v>
      </c>
      <c r="K229" s="434">
        <v>100000</v>
      </c>
      <c r="L229" s="35">
        <v>63000</v>
      </c>
      <c r="M229" s="35" t="s">
        <v>2011</v>
      </c>
      <c r="N229" s="431">
        <v>70000</v>
      </c>
      <c r="O229" s="35">
        <v>20</v>
      </c>
      <c r="P229" s="431">
        <v>70000</v>
      </c>
      <c r="Q229" s="35" t="s">
        <v>2012</v>
      </c>
      <c r="R229" s="35">
        <v>20</v>
      </c>
      <c r="S229" s="433" t="s">
        <v>2763</v>
      </c>
      <c r="T229" s="433" t="s">
        <v>2764</v>
      </c>
      <c r="U229" s="433" t="s">
        <v>2765</v>
      </c>
    </row>
    <row r="230" spans="1:21" ht="51">
      <c r="A230" s="410">
        <v>223</v>
      </c>
      <c r="B230" s="35"/>
      <c r="C230" s="429" t="s">
        <v>2766</v>
      </c>
      <c r="D230" s="429" t="s">
        <v>2767</v>
      </c>
      <c r="E230" s="430" t="s">
        <v>2768</v>
      </c>
      <c r="F230" s="429" t="s">
        <v>30</v>
      </c>
      <c r="G230" s="431" t="s">
        <v>31</v>
      </c>
      <c r="H230" s="77" t="s">
        <v>45</v>
      </c>
      <c r="I230" s="77" t="s">
        <v>6</v>
      </c>
      <c r="J230" s="76" t="s">
        <v>2010</v>
      </c>
      <c r="K230" s="434">
        <v>100000</v>
      </c>
      <c r="L230" s="35">
        <v>63000</v>
      </c>
      <c r="M230" s="35" t="s">
        <v>2011</v>
      </c>
      <c r="N230" s="431">
        <v>70000</v>
      </c>
      <c r="O230" s="35">
        <v>20</v>
      </c>
      <c r="P230" s="431">
        <v>70000</v>
      </c>
      <c r="Q230" s="35" t="s">
        <v>2012</v>
      </c>
      <c r="R230" s="35">
        <v>20</v>
      </c>
      <c r="S230" s="433" t="s">
        <v>2769</v>
      </c>
      <c r="T230" s="433" t="s">
        <v>2770</v>
      </c>
      <c r="U230" s="433" t="s">
        <v>2771</v>
      </c>
    </row>
    <row r="231" spans="1:21" ht="51">
      <c r="A231" s="33">
        <v>224</v>
      </c>
      <c r="B231" s="35"/>
      <c r="C231" s="429" t="s">
        <v>2772</v>
      </c>
      <c r="D231" s="429" t="s">
        <v>2754</v>
      </c>
      <c r="E231" s="430" t="s">
        <v>2773</v>
      </c>
      <c r="F231" s="429" t="s">
        <v>30</v>
      </c>
      <c r="G231" s="431" t="s">
        <v>31</v>
      </c>
      <c r="H231" s="77" t="s">
        <v>45</v>
      </c>
      <c r="I231" s="77" t="s">
        <v>6</v>
      </c>
      <c r="J231" s="76" t="s">
        <v>2010</v>
      </c>
      <c r="K231" s="434">
        <v>100000</v>
      </c>
      <c r="L231" s="35">
        <v>63000</v>
      </c>
      <c r="M231" s="35" t="s">
        <v>2011</v>
      </c>
      <c r="N231" s="431">
        <v>70000</v>
      </c>
      <c r="O231" s="35">
        <v>20</v>
      </c>
      <c r="P231" s="431">
        <v>70000</v>
      </c>
      <c r="Q231" s="35" t="s">
        <v>2012</v>
      </c>
      <c r="R231" s="35">
        <v>20</v>
      </c>
      <c r="S231" s="433" t="s">
        <v>1785</v>
      </c>
      <c r="T231" s="433" t="s">
        <v>2774</v>
      </c>
      <c r="U231" s="433" t="s">
        <v>2775</v>
      </c>
    </row>
    <row r="232" spans="1:21" ht="38.25">
      <c r="A232" s="410">
        <v>225</v>
      </c>
      <c r="B232" s="35"/>
      <c r="C232" s="429" t="s">
        <v>688</v>
      </c>
      <c r="D232" s="429" t="s">
        <v>2776</v>
      </c>
      <c r="E232" s="430" t="s">
        <v>2777</v>
      </c>
      <c r="F232" s="429" t="s">
        <v>30</v>
      </c>
      <c r="G232" s="431" t="s">
        <v>31</v>
      </c>
      <c r="H232" s="77" t="s">
        <v>45</v>
      </c>
      <c r="I232" s="77" t="s">
        <v>6</v>
      </c>
      <c r="J232" s="76" t="s">
        <v>2778</v>
      </c>
      <c r="K232" s="434">
        <v>100000</v>
      </c>
      <c r="L232" s="35">
        <v>63000</v>
      </c>
      <c r="M232" s="35" t="s">
        <v>2011</v>
      </c>
      <c r="N232" s="431">
        <v>70000</v>
      </c>
      <c r="O232" s="35">
        <v>20</v>
      </c>
      <c r="P232" s="431">
        <v>70000</v>
      </c>
      <c r="Q232" s="35" t="s">
        <v>2012</v>
      </c>
      <c r="R232" s="35">
        <v>20</v>
      </c>
      <c r="S232" s="433" t="s">
        <v>2779</v>
      </c>
      <c r="T232" s="433" t="s">
        <v>2780</v>
      </c>
      <c r="U232" s="433" t="s">
        <v>2781</v>
      </c>
    </row>
    <row r="233" spans="1:21" ht="51">
      <c r="A233" s="33">
        <v>226</v>
      </c>
      <c r="B233" s="35"/>
      <c r="C233" s="429" t="s">
        <v>2782</v>
      </c>
      <c r="D233" s="429" t="s">
        <v>2783</v>
      </c>
      <c r="E233" s="430" t="s">
        <v>2784</v>
      </c>
      <c r="F233" s="429" t="s">
        <v>30</v>
      </c>
      <c r="G233" s="431" t="s">
        <v>31</v>
      </c>
      <c r="H233" s="77" t="s">
        <v>68</v>
      </c>
      <c r="I233" s="77" t="s">
        <v>6</v>
      </c>
      <c r="J233" s="76" t="s">
        <v>2785</v>
      </c>
      <c r="K233" s="434">
        <v>50000</v>
      </c>
      <c r="L233" s="35">
        <v>31500</v>
      </c>
      <c r="M233" s="35" t="s">
        <v>2011</v>
      </c>
      <c r="N233" s="431">
        <v>35000</v>
      </c>
      <c r="O233" s="35">
        <v>20</v>
      </c>
      <c r="P233" s="431">
        <v>35000</v>
      </c>
      <c r="Q233" s="35" t="s">
        <v>2012</v>
      </c>
      <c r="R233" s="35">
        <v>20</v>
      </c>
      <c r="S233" s="433" t="s">
        <v>2786</v>
      </c>
      <c r="T233" s="433" t="s">
        <v>2787</v>
      </c>
      <c r="U233" s="433" t="s">
        <v>2788</v>
      </c>
    </row>
    <row r="234" spans="1:21" ht="30">
      <c r="A234" s="410">
        <v>227</v>
      </c>
      <c r="B234" s="35"/>
      <c r="C234" s="429" t="s">
        <v>2789</v>
      </c>
      <c r="D234" s="429" t="s">
        <v>2790</v>
      </c>
      <c r="E234" s="430" t="s">
        <v>2791</v>
      </c>
      <c r="F234" s="429" t="s">
        <v>30</v>
      </c>
      <c r="G234" s="431" t="s">
        <v>31</v>
      </c>
      <c r="H234" s="77" t="s">
        <v>45</v>
      </c>
      <c r="I234" s="77" t="s">
        <v>6</v>
      </c>
      <c r="J234" s="76" t="s">
        <v>2010</v>
      </c>
      <c r="K234" s="434">
        <v>100000</v>
      </c>
      <c r="L234" s="35">
        <v>63000</v>
      </c>
      <c r="M234" s="35" t="s">
        <v>2011</v>
      </c>
      <c r="N234" s="431">
        <v>70000</v>
      </c>
      <c r="O234" s="35">
        <v>20</v>
      </c>
      <c r="P234" s="431">
        <v>70000</v>
      </c>
      <c r="Q234" s="35" t="s">
        <v>2012</v>
      </c>
      <c r="R234" s="35">
        <v>20</v>
      </c>
      <c r="S234" s="433" t="s">
        <v>2792</v>
      </c>
      <c r="T234" s="433" t="s">
        <v>2793</v>
      </c>
      <c r="U234" s="433" t="s">
        <v>2794</v>
      </c>
    </row>
    <row r="235" spans="1:21" ht="51">
      <c r="A235" s="33">
        <v>228</v>
      </c>
      <c r="B235" s="35"/>
      <c r="C235" s="429" t="s">
        <v>2795</v>
      </c>
      <c r="D235" s="429" t="s">
        <v>2796</v>
      </c>
      <c r="E235" s="430" t="s">
        <v>2797</v>
      </c>
      <c r="F235" s="429" t="s">
        <v>30</v>
      </c>
      <c r="G235" s="431" t="s">
        <v>31</v>
      </c>
      <c r="H235" s="77" t="s">
        <v>68</v>
      </c>
      <c r="I235" s="77" t="s">
        <v>6</v>
      </c>
      <c r="J235" s="76" t="s">
        <v>2010</v>
      </c>
      <c r="K235" s="434">
        <v>70000</v>
      </c>
      <c r="L235" s="35">
        <v>44100</v>
      </c>
      <c r="M235" s="35" t="s">
        <v>2011</v>
      </c>
      <c r="N235" s="431">
        <v>49000</v>
      </c>
      <c r="O235" s="35">
        <v>20</v>
      </c>
      <c r="P235" s="431">
        <v>49000</v>
      </c>
      <c r="Q235" s="35" t="s">
        <v>2012</v>
      </c>
      <c r="R235" s="35">
        <v>20</v>
      </c>
      <c r="S235" s="433" t="s">
        <v>2798</v>
      </c>
      <c r="T235" s="433" t="s">
        <v>2799</v>
      </c>
      <c r="U235" s="433" t="s">
        <v>2800</v>
      </c>
    </row>
    <row r="236" spans="1:21" ht="45">
      <c r="A236" s="410">
        <v>229</v>
      </c>
      <c r="B236" s="35"/>
      <c r="C236" s="429" t="s">
        <v>2801</v>
      </c>
      <c r="D236" s="429" t="s">
        <v>2802</v>
      </c>
      <c r="E236" s="430" t="s">
        <v>2803</v>
      </c>
      <c r="F236" s="429" t="s">
        <v>30</v>
      </c>
      <c r="G236" s="431" t="s">
        <v>31</v>
      </c>
      <c r="H236" s="77" t="s">
        <v>45</v>
      </c>
      <c r="I236" s="150" t="s">
        <v>5</v>
      </c>
      <c r="J236" s="76" t="s">
        <v>2804</v>
      </c>
      <c r="K236" s="434">
        <v>200000</v>
      </c>
      <c r="L236" s="35">
        <v>126000</v>
      </c>
      <c r="M236" s="35" t="s">
        <v>2011</v>
      </c>
      <c r="N236" s="431">
        <v>140000</v>
      </c>
      <c r="O236" s="35">
        <v>20</v>
      </c>
      <c r="P236" s="431">
        <v>140000</v>
      </c>
      <c r="Q236" s="35" t="s">
        <v>2012</v>
      </c>
      <c r="R236" s="35">
        <v>20</v>
      </c>
      <c r="S236" s="433" t="s">
        <v>2805</v>
      </c>
      <c r="T236" s="433" t="s">
        <v>2806</v>
      </c>
      <c r="U236" s="433" t="s">
        <v>2807</v>
      </c>
    </row>
    <row r="237" spans="1:21" ht="51">
      <c r="A237" s="33">
        <v>230</v>
      </c>
      <c r="B237" s="35"/>
      <c r="C237" s="429" t="s">
        <v>2808</v>
      </c>
      <c r="D237" s="429" t="s">
        <v>2256</v>
      </c>
      <c r="E237" s="430" t="s">
        <v>2809</v>
      </c>
      <c r="F237" s="429" t="s">
        <v>30</v>
      </c>
      <c r="G237" s="431" t="s">
        <v>31</v>
      </c>
      <c r="H237" s="77" t="s">
        <v>68</v>
      </c>
      <c r="I237" s="77" t="s">
        <v>6</v>
      </c>
      <c r="J237" s="76" t="s">
        <v>2233</v>
      </c>
      <c r="K237" s="434">
        <v>50000</v>
      </c>
      <c r="L237" s="35">
        <v>31500</v>
      </c>
      <c r="M237" s="35" t="s">
        <v>2011</v>
      </c>
      <c r="N237" s="431">
        <v>35000</v>
      </c>
      <c r="O237" s="35">
        <v>20</v>
      </c>
      <c r="P237" s="431">
        <v>35000</v>
      </c>
      <c r="Q237" s="35" t="s">
        <v>2012</v>
      </c>
      <c r="R237" s="35">
        <v>20</v>
      </c>
      <c r="S237" s="433" t="s">
        <v>2810</v>
      </c>
      <c r="T237" s="433" t="s">
        <v>2811</v>
      </c>
      <c r="U237" s="433" t="s">
        <v>2812</v>
      </c>
    </row>
    <row r="238" spans="1:21" ht="63.75">
      <c r="A238" s="410">
        <v>231</v>
      </c>
      <c r="B238" s="35"/>
      <c r="C238" s="429" t="s">
        <v>2813</v>
      </c>
      <c r="D238" s="429" t="s">
        <v>2814</v>
      </c>
      <c r="E238" s="430" t="s">
        <v>2815</v>
      </c>
      <c r="F238" s="429" t="s">
        <v>30</v>
      </c>
      <c r="G238" s="431" t="s">
        <v>31</v>
      </c>
      <c r="H238" s="77" t="s">
        <v>45</v>
      </c>
      <c r="I238" s="77" t="s">
        <v>6</v>
      </c>
      <c r="J238" s="76" t="s">
        <v>2816</v>
      </c>
      <c r="K238" s="434">
        <v>100000</v>
      </c>
      <c r="L238" s="35">
        <v>63000</v>
      </c>
      <c r="M238" s="35" t="s">
        <v>2011</v>
      </c>
      <c r="N238" s="431">
        <v>70000</v>
      </c>
      <c r="O238" s="35">
        <v>20</v>
      </c>
      <c r="P238" s="431">
        <v>70000</v>
      </c>
      <c r="Q238" s="35" t="s">
        <v>2012</v>
      </c>
      <c r="R238" s="35">
        <v>20</v>
      </c>
      <c r="S238" s="433" t="s">
        <v>2817</v>
      </c>
      <c r="T238" s="433" t="s">
        <v>2818</v>
      </c>
      <c r="U238" s="433" t="s">
        <v>2819</v>
      </c>
    </row>
    <row r="239" spans="1:21" ht="51">
      <c r="A239" s="33">
        <v>232</v>
      </c>
      <c r="B239" s="35"/>
      <c r="C239" s="429" t="s">
        <v>2820</v>
      </c>
      <c r="D239" s="429" t="s">
        <v>2821</v>
      </c>
      <c r="E239" s="430" t="s">
        <v>2822</v>
      </c>
      <c r="F239" s="429" t="s">
        <v>30</v>
      </c>
      <c r="G239" s="431" t="s">
        <v>31</v>
      </c>
      <c r="H239" s="77" t="s">
        <v>45</v>
      </c>
      <c r="I239" s="77" t="s">
        <v>6</v>
      </c>
      <c r="J239" s="76" t="s">
        <v>2010</v>
      </c>
      <c r="K239" s="434">
        <v>70000</v>
      </c>
      <c r="L239" s="35">
        <v>44100</v>
      </c>
      <c r="M239" s="35" t="s">
        <v>2011</v>
      </c>
      <c r="N239" s="431">
        <v>49000</v>
      </c>
      <c r="O239" s="35">
        <v>20</v>
      </c>
      <c r="P239" s="431">
        <v>49000</v>
      </c>
      <c r="Q239" s="35" t="s">
        <v>2012</v>
      </c>
      <c r="R239" s="35">
        <v>20</v>
      </c>
      <c r="S239" s="433" t="s">
        <v>2823</v>
      </c>
      <c r="T239" s="433" t="s">
        <v>2824</v>
      </c>
      <c r="U239" s="433" t="s">
        <v>2825</v>
      </c>
    </row>
    <row r="240" spans="1:21" ht="51">
      <c r="A240" s="410">
        <v>233</v>
      </c>
      <c r="B240" s="35"/>
      <c r="C240" s="429" t="s">
        <v>2826</v>
      </c>
      <c r="D240" s="429" t="s">
        <v>2827</v>
      </c>
      <c r="E240" s="430" t="s">
        <v>2809</v>
      </c>
      <c r="F240" s="429" t="s">
        <v>30</v>
      </c>
      <c r="G240" s="431" t="s">
        <v>31</v>
      </c>
      <c r="H240" s="77" t="s">
        <v>45</v>
      </c>
      <c r="I240" s="77" t="s">
        <v>6</v>
      </c>
      <c r="J240" s="76" t="s">
        <v>2010</v>
      </c>
      <c r="K240" s="434">
        <v>100000</v>
      </c>
      <c r="L240" s="35">
        <v>63000</v>
      </c>
      <c r="M240" s="35" t="s">
        <v>2011</v>
      </c>
      <c r="N240" s="431">
        <v>70000</v>
      </c>
      <c r="O240" s="35">
        <v>20</v>
      </c>
      <c r="P240" s="431">
        <v>70000</v>
      </c>
      <c r="Q240" s="35" t="s">
        <v>2012</v>
      </c>
      <c r="R240" s="35">
        <v>20</v>
      </c>
      <c r="S240" s="438" t="s">
        <v>2828</v>
      </c>
      <c r="T240" s="426" t="s">
        <v>2829</v>
      </c>
      <c r="U240" s="426" t="s">
        <v>2830</v>
      </c>
    </row>
    <row r="241" spans="1:21" ht="63.75">
      <c r="A241" s="33">
        <v>234</v>
      </c>
      <c r="B241" s="35"/>
      <c r="C241" s="429" t="s">
        <v>2831</v>
      </c>
      <c r="D241" s="429" t="s">
        <v>2832</v>
      </c>
      <c r="E241" s="430" t="s">
        <v>2833</v>
      </c>
      <c r="F241" s="429" t="s">
        <v>30</v>
      </c>
      <c r="G241" s="431" t="s">
        <v>31</v>
      </c>
      <c r="H241" s="77" t="s">
        <v>45</v>
      </c>
      <c r="I241" s="77" t="s">
        <v>6</v>
      </c>
      <c r="J241" s="439" t="s">
        <v>2816</v>
      </c>
      <c r="K241" s="434">
        <v>400000</v>
      </c>
      <c r="L241" s="35">
        <v>252000</v>
      </c>
      <c r="M241" s="35" t="s">
        <v>2011</v>
      </c>
      <c r="N241" s="431">
        <v>280000</v>
      </c>
      <c r="O241" s="35">
        <v>20</v>
      </c>
      <c r="P241" s="431">
        <v>280000</v>
      </c>
      <c r="Q241" s="35" t="s">
        <v>2012</v>
      </c>
      <c r="R241" s="35">
        <v>20</v>
      </c>
      <c r="S241" s="426" t="s">
        <v>2834</v>
      </c>
      <c r="T241" s="438" t="s">
        <v>2835</v>
      </c>
      <c r="U241" s="426" t="s">
        <v>2836</v>
      </c>
    </row>
    <row r="242" spans="1:21" ht="38.25">
      <c r="A242" s="410">
        <v>235</v>
      </c>
      <c r="B242" s="35"/>
      <c r="C242" s="429" t="s">
        <v>2837</v>
      </c>
      <c r="D242" s="429" t="s">
        <v>2838</v>
      </c>
      <c r="E242" s="430" t="s">
        <v>2839</v>
      </c>
      <c r="F242" s="429" t="s">
        <v>30</v>
      </c>
      <c r="G242" s="431" t="s">
        <v>31</v>
      </c>
      <c r="H242" s="77" t="s">
        <v>45</v>
      </c>
      <c r="I242" s="150" t="s">
        <v>5</v>
      </c>
      <c r="J242" s="76" t="s">
        <v>2840</v>
      </c>
      <c r="K242" s="434">
        <v>50000</v>
      </c>
      <c r="L242" s="35">
        <v>31500</v>
      </c>
      <c r="M242" s="35" t="s">
        <v>2011</v>
      </c>
      <c r="N242" s="431">
        <v>35000</v>
      </c>
      <c r="O242" s="35">
        <v>20</v>
      </c>
      <c r="P242" s="431">
        <v>35000</v>
      </c>
      <c r="Q242" s="35" t="s">
        <v>2012</v>
      </c>
      <c r="R242" s="35">
        <v>20</v>
      </c>
      <c r="S242" s="438" t="s">
        <v>2841</v>
      </c>
      <c r="T242" s="426" t="s">
        <v>2842</v>
      </c>
      <c r="U242" s="426" t="s">
        <v>2843</v>
      </c>
    </row>
    <row r="243" spans="1:21" ht="30">
      <c r="A243" s="33">
        <v>236</v>
      </c>
      <c r="B243" s="35"/>
      <c r="C243" s="429" t="s">
        <v>2844</v>
      </c>
      <c r="D243" s="429" t="s">
        <v>2845</v>
      </c>
      <c r="E243" s="430" t="s">
        <v>2846</v>
      </c>
      <c r="F243" s="429" t="s">
        <v>30</v>
      </c>
      <c r="G243" s="431" t="s">
        <v>31</v>
      </c>
      <c r="H243" s="77" t="s">
        <v>68</v>
      </c>
      <c r="I243" s="77" t="s">
        <v>6</v>
      </c>
      <c r="J243" s="76" t="s">
        <v>2010</v>
      </c>
      <c r="K243" s="434">
        <v>70000</v>
      </c>
      <c r="L243" s="35">
        <v>44100</v>
      </c>
      <c r="M243" s="35" t="s">
        <v>2011</v>
      </c>
      <c r="N243" s="431">
        <v>49000</v>
      </c>
      <c r="O243" s="35">
        <v>20</v>
      </c>
      <c r="P243" s="431">
        <v>49000</v>
      </c>
      <c r="Q243" s="35" t="s">
        <v>2012</v>
      </c>
      <c r="R243" s="35">
        <v>20</v>
      </c>
      <c r="S243" s="426" t="s">
        <v>2847</v>
      </c>
      <c r="T243" s="426" t="s">
        <v>2848</v>
      </c>
      <c r="U243" s="426" t="s">
        <v>2849</v>
      </c>
    </row>
    <row r="244" spans="1:21" ht="51">
      <c r="A244" s="410">
        <v>237</v>
      </c>
      <c r="B244" s="35"/>
      <c r="C244" s="429" t="s">
        <v>2850</v>
      </c>
      <c r="D244" s="429" t="s">
        <v>2851</v>
      </c>
      <c r="E244" s="430" t="s">
        <v>2852</v>
      </c>
      <c r="F244" s="429" t="s">
        <v>30</v>
      </c>
      <c r="G244" s="431" t="s">
        <v>31</v>
      </c>
      <c r="H244" s="77" t="s">
        <v>45</v>
      </c>
      <c r="I244" s="77" t="s">
        <v>6</v>
      </c>
      <c r="J244" s="76" t="s">
        <v>2570</v>
      </c>
      <c r="K244" s="434">
        <v>150000</v>
      </c>
      <c r="L244" s="35">
        <v>94500</v>
      </c>
      <c r="M244" s="35" t="s">
        <v>2011</v>
      </c>
      <c r="N244" s="431">
        <v>105000</v>
      </c>
      <c r="O244" s="35">
        <v>20</v>
      </c>
      <c r="P244" s="431">
        <v>105000</v>
      </c>
      <c r="Q244" s="35" t="s">
        <v>2012</v>
      </c>
      <c r="R244" s="35">
        <v>20</v>
      </c>
      <c r="S244" s="426" t="s">
        <v>2853</v>
      </c>
      <c r="T244" s="426" t="s">
        <v>2854</v>
      </c>
      <c r="U244" s="426" t="s">
        <v>2855</v>
      </c>
    </row>
    <row r="245" spans="1:21" ht="38.25">
      <c r="A245" s="33">
        <v>238</v>
      </c>
      <c r="B245" s="35"/>
      <c r="C245" s="429" t="s">
        <v>2856</v>
      </c>
      <c r="D245" s="429" t="s">
        <v>2857</v>
      </c>
      <c r="E245" s="430" t="s">
        <v>2839</v>
      </c>
      <c r="F245" s="429" t="s">
        <v>30</v>
      </c>
      <c r="G245" s="431" t="s">
        <v>31</v>
      </c>
      <c r="H245" s="77" t="s">
        <v>45</v>
      </c>
      <c r="I245" s="150" t="s">
        <v>5</v>
      </c>
      <c r="J245" s="76" t="s">
        <v>2010</v>
      </c>
      <c r="K245" s="434">
        <v>50000</v>
      </c>
      <c r="L245" s="35">
        <v>31500</v>
      </c>
      <c r="M245" s="35" t="s">
        <v>2011</v>
      </c>
      <c r="N245" s="431">
        <v>35000</v>
      </c>
      <c r="O245" s="35">
        <v>20</v>
      </c>
      <c r="P245" s="431">
        <v>35000</v>
      </c>
      <c r="Q245" s="35" t="s">
        <v>2012</v>
      </c>
      <c r="R245" s="35">
        <v>20</v>
      </c>
      <c r="S245" s="438" t="s">
        <v>2858</v>
      </c>
      <c r="T245" s="426" t="s">
        <v>2859</v>
      </c>
      <c r="U245" s="426" t="s">
        <v>2860</v>
      </c>
    </row>
    <row r="246" spans="1:21" ht="51">
      <c r="A246" s="410">
        <v>239</v>
      </c>
      <c r="B246" s="35"/>
      <c r="C246" s="429" t="s">
        <v>2032</v>
      </c>
      <c r="D246" s="429" t="s">
        <v>2861</v>
      </c>
      <c r="E246" s="430" t="s">
        <v>2862</v>
      </c>
      <c r="F246" s="429" t="s">
        <v>30</v>
      </c>
      <c r="G246" s="431" t="s">
        <v>31</v>
      </c>
      <c r="H246" s="77" t="s">
        <v>45</v>
      </c>
      <c r="I246" s="77" t="s">
        <v>6</v>
      </c>
      <c r="J246" s="76" t="s">
        <v>2010</v>
      </c>
      <c r="K246" s="434">
        <v>70000</v>
      </c>
      <c r="L246" s="35">
        <v>44100</v>
      </c>
      <c r="M246" s="35" t="s">
        <v>2011</v>
      </c>
      <c r="N246" s="431">
        <v>49000</v>
      </c>
      <c r="O246" s="35">
        <v>20</v>
      </c>
      <c r="P246" s="431">
        <v>49000</v>
      </c>
      <c r="Q246" s="35" t="s">
        <v>2012</v>
      </c>
      <c r="R246" s="35">
        <v>20</v>
      </c>
      <c r="S246" s="426" t="s">
        <v>2863</v>
      </c>
      <c r="T246" s="426" t="s">
        <v>2864</v>
      </c>
      <c r="U246" s="426" t="s">
        <v>2865</v>
      </c>
    </row>
    <row r="247" spans="1:21" ht="51">
      <c r="A247" s="33">
        <v>240</v>
      </c>
      <c r="B247" s="35"/>
      <c r="C247" s="429" t="s">
        <v>2866</v>
      </c>
      <c r="D247" s="429" t="s">
        <v>2867</v>
      </c>
      <c r="E247" s="430" t="s">
        <v>2868</v>
      </c>
      <c r="F247" s="429" t="s">
        <v>30</v>
      </c>
      <c r="G247" s="431" t="s">
        <v>31</v>
      </c>
      <c r="H247" s="77" t="s">
        <v>68</v>
      </c>
      <c r="I247" s="150" t="s">
        <v>5</v>
      </c>
      <c r="J247" s="76" t="s">
        <v>2010</v>
      </c>
      <c r="K247" s="434">
        <v>70000</v>
      </c>
      <c r="L247" s="35">
        <v>44100</v>
      </c>
      <c r="M247" s="35" t="s">
        <v>2011</v>
      </c>
      <c r="N247" s="431">
        <v>49000</v>
      </c>
      <c r="O247" s="35">
        <v>20</v>
      </c>
      <c r="P247" s="431">
        <v>49000</v>
      </c>
      <c r="Q247" s="35" t="s">
        <v>2012</v>
      </c>
      <c r="R247" s="35">
        <v>20</v>
      </c>
      <c r="S247" s="438" t="s">
        <v>2869</v>
      </c>
      <c r="T247" s="426" t="s">
        <v>2870</v>
      </c>
      <c r="U247" s="426" t="s">
        <v>2871</v>
      </c>
    </row>
    <row r="248" spans="1:21" ht="63.75">
      <c r="A248" s="410">
        <v>241</v>
      </c>
      <c r="B248" s="35"/>
      <c r="C248" s="429" t="s">
        <v>2872</v>
      </c>
      <c r="D248" s="429" t="s">
        <v>2448</v>
      </c>
      <c r="E248" s="430" t="s">
        <v>2873</v>
      </c>
      <c r="F248" s="429" t="s">
        <v>30</v>
      </c>
      <c r="G248" s="431" t="s">
        <v>31</v>
      </c>
      <c r="H248" s="77" t="s">
        <v>68</v>
      </c>
      <c r="I248" s="150" t="s">
        <v>5</v>
      </c>
      <c r="J248" s="76" t="s">
        <v>2010</v>
      </c>
      <c r="K248" s="434">
        <v>70000</v>
      </c>
      <c r="L248" s="35">
        <v>44100</v>
      </c>
      <c r="M248" s="35" t="s">
        <v>2011</v>
      </c>
      <c r="N248" s="431">
        <v>49000</v>
      </c>
      <c r="O248" s="35">
        <v>20</v>
      </c>
      <c r="P248" s="431">
        <v>49000</v>
      </c>
      <c r="Q248" s="35" t="s">
        <v>2012</v>
      </c>
      <c r="R248" s="35">
        <v>20</v>
      </c>
      <c r="S248" s="426" t="s">
        <v>2874</v>
      </c>
      <c r="T248" s="426" t="s">
        <v>2875</v>
      </c>
      <c r="U248" s="426" t="s">
        <v>2876</v>
      </c>
    </row>
    <row r="249" spans="1:21" ht="63.75">
      <c r="A249" s="33">
        <v>242</v>
      </c>
      <c r="B249" s="35"/>
      <c r="C249" s="429" t="s">
        <v>2877</v>
      </c>
      <c r="D249" s="429" t="s">
        <v>2878</v>
      </c>
      <c r="E249" s="430" t="s">
        <v>2873</v>
      </c>
      <c r="F249" s="429" t="s">
        <v>30</v>
      </c>
      <c r="G249" s="431" t="s">
        <v>31</v>
      </c>
      <c r="H249" s="77" t="s">
        <v>68</v>
      </c>
      <c r="I249" s="150" t="s">
        <v>5</v>
      </c>
      <c r="J249" s="76" t="s">
        <v>2010</v>
      </c>
      <c r="K249" s="434">
        <v>70000</v>
      </c>
      <c r="L249" s="35">
        <v>44100</v>
      </c>
      <c r="M249" s="35" t="s">
        <v>2011</v>
      </c>
      <c r="N249" s="431">
        <v>49000</v>
      </c>
      <c r="O249" s="35">
        <v>20</v>
      </c>
      <c r="P249" s="431">
        <v>49000</v>
      </c>
      <c r="Q249" s="35" t="s">
        <v>2012</v>
      </c>
      <c r="R249" s="35">
        <v>20</v>
      </c>
      <c r="S249" s="426" t="s">
        <v>2879</v>
      </c>
      <c r="T249" s="426" t="s">
        <v>2880</v>
      </c>
      <c r="U249" s="426" t="s">
        <v>2881</v>
      </c>
    </row>
    <row r="250" spans="1:21" ht="63.75">
      <c r="A250" s="410">
        <v>243</v>
      </c>
      <c r="B250" s="35"/>
      <c r="C250" s="429" t="s">
        <v>2882</v>
      </c>
      <c r="D250" s="429" t="s">
        <v>2883</v>
      </c>
      <c r="E250" s="430" t="s">
        <v>2873</v>
      </c>
      <c r="F250" s="429" t="s">
        <v>30</v>
      </c>
      <c r="G250" s="431" t="s">
        <v>31</v>
      </c>
      <c r="H250" s="77" t="s">
        <v>68</v>
      </c>
      <c r="I250" s="150" t="s">
        <v>5</v>
      </c>
      <c r="J250" s="76" t="s">
        <v>2010</v>
      </c>
      <c r="K250" s="434">
        <v>70000</v>
      </c>
      <c r="L250" s="35">
        <v>44100</v>
      </c>
      <c r="M250" s="35" t="s">
        <v>2011</v>
      </c>
      <c r="N250" s="431">
        <v>49000</v>
      </c>
      <c r="O250" s="35">
        <v>20</v>
      </c>
      <c r="P250" s="431">
        <v>49000</v>
      </c>
      <c r="Q250" s="35" t="s">
        <v>2012</v>
      </c>
      <c r="R250" s="35">
        <v>20</v>
      </c>
      <c r="S250" s="426" t="s">
        <v>2884</v>
      </c>
      <c r="T250" s="426" t="s">
        <v>2885</v>
      </c>
      <c r="U250" s="426" t="s">
        <v>2886</v>
      </c>
    </row>
    <row r="251" spans="1:21" ht="63.75">
      <c r="A251" s="33">
        <v>244</v>
      </c>
      <c r="B251" s="35"/>
      <c r="C251" s="429" t="s">
        <v>2887</v>
      </c>
      <c r="D251" s="429" t="s">
        <v>2888</v>
      </c>
      <c r="E251" s="430" t="s">
        <v>2873</v>
      </c>
      <c r="F251" s="429" t="s">
        <v>30</v>
      </c>
      <c r="G251" s="431" t="s">
        <v>31</v>
      </c>
      <c r="H251" s="77" t="s">
        <v>68</v>
      </c>
      <c r="I251" s="150" t="s">
        <v>5</v>
      </c>
      <c r="J251" s="76" t="s">
        <v>2010</v>
      </c>
      <c r="K251" s="434">
        <v>70000</v>
      </c>
      <c r="L251" s="35">
        <v>44100</v>
      </c>
      <c r="M251" s="35" t="s">
        <v>2011</v>
      </c>
      <c r="N251" s="431">
        <v>49000</v>
      </c>
      <c r="O251" s="35">
        <v>20</v>
      </c>
      <c r="P251" s="431">
        <v>49000</v>
      </c>
      <c r="Q251" s="35" t="s">
        <v>2012</v>
      </c>
      <c r="R251" s="35">
        <v>20</v>
      </c>
      <c r="S251" s="426" t="s">
        <v>2889</v>
      </c>
      <c r="T251" s="426" t="s">
        <v>2890</v>
      </c>
      <c r="U251" s="426" t="s">
        <v>2891</v>
      </c>
    </row>
    <row r="252" spans="1:21" ht="63.75">
      <c r="A252" s="410">
        <v>245</v>
      </c>
      <c r="B252" s="35"/>
      <c r="C252" s="429" t="s">
        <v>2243</v>
      </c>
      <c r="D252" s="429" t="s">
        <v>2892</v>
      </c>
      <c r="E252" s="430" t="s">
        <v>2873</v>
      </c>
      <c r="F252" s="429" t="s">
        <v>30</v>
      </c>
      <c r="G252" s="431" t="s">
        <v>31</v>
      </c>
      <c r="H252" s="77" t="s">
        <v>45</v>
      </c>
      <c r="I252" s="150" t="s">
        <v>5</v>
      </c>
      <c r="J252" s="76" t="s">
        <v>2010</v>
      </c>
      <c r="K252" s="434">
        <v>70000</v>
      </c>
      <c r="L252" s="35">
        <v>44100</v>
      </c>
      <c r="M252" s="35" t="s">
        <v>2011</v>
      </c>
      <c r="N252" s="431">
        <v>49000</v>
      </c>
      <c r="O252" s="35">
        <v>20</v>
      </c>
      <c r="P252" s="431">
        <v>49000</v>
      </c>
      <c r="Q252" s="35" t="s">
        <v>2012</v>
      </c>
      <c r="R252" s="35">
        <v>20</v>
      </c>
      <c r="S252" s="438" t="s">
        <v>2893</v>
      </c>
      <c r="T252" s="426" t="s">
        <v>2894</v>
      </c>
      <c r="U252" s="426" t="s">
        <v>2895</v>
      </c>
    </row>
    <row r="253" spans="1:21" ht="63.75">
      <c r="A253" s="33">
        <v>246</v>
      </c>
      <c r="B253" s="35"/>
      <c r="C253" s="429" t="s">
        <v>2896</v>
      </c>
      <c r="D253" s="429" t="s">
        <v>2897</v>
      </c>
      <c r="E253" s="430" t="s">
        <v>2873</v>
      </c>
      <c r="F253" s="429" t="s">
        <v>30</v>
      </c>
      <c r="G253" s="431" t="s">
        <v>31</v>
      </c>
      <c r="H253" s="77" t="s">
        <v>68</v>
      </c>
      <c r="I253" s="150" t="s">
        <v>5</v>
      </c>
      <c r="J253" s="76" t="s">
        <v>2010</v>
      </c>
      <c r="K253" s="434">
        <v>70000</v>
      </c>
      <c r="L253" s="35">
        <v>44100</v>
      </c>
      <c r="M253" s="35" t="s">
        <v>2011</v>
      </c>
      <c r="N253" s="431">
        <v>49000</v>
      </c>
      <c r="O253" s="35">
        <v>20</v>
      </c>
      <c r="P253" s="431">
        <v>49000</v>
      </c>
      <c r="Q253" s="35" t="s">
        <v>2012</v>
      </c>
      <c r="R253" s="35">
        <v>20</v>
      </c>
      <c r="S253" s="426" t="s">
        <v>2898</v>
      </c>
      <c r="T253" s="426" t="s">
        <v>2899</v>
      </c>
      <c r="U253" s="426" t="s">
        <v>2900</v>
      </c>
    </row>
    <row r="254" spans="1:21" ht="63.75">
      <c r="A254" s="410">
        <v>247</v>
      </c>
      <c r="B254" s="35"/>
      <c r="C254" s="429" t="s">
        <v>2901</v>
      </c>
      <c r="D254" s="429" t="s">
        <v>2902</v>
      </c>
      <c r="E254" s="430" t="s">
        <v>2873</v>
      </c>
      <c r="F254" s="429" t="s">
        <v>30</v>
      </c>
      <c r="G254" s="431" t="s">
        <v>31</v>
      </c>
      <c r="H254" s="77" t="s">
        <v>68</v>
      </c>
      <c r="I254" s="150" t="s">
        <v>5</v>
      </c>
      <c r="J254" s="76" t="s">
        <v>2010</v>
      </c>
      <c r="K254" s="434">
        <v>300000</v>
      </c>
      <c r="L254" s="35">
        <v>189000</v>
      </c>
      <c r="M254" s="35" t="s">
        <v>2011</v>
      </c>
      <c r="N254" s="431">
        <v>210000</v>
      </c>
      <c r="O254" s="35">
        <v>20</v>
      </c>
      <c r="P254" s="431">
        <v>210000</v>
      </c>
      <c r="Q254" s="35" t="s">
        <v>2012</v>
      </c>
      <c r="R254" s="35">
        <v>20</v>
      </c>
      <c r="S254" s="438" t="s">
        <v>2903</v>
      </c>
      <c r="T254" s="426" t="s">
        <v>2904</v>
      </c>
      <c r="U254" s="426" t="s">
        <v>2905</v>
      </c>
    </row>
    <row r="255" spans="1:21" ht="63.75">
      <c r="A255" s="33">
        <v>248</v>
      </c>
      <c r="B255" s="35"/>
      <c r="C255" s="429" t="s">
        <v>2906</v>
      </c>
      <c r="D255" s="429" t="s">
        <v>2907</v>
      </c>
      <c r="E255" s="430" t="s">
        <v>2873</v>
      </c>
      <c r="F255" s="429" t="s">
        <v>30</v>
      </c>
      <c r="G255" s="431" t="s">
        <v>31</v>
      </c>
      <c r="H255" s="77" t="s">
        <v>68</v>
      </c>
      <c r="I255" s="150" t="s">
        <v>5</v>
      </c>
      <c r="J255" s="76" t="s">
        <v>2010</v>
      </c>
      <c r="K255" s="434">
        <v>70000</v>
      </c>
      <c r="L255" s="35">
        <v>44100</v>
      </c>
      <c r="M255" s="35" t="s">
        <v>2011</v>
      </c>
      <c r="N255" s="431">
        <v>49000</v>
      </c>
      <c r="O255" s="35">
        <v>20</v>
      </c>
      <c r="P255" s="431">
        <v>49000</v>
      </c>
      <c r="Q255" s="35" t="s">
        <v>2012</v>
      </c>
      <c r="R255" s="35">
        <v>20</v>
      </c>
      <c r="S255" s="438" t="s">
        <v>2908</v>
      </c>
      <c r="T255" s="426" t="s">
        <v>2909</v>
      </c>
      <c r="U255" s="426" t="s">
        <v>2910</v>
      </c>
    </row>
    <row r="256" spans="1:21" ht="63.75">
      <c r="A256" s="410">
        <v>249</v>
      </c>
      <c r="B256" s="35"/>
      <c r="C256" s="429" t="s">
        <v>2911</v>
      </c>
      <c r="D256" s="429" t="s">
        <v>2912</v>
      </c>
      <c r="E256" s="430" t="s">
        <v>2873</v>
      </c>
      <c r="F256" s="429" t="s">
        <v>30</v>
      </c>
      <c r="G256" s="431" t="s">
        <v>31</v>
      </c>
      <c r="H256" s="77" t="s">
        <v>68</v>
      </c>
      <c r="I256" s="150" t="s">
        <v>5</v>
      </c>
      <c r="J256" s="76" t="s">
        <v>2010</v>
      </c>
      <c r="K256" s="434">
        <v>70000</v>
      </c>
      <c r="L256" s="35">
        <v>44100</v>
      </c>
      <c r="M256" s="35" t="s">
        <v>2011</v>
      </c>
      <c r="N256" s="431">
        <v>49000</v>
      </c>
      <c r="O256" s="35">
        <v>20</v>
      </c>
      <c r="P256" s="431">
        <v>49000</v>
      </c>
      <c r="Q256" s="35" t="s">
        <v>2012</v>
      </c>
      <c r="R256" s="35">
        <v>20</v>
      </c>
      <c r="S256" s="426" t="s">
        <v>2913</v>
      </c>
      <c r="T256" s="426" t="s">
        <v>2914</v>
      </c>
      <c r="U256" s="426" t="s">
        <v>2915</v>
      </c>
    </row>
    <row r="257" spans="1:21" ht="63.75">
      <c r="A257" s="33">
        <v>250</v>
      </c>
      <c r="B257" s="35"/>
      <c r="C257" s="429" t="s">
        <v>2916</v>
      </c>
      <c r="D257" s="429" t="s">
        <v>2917</v>
      </c>
      <c r="E257" s="430" t="s">
        <v>2873</v>
      </c>
      <c r="F257" s="429" t="s">
        <v>30</v>
      </c>
      <c r="G257" s="431" t="s">
        <v>31</v>
      </c>
      <c r="H257" s="77" t="s">
        <v>68</v>
      </c>
      <c r="I257" s="150" t="s">
        <v>5</v>
      </c>
      <c r="J257" s="76" t="s">
        <v>2010</v>
      </c>
      <c r="K257" s="434">
        <v>70000</v>
      </c>
      <c r="L257" s="35">
        <v>44100</v>
      </c>
      <c r="M257" s="35" t="s">
        <v>2011</v>
      </c>
      <c r="N257" s="431">
        <v>49000</v>
      </c>
      <c r="O257" s="35">
        <v>20</v>
      </c>
      <c r="P257" s="431">
        <v>49000</v>
      </c>
      <c r="Q257" s="35" t="s">
        <v>2012</v>
      </c>
      <c r="R257" s="35">
        <v>20</v>
      </c>
      <c r="S257" s="426" t="s">
        <v>2918</v>
      </c>
      <c r="T257" s="426" t="s">
        <v>2919</v>
      </c>
      <c r="U257" s="426" t="s">
        <v>2920</v>
      </c>
    </row>
    <row r="258" spans="1:21" ht="63.75">
      <c r="A258" s="410">
        <v>251</v>
      </c>
      <c r="B258" s="35"/>
      <c r="C258" s="429" t="s">
        <v>2921</v>
      </c>
      <c r="D258" s="429" t="s">
        <v>363</v>
      </c>
      <c r="E258" s="430" t="s">
        <v>2873</v>
      </c>
      <c r="F258" s="429" t="s">
        <v>30</v>
      </c>
      <c r="G258" s="431" t="s">
        <v>31</v>
      </c>
      <c r="H258" s="77" t="s">
        <v>68</v>
      </c>
      <c r="I258" s="150" t="s">
        <v>5</v>
      </c>
      <c r="J258" s="76" t="s">
        <v>2010</v>
      </c>
      <c r="K258" s="434">
        <v>70000</v>
      </c>
      <c r="L258" s="35">
        <v>44100</v>
      </c>
      <c r="M258" s="35" t="s">
        <v>2011</v>
      </c>
      <c r="N258" s="431">
        <v>49000</v>
      </c>
      <c r="O258" s="35">
        <v>20</v>
      </c>
      <c r="P258" s="431">
        <v>49000</v>
      </c>
      <c r="Q258" s="35" t="s">
        <v>2012</v>
      </c>
      <c r="R258" s="35">
        <v>20</v>
      </c>
      <c r="S258" s="426" t="s">
        <v>2922</v>
      </c>
      <c r="T258" s="426" t="s">
        <v>2923</v>
      </c>
      <c r="U258" s="426" t="s">
        <v>2924</v>
      </c>
    </row>
    <row r="259" spans="1:21" ht="63.75">
      <c r="A259" s="33">
        <v>252</v>
      </c>
      <c r="B259" s="35"/>
      <c r="C259" s="429" t="s">
        <v>2925</v>
      </c>
      <c r="D259" s="429" t="s">
        <v>2926</v>
      </c>
      <c r="E259" s="430" t="s">
        <v>2927</v>
      </c>
      <c r="F259" s="429" t="s">
        <v>30</v>
      </c>
      <c r="G259" s="431" t="s">
        <v>31</v>
      </c>
      <c r="H259" s="77" t="s">
        <v>45</v>
      </c>
      <c r="I259" s="150" t="s">
        <v>5</v>
      </c>
      <c r="J259" s="76" t="s">
        <v>2024</v>
      </c>
      <c r="K259" s="434">
        <v>70000</v>
      </c>
      <c r="L259" s="35">
        <v>44100</v>
      </c>
      <c r="M259" s="35" t="s">
        <v>2011</v>
      </c>
      <c r="N259" s="431">
        <v>49000</v>
      </c>
      <c r="O259" s="35">
        <v>20</v>
      </c>
      <c r="P259" s="431">
        <v>49000</v>
      </c>
      <c r="Q259" s="35" t="s">
        <v>2012</v>
      </c>
      <c r="R259" s="35">
        <v>20</v>
      </c>
      <c r="S259" s="438" t="s">
        <v>2928</v>
      </c>
      <c r="T259" s="426" t="s">
        <v>2929</v>
      </c>
      <c r="U259" s="426" t="s">
        <v>2930</v>
      </c>
    </row>
    <row r="260" spans="1:21" ht="63.75">
      <c r="A260" s="410">
        <v>253</v>
      </c>
      <c r="B260" s="35"/>
      <c r="C260" s="429" t="s">
        <v>2931</v>
      </c>
      <c r="D260" s="429" t="s">
        <v>2932</v>
      </c>
      <c r="E260" s="430" t="s">
        <v>2933</v>
      </c>
      <c r="F260" s="429" t="s">
        <v>30</v>
      </c>
      <c r="G260" s="431" t="s">
        <v>31</v>
      </c>
      <c r="H260" s="77" t="s">
        <v>45</v>
      </c>
      <c r="I260" s="150" t="s">
        <v>5</v>
      </c>
      <c r="J260" s="76" t="s">
        <v>2010</v>
      </c>
      <c r="K260" s="434">
        <v>70000</v>
      </c>
      <c r="L260" s="35">
        <v>44100</v>
      </c>
      <c r="M260" s="35" t="s">
        <v>2011</v>
      </c>
      <c r="N260" s="431">
        <v>49000</v>
      </c>
      <c r="O260" s="35">
        <v>20</v>
      </c>
      <c r="P260" s="431">
        <v>49000</v>
      </c>
      <c r="Q260" s="35" t="s">
        <v>2012</v>
      </c>
      <c r="R260" s="35">
        <v>20</v>
      </c>
      <c r="S260" s="438" t="s">
        <v>2934</v>
      </c>
      <c r="T260" s="426" t="s">
        <v>2935</v>
      </c>
      <c r="U260" s="426" t="s">
        <v>2936</v>
      </c>
    </row>
    <row r="261" spans="1:21" ht="63.75">
      <c r="A261" s="33">
        <v>254</v>
      </c>
      <c r="B261" s="35"/>
      <c r="C261" s="429" t="s">
        <v>2937</v>
      </c>
      <c r="D261" s="429" t="s">
        <v>2938</v>
      </c>
      <c r="E261" s="430" t="s">
        <v>2933</v>
      </c>
      <c r="F261" s="429" t="s">
        <v>30</v>
      </c>
      <c r="G261" s="431" t="s">
        <v>31</v>
      </c>
      <c r="H261" s="77" t="s">
        <v>45</v>
      </c>
      <c r="I261" s="150" t="s">
        <v>5</v>
      </c>
      <c r="J261" s="76" t="s">
        <v>2172</v>
      </c>
      <c r="K261" s="434">
        <v>70000</v>
      </c>
      <c r="L261" s="35">
        <v>44100</v>
      </c>
      <c r="M261" s="35" t="s">
        <v>2011</v>
      </c>
      <c r="N261" s="431">
        <v>49000</v>
      </c>
      <c r="O261" s="35">
        <v>20</v>
      </c>
      <c r="P261" s="431">
        <v>49000</v>
      </c>
      <c r="Q261" s="35" t="s">
        <v>2012</v>
      </c>
      <c r="R261" s="35">
        <v>20</v>
      </c>
      <c r="S261" s="426" t="s">
        <v>2939</v>
      </c>
      <c r="T261" s="426" t="s">
        <v>2940</v>
      </c>
      <c r="U261" s="426" t="s">
        <v>2941</v>
      </c>
    </row>
    <row r="262" spans="1:21" ht="76.5">
      <c r="A262" s="410">
        <v>255</v>
      </c>
      <c r="B262" s="35"/>
      <c r="C262" s="429" t="s">
        <v>2942</v>
      </c>
      <c r="D262" s="429" t="s">
        <v>2943</v>
      </c>
      <c r="E262" s="430" t="s">
        <v>2944</v>
      </c>
      <c r="F262" s="429" t="s">
        <v>30</v>
      </c>
      <c r="G262" s="431" t="s">
        <v>31</v>
      </c>
      <c r="H262" s="77" t="s">
        <v>68</v>
      </c>
      <c r="I262" s="77" t="s">
        <v>6</v>
      </c>
      <c r="J262" s="76" t="s">
        <v>2945</v>
      </c>
      <c r="K262" s="434">
        <v>100000</v>
      </c>
      <c r="L262" s="35">
        <v>63000</v>
      </c>
      <c r="M262" s="35" t="s">
        <v>2011</v>
      </c>
      <c r="N262" s="431">
        <v>70000</v>
      </c>
      <c r="O262" s="35">
        <v>20</v>
      </c>
      <c r="P262" s="431">
        <v>70000</v>
      </c>
      <c r="Q262" s="35" t="s">
        <v>2012</v>
      </c>
      <c r="R262" s="35">
        <v>20</v>
      </c>
      <c r="S262" s="426" t="s">
        <v>2946</v>
      </c>
      <c r="T262" s="426" t="s">
        <v>2947</v>
      </c>
      <c r="U262" s="426" t="s">
        <v>2830</v>
      </c>
    </row>
    <row r="263" spans="1:21" ht="63.75">
      <c r="A263" s="33">
        <v>256</v>
      </c>
      <c r="B263" s="35"/>
      <c r="C263" s="429" t="s">
        <v>2948</v>
      </c>
      <c r="D263" s="429" t="s">
        <v>2670</v>
      </c>
      <c r="E263" s="430" t="s">
        <v>2933</v>
      </c>
      <c r="F263" s="429" t="s">
        <v>30</v>
      </c>
      <c r="G263" s="431" t="s">
        <v>31</v>
      </c>
      <c r="H263" s="77" t="s">
        <v>68</v>
      </c>
      <c r="I263" s="150" t="s">
        <v>5</v>
      </c>
      <c r="J263" s="76" t="s">
        <v>2949</v>
      </c>
      <c r="K263" s="434">
        <v>100000</v>
      </c>
      <c r="L263" s="35">
        <v>63000</v>
      </c>
      <c r="M263" s="35" t="s">
        <v>2011</v>
      </c>
      <c r="N263" s="431">
        <v>70000</v>
      </c>
      <c r="O263" s="35">
        <v>20</v>
      </c>
      <c r="P263" s="431">
        <v>70000</v>
      </c>
      <c r="Q263" s="35" t="s">
        <v>2012</v>
      </c>
      <c r="R263" s="35">
        <v>20</v>
      </c>
      <c r="S263" s="426" t="s">
        <v>2950</v>
      </c>
      <c r="T263" s="426" t="s">
        <v>2951</v>
      </c>
      <c r="U263" s="426" t="s">
        <v>2952</v>
      </c>
    </row>
    <row r="264" spans="1:21" ht="63.75">
      <c r="A264" s="410">
        <v>257</v>
      </c>
      <c r="B264" s="35"/>
      <c r="C264" s="429" t="s">
        <v>2953</v>
      </c>
      <c r="D264" s="429" t="s">
        <v>2938</v>
      </c>
      <c r="E264" s="430" t="s">
        <v>2933</v>
      </c>
      <c r="F264" s="429" t="s">
        <v>30</v>
      </c>
      <c r="G264" s="431" t="s">
        <v>31</v>
      </c>
      <c r="H264" s="77" t="s">
        <v>68</v>
      </c>
      <c r="I264" s="150" t="s">
        <v>5</v>
      </c>
      <c r="J264" s="76" t="s">
        <v>2366</v>
      </c>
      <c r="K264" s="434">
        <v>70000</v>
      </c>
      <c r="L264" s="35">
        <v>44100</v>
      </c>
      <c r="M264" s="35" t="s">
        <v>2011</v>
      </c>
      <c r="N264" s="431">
        <v>49000</v>
      </c>
      <c r="O264" s="35">
        <v>20</v>
      </c>
      <c r="P264" s="431">
        <v>49000</v>
      </c>
      <c r="Q264" s="35" t="s">
        <v>2012</v>
      </c>
      <c r="R264" s="35">
        <v>20</v>
      </c>
      <c r="S264" s="426" t="s">
        <v>2954</v>
      </c>
      <c r="T264" s="426" t="s">
        <v>2955</v>
      </c>
      <c r="U264" s="426" t="s">
        <v>2956</v>
      </c>
    </row>
    <row r="265" spans="1:21" ht="63.75">
      <c r="A265" s="33">
        <v>258</v>
      </c>
      <c r="B265" s="35"/>
      <c r="C265" s="429" t="s">
        <v>2957</v>
      </c>
      <c r="D265" s="429" t="s">
        <v>2932</v>
      </c>
      <c r="E265" s="430" t="s">
        <v>2933</v>
      </c>
      <c r="F265" s="429" t="s">
        <v>30</v>
      </c>
      <c r="G265" s="431" t="s">
        <v>31</v>
      </c>
      <c r="H265" s="77" t="s">
        <v>45</v>
      </c>
      <c r="I265" s="150" t="s">
        <v>5</v>
      </c>
      <c r="J265" s="76" t="s">
        <v>2010</v>
      </c>
      <c r="K265" s="434">
        <v>50000</v>
      </c>
      <c r="L265" s="35">
        <v>31500</v>
      </c>
      <c r="M265" s="35" t="s">
        <v>2011</v>
      </c>
      <c r="N265" s="431">
        <v>35000</v>
      </c>
      <c r="O265" s="35">
        <v>20</v>
      </c>
      <c r="P265" s="431">
        <v>35000</v>
      </c>
      <c r="Q265" s="35" t="s">
        <v>2012</v>
      </c>
      <c r="R265" s="35">
        <v>20</v>
      </c>
      <c r="S265" s="426" t="s">
        <v>2958</v>
      </c>
      <c r="T265" s="426" t="s">
        <v>2959</v>
      </c>
      <c r="U265" s="426" t="s">
        <v>2960</v>
      </c>
    </row>
    <row r="266" spans="1:21" ht="51">
      <c r="A266" s="410">
        <v>259</v>
      </c>
      <c r="B266" s="35"/>
      <c r="C266" s="429" t="s">
        <v>2961</v>
      </c>
      <c r="D266" s="429" t="s">
        <v>2962</v>
      </c>
      <c r="E266" s="430" t="s">
        <v>2963</v>
      </c>
      <c r="F266" s="429" t="s">
        <v>30</v>
      </c>
      <c r="G266" s="431" t="s">
        <v>31</v>
      </c>
      <c r="H266" s="77" t="s">
        <v>68</v>
      </c>
      <c r="I266" s="77" t="s">
        <v>6</v>
      </c>
      <c r="J266" s="76" t="s">
        <v>2054</v>
      </c>
      <c r="K266" s="434">
        <v>50000</v>
      </c>
      <c r="L266" s="35">
        <v>31500</v>
      </c>
      <c r="M266" s="35" t="s">
        <v>2011</v>
      </c>
      <c r="N266" s="431">
        <v>35000</v>
      </c>
      <c r="O266" s="35">
        <v>20</v>
      </c>
      <c r="P266" s="431">
        <v>35000</v>
      </c>
      <c r="Q266" s="35" t="s">
        <v>2012</v>
      </c>
      <c r="R266" s="35">
        <v>20</v>
      </c>
      <c r="S266" s="426" t="s">
        <v>2964</v>
      </c>
      <c r="T266" s="426" t="s">
        <v>2965</v>
      </c>
      <c r="U266" s="426" t="s">
        <v>2966</v>
      </c>
    </row>
    <row r="267" spans="1:21" ht="51">
      <c r="A267" s="33">
        <v>260</v>
      </c>
      <c r="B267" s="35"/>
      <c r="C267" s="429" t="s">
        <v>2967</v>
      </c>
      <c r="D267" s="429" t="s">
        <v>2968</v>
      </c>
      <c r="E267" s="430" t="s">
        <v>2969</v>
      </c>
      <c r="F267" s="429" t="s">
        <v>30</v>
      </c>
      <c r="G267" s="431" t="s">
        <v>31</v>
      </c>
      <c r="H267" s="77" t="s">
        <v>45</v>
      </c>
      <c r="I267" s="77" t="s">
        <v>6</v>
      </c>
      <c r="J267" s="76" t="s">
        <v>2970</v>
      </c>
      <c r="K267" s="434">
        <v>50000</v>
      </c>
      <c r="L267" s="35">
        <v>31500</v>
      </c>
      <c r="M267" s="35" t="s">
        <v>2011</v>
      </c>
      <c r="N267" s="431">
        <v>35000</v>
      </c>
      <c r="O267" s="35">
        <v>20</v>
      </c>
      <c r="P267" s="431">
        <v>35000</v>
      </c>
      <c r="Q267" s="35" t="s">
        <v>2012</v>
      </c>
      <c r="R267" s="35">
        <v>20</v>
      </c>
      <c r="S267" s="426" t="s">
        <v>2971</v>
      </c>
      <c r="T267" s="426" t="s">
        <v>2972</v>
      </c>
      <c r="U267" s="426" t="s">
        <v>2973</v>
      </c>
    </row>
    <row r="268" spans="1:21" ht="51">
      <c r="A268" s="410">
        <v>261</v>
      </c>
      <c r="B268" s="35"/>
      <c r="C268" s="429" t="s">
        <v>2974</v>
      </c>
      <c r="D268" s="429" t="s">
        <v>2975</v>
      </c>
      <c r="E268" s="430" t="s">
        <v>2976</v>
      </c>
      <c r="F268" s="429" t="s">
        <v>30</v>
      </c>
      <c r="G268" s="431" t="s">
        <v>31</v>
      </c>
      <c r="H268" s="77" t="s">
        <v>45</v>
      </c>
      <c r="I268" s="77" t="s">
        <v>6</v>
      </c>
      <c r="J268" s="76" t="s">
        <v>2233</v>
      </c>
      <c r="K268" s="434">
        <v>50000</v>
      </c>
      <c r="L268" s="35">
        <v>31500</v>
      </c>
      <c r="M268" s="35" t="s">
        <v>2011</v>
      </c>
      <c r="N268" s="431">
        <v>35000</v>
      </c>
      <c r="O268" s="35">
        <v>20</v>
      </c>
      <c r="P268" s="431">
        <v>35000</v>
      </c>
      <c r="Q268" s="35" t="s">
        <v>2012</v>
      </c>
      <c r="R268" s="35">
        <v>20</v>
      </c>
      <c r="S268" s="426" t="s">
        <v>2977</v>
      </c>
      <c r="T268" s="426" t="s">
        <v>2978</v>
      </c>
      <c r="U268" s="426" t="s">
        <v>2979</v>
      </c>
    </row>
    <row r="269" spans="1:21" ht="63.75">
      <c r="A269" s="33">
        <v>262</v>
      </c>
      <c r="B269" s="35"/>
      <c r="C269" s="429" t="s">
        <v>2980</v>
      </c>
      <c r="D269" s="429" t="s">
        <v>2665</v>
      </c>
      <c r="E269" s="430" t="s">
        <v>2981</v>
      </c>
      <c r="F269" s="429" t="s">
        <v>30</v>
      </c>
      <c r="G269" s="431" t="s">
        <v>31</v>
      </c>
      <c r="H269" s="77" t="s">
        <v>45</v>
      </c>
      <c r="I269" s="77" t="s">
        <v>6</v>
      </c>
      <c r="J269" s="76" t="s">
        <v>2366</v>
      </c>
      <c r="K269" s="434">
        <v>50000</v>
      </c>
      <c r="L269" s="35">
        <v>31500</v>
      </c>
      <c r="M269" s="35" t="s">
        <v>2011</v>
      </c>
      <c r="N269" s="431">
        <v>35000</v>
      </c>
      <c r="O269" s="35">
        <v>20</v>
      </c>
      <c r="P269" s="431">
        <v>35000</v>
      </c>
      <c r="Q269" s="35" t="s">
        <v>2012</v>
      </c>
      <c r="R269" s="35">
        <v>20</v>
      </c>
      <c r="S269" s="426" t="s">
        <v>2982</v>
      </c>
      <c r="T269" s="426" t="s">
        <v>2983</v>
      </c>
      <c r="U269" s="426" t="s">
        <v>2984</v>
      </c>
    </row>
    <row r="270" spans="1:21" ht="51">
      <c r="A270" s="410">
        <v>263</v>
      </c>
      <c r="B270" s="35"/>
      <c r="C270" s="429" t="s">
        <v>2985</v>
      </c>
      <c r="D270" s="429" t="s">
        <v>2986</v>
      </c>
      <c r="E270" s="430" t="s">
        <v>2987</v>
      </c>
      <c r="F270" s="429" t="s">
        <v>30</v>
      </c>
      <c r="G270" s="431" t="s">
        <v>31</v>
      </c>
      <c r="H270" s="77" t="s">
        <v>68</v>
      </c>
      <c r="I270" s="77" t="s">
        <v>6</v>
      </c>
      <c r="J270" s="76" t="s">
        <v>2366</v>
      </c>
      <c r="K270" s="434">
        <v>50000</v>
      </c>
      <c r="L270" s="35">
        <v>31500</v>
      </c>
      <c r="M270" s="35" t="s">
        <v>2011</v>
      </c>
      <c r="N270" s="431">
        <v>35000</v>
      </c>
      <c r="O270" s="35">
        <v>20</v>
      </c>
      <c r="P270" s="431">
        <v>35000</v>
      </c>
      <c r="Q270" s="35" t="s">
        <v>2012</v>
      </c>
      <c r="R270" s="35">
        <v>20</v>
      </c>
      <c r="S270" s="426" t="s">
        <v>2988</v>
      </c>
      <c r="T270" s="426" t="s">
        <v>2989</v>
      </c>
      <c r="U270" s="426" t="s">
        <v>2990</v>
      </c>
    </row>
    <row r="271" spans="1:21" ht="51">
      <c r="A271" s="33">
        <v>264</v>
      </c>
      <c r="B271" s="35"/>
      <c r="C271" s="429" t="s">
        <v>2991</v>
      </c>
      <c r="D271" s="429" t="s">
        <v>2992</v>
      </c>
      <c r="E271" s="430" t="s">
        <v>2993</v>
      </c>
      <c r="F271" s="429" t="s">
        <v>30</v>
      </c>
      <c r="G271" s="431" t="s">
        <v>31</v>
      </c>
      <c r="H271" s="77" t="s">
        <v>68</v>
      </c>
      <c r="I271" s="77" t="s">
        <v>6</v>
      </c>
      <c r="J271" s="76" t="s">
        <v>2366</v>
      </c>
      <c r="K271" s="434">
        <v>50000</v>
      </c>
      <c r="L271" s="35">
        <v>31500</v>
      </c>
      <c r="M271" s="35" t="s">
        <v>2011</v>
      </c>
      <c r="N271" s="431">
        <v>35000</v>
      </c>
      <c r="O271" s="35">
        <v>20</v>
      </c>
      <c r="P271" s="431">
        <v>35000</v>
      </c>
      <c r="Q271" s="35" t="s">
        <v>2012</v>
      </c>
      <c r="R271" s="35">
        <v>20</v>
      </c>
      <c r="S271" s="426" t="s">
        <v>2994</v>
      </c>
      <c r="T271" s="426" t="s">
        <v>2995</v>
      </c>
      <c r="U271" s="426" t="s">
        <v>2996</v>
      </c>
    </row>
    <row r="272" spans="1:21" ht="51">
      <c r="A272" s="410">
        <v>265</v>
      </c>
      <c r="B272" s="35"/>
      <c r="C272" s="429" t="s">
        <v>2997</v>
      </c>
      <c r="D272" s="429" t="s">
        <v>2998</v>
      </c>
      <c r="E272" s="430" t="s">
        <v>2999</v>
      </c>
      <c r="F272" s="429" t="s">
        <v>30</v>
      </c>
      <c r="G272" s="431" t="s">
        <v>31</v>
      </c>
      <c r="H272" s="77" t="s">
        <v>68</v>
      </c>
      <c r="I272" s="77" t="s">
        <v>6</v>
      </c>
      <c r="J272" s="76" t="s">
        <v>2010</v>
      </c>
      <c r="K272" s="434">
        <v>50000</v>
      </c>
      <c r="L272" s="35">
        <v>31500</v>
      </c>
      <c r="M272" s="35" t="s">
        <v>2011</v>
      </c>
      <c r="N272" s="431">
        <v>35000</v>
      </c>
      <c r="O272" s="35">
        <v>20</v>
      </c>
      <c r="P272" s="431">
        <v>35000</v>
      </c>
      <c r="Q272" s="35" t="s">
        <v>2012</v>
      </c>
      <c r="R272" s="35">
        <v>20</v>
      </c>
      <c r="S272" s="426" t="s">
        <v>3000</v>
      </c>
      <c r="T272" s="426" t="s">
        <v>3001</v>
      </c>
      <c r="U272" s="426" t="s">
        <v>3002</v>
      </c>
    </row>
    <row r="273" spans="1:21" ht="51">
      <c r="A273" s="33">
        <v>266</v>
      </c>
      <c r="B273" s="35"/>
      <c r="C273" s="429" t="s">
        <v>3003</v>
      </c>
      <c r="D273" s="429" t="s">
        <v>3004</v>
      </c>
      <c r="E273" s="430" t="s">
        <v>2987</v>
      </c>
      <c r="F273" s="429" t="s">
        <v>30</v>
      </c>
      <c r="G273" s="431" t="s">
        <v>31</v>
      </c>
      <c r="H273" s="77" t="s">
        <v>45</v>
      </c>
      <c r="I273" s="77" t="s">
        <v>6</v>
      </c>
      <c r="J273" s="76" t="s">
        <v>2233</v>
      </c>
      <c r="K273" s="434">
        <v>50000</v>
      </c>
      <c r="L273" s="35">
        <v>31500</v>
      </c>
      <c r="M273" s="35" t="s">
        <v>2011</v>
      </c>
      <c r="N273" s="431">
        <v>35000</v>
      </c>
      <c r="O273" s="35">
        <v>20</v>
      </c>
      <c r="P273" s="431">
        <v>35000</v>
      </c>
      <c r="Q273" s="35" t="s">
        <v>2012</v>
      </c>
      <c r="R273" s="35">
        <v>20</v>
      </c>
      <c r="S273" s="426" t="s">
        <v>3005</v>
      </c>
      <c r="T273" s="426" t="s">
        <v>3006</v>
      </c>
      <c r="U273" s="426" t="s">
        <v>3007</v>
      </c>
    </row>
    <row r="274" spans="1:21" ht="51">
      <c r="A274" s="410">
        <v>267</v>
      </c>
      <c r="B274" s="35"/>
      <c r="C274" s="429" t="s">
        <v>3008</v>
      </c>
      <c r="D274" s="429" t="s">
        <v>3009</v>
      </c>
      <c r="E274" s="430" t="s">
        <v>2993</v>
      </c>
      <c r="F274" s="429" t="s">
        <v>30</v>
      </c>
      <c r="G274" s="431" t="s">
        <v>31</v>
      </c>
      <c r="H274" s="77" t="s">
        <v>45</v>
      </c>
      <c r="I274" s="77" t="s">
        <v>6</v>
      </c>
      <c r="J274" s="76" t="s">
        <v>2145</v>
      </c>
      <c r="K274" s="434">
        <v>50000</v>
      </c>
      <c r="L274" s="35">
        <v>31500</v>
      </c>
      <c r="M274" s="35" t="s">
        <v>2011</v>
      </c>
      <c r="N274" s="431">
        <v>35000</v>
      </c>
      <c r="O274" s="35">
        <v>20</v>
      </c>
      <c r="P274" s="431">
        <v>35000</v>
      </c>
      <c r="Q274" s="35" t="s">
        <v>2012</v>
      </c>
      <c r="R274" s="35">
        <v>20</v>
      </c>
      <c r="S274" s="426" t="s">
        <v>3010</v>
      </c>
      <c r="T274" s="426" t="s">
        <v>3011</v>
      </c>
      <c r="U274" s="426" t="s">
        <v>3012</v>
      </c>
    </row>
    <row r="275" spans="1:21" ht="51">
      <c r="A275" s="33">
        <v>268</v>
      </c>
      <c r="B275" s="35"/>
      <c r="C275" s="429" t="s">
        <v>3013</v>
      </c>
      <c r="D275" s="429" t="s">
        <v>3014</v>
      </c>
      <c r="E275" s="430" t="s">
        <v>3015</v>
      </c>
      <c r="F275" s="429" t="s">
        <v>30</v>
      </c>
      <c r="G275" s="431" t="s">
        <v>31</v>
      </c>
      <c r="H275" s="77" t="s">
        <v>68</v>
      </c>
      <c r="I275" s="77" t="s">
        <v>6</v>
      </c>
      <c r="J275" s="76" t="s">
        <v>2296</v>
      </c>
      <c r="K275" s="434">
        <v>50000</v>
      </c>
      <c r="L275" s="35">
        <v>31500</v>
      </c>
      <c r="M275" s="35" t="s">
        <v>2011</v>
      </c>
      <c r="N275" s="431">
        <v>35000</v>
      </c>
      <c r="O275" s="35">
        <v>20</v>
      </c>
      <c r="P275" s="431">
        <v>35000</v>
      </c>
      <c r="Q275" s="35" t="s">
        <v>2012</v>
      </c>
      <c r="R275" s="35">
        <v>20</v>
      </c>
      <c r="S275" s="426" t="s">
        <v>3016</v>
      </c>
      <c r="T275" s="426" t="s">
        <v>3017</v>
      </c>
      <c r="U275" s="426" t="s">
        <v>3018</v>
      </c>
    </row>
    <row r="276" spans="1:21" ht="51">
      <c r="A276" s="410">
        <v>269</v>
      </c>
      <c r="B276" s="35"/>
      <c r="C276" s="429" t="s">
        <v>3019</v>
      </c>
      <c r="D276" s="429" t="s">
        <v>3020</v>
      </c>
      <c r="E276" s="430" t="s">
        <v>3021</v>
      </c>
      <c r="F276" s="429" t="s">
        <v>30</v>
      </c>
      <c r="G276" s="431" t="s">
        <v>31</v>
      </c>
      <c r="H276" s="77" t="s">
        <v>68</v>
      </c>
      <c r="I276" s="77" t="s">
        <v>6</v>
      </c>
      <c r="J276" s="76" t="s">
        <v>2366</v>
      </c>
      <c r="K276" s="434">
        <v>50000</v>
      </c>
      <c r="L276" s="35">
        <v>31500</v>
      </c>
      <c r="M276" s="35" t="s">
        <v>2011</v>
      </c>
      <c r="N276" s="431">
        <v>35000</v>
      </c>
      <c r="O276" s="35">
        <v>20</v>
      </c>
      <c r="P276" s="431">
        <v>35000</v>
      </c>
      <c r="Q276" s="35" t="s">
        <v>2012</v>
      </c>
      <c r="R276" s="35">
        <v>20</v>
      </c>
      <c r="S276" s="426" t="s">
        <v>3022</v>
      </c>
      <c r="T276" s="426" t="s">
        <v>3023</v>
      </c>
      <c r="U276" s="426" t="s">
        <v>3024</v>
      </c>
    </row>
    <row r="277" spans="1:21" ht="51">
      <c r="A277" s="33">
        <v>270</v>
      </c>
      <c r="B277" s="35"/>
      <c r="C277" s="429" t="s">
        <v>3025</v>
      </c>
      <c r="D277" s="429" t="s">
        <v>3026</v>
      </c>
      <c r="E277" s="430" t="s">
        <v>3015</v>
      </c>
      <c r="F277" s="429" t="s">
        <v>30</v>
      </c>
      <c r="G277" s="431" t="s">
        <v>31</v>
      </c>
      <c r="H277" s="77" t="s">
        <v>45</v>
      </c>
      <c r="I277" s="77" t="s">
        <v>6</v>
      </c>
      <c r="J277" s="76" t="s">
        <v>2209</v>
      </c>
      <c r="K277" s="434">
        <v>50000</v>
      </c>
      <c r="L277" s="35">
        <v>31500</v>
      </c>
      <c r="M277" s="35" t="s">
        <v>2011</v>
      </c>
      <c r="N277" s="431">
        <v>35000</v>
      </c>
      <c r="O277" s="35">
        <v>20</v>
      </c>
      <c r="P277" s="431">
        <v>35000</v>
      </c>
      <c r="Q277" s="35" t="s">
        <v>2012</v>
      </c>
      <c r="R277" s="35">
        <v>20</v>
      </c>
      <c r="S277" s="426" t="s">
        <v>3027</v>
      </c>
      <c r="T277" s="426" t="s">
        <v>3028</v>
      </c>
      <c r="U277" s="426" t="s">
        <v>3029</v>
      </c>
    </row>
    <row r="278" spans="1:21" ht="76.5">
      <c r="A278" s="410">
        <v>271</v>
      </c>
      <c r="B278" s="35"/>
      <c r="C278" s="429" t="s">
        <v>3030</v>
      </c>
      <c r="D278" s="429" t="s">
        <v>3031</v>
      </c>
      <c r="E278" s="430" t="s">
        <v>3032</v>
      </c>
      <c r="F278" s="429" t="s">
        <v>30</v>
      </c>
      <c r="G278" s="431" t="s">
        <v>31</v>
      </c>
      <c r="H278" s="77" t="s">
        <v>45</v>
      </c>
      <c r="I278" s="77" t="s">
        <v>6</v>
      </c>
      <c r="J278" s="76" t="s">
        <v>3033</v>
      </c>
      <c r="K278" s="434">
        <v>200000</v>
      </c>
      <c r="L278" s="35">
        <v>126000</v>
      </c>
      <c r="M278" s="35" t="s">
        <v>2011</v>
      </c>
      <c r="N278" s="431">
        <v>140000</v>
      </c>
      <c r="O278" s="35">
        <v>20</v>
      </c>
      <c r="P278" s="431">
        <v>140000</v>
      </c>
      <c r="Q278" s="35" t="s">
        <v>2012</v>
      </c>
      <c r="R278" s="35">
        <v>20</v>
      </c>
      <c r="S278" s="438" t="s">
        <v>3034</v>
      </c>
      <c r="T278" s="426" t="s">
        <v>3035</v>
      </c>
      <c r="U278" s="426" t="s">
        <v>3036</v>
      </c>
    </row>
    <row r="279" spans="1:21" ht="76.5">
      <c r="A279" s="33">
        <v>272</v>
      </c>
      <c r="B279" s="35"/>
      <c r="C279" s="429" t="s">
        <v>3037</v>
      </c>
      <c r="D279" s="429" t="s">
        <v>3038</v>
      </c>
      <c r="E279" s="430" t="s">
        <v>3032</v>
      </c>
      <c r="F279" s="429" t="s">
        <v>30</v>
      </c>
      <c r="G279" s="431" t="s">
        <v>31</v>
      </c>
      <c r="H279" s="77" t="s">
        <v>45</v>
      </c>
      <c r="I279" s="77" t="s">
        <v>6</v>
      </c>
      <c r="J279" s="76" t="s">
        <v>2010</v>
      </c>
      <c r="K279" s="434">
        <v>50000</v>
      </c>
      <c r="L279" s="35">
        <v>31500</v>
      </c>
      <c r="M279" s="35" t="s">
        <v>2011</v>
      </c>
      <c r="N279" s="431">
        <v>35000</v>
      </c>
      <c r="O279" s="35">
        <v>20</v>
      </c>
      <c r="P279" s="431">
        <v>35000</v>
      </c>
      <c r="Q279" s="35" t="s">
        <v>2012</v>
      </c>
      <c r="R279" s="35">
        <v>20</v>
      </c>
      <c r="S279" s="438" t="s">
        <v>3039</v>
      </c>
      <c r="T279" s="426" t="s">
        <v>3040</v>
      </c>
      <c r="U279" s="426" t="s">
        <v>3041</v>
      </c>
    </row>
    <row r="280" spans="1:21" ht="76.5">
      <c r="A280" s="410">
        <v>273</v>
      </c>
      <c r="B280" s="33"/>
      <c r="C280" s="85" t="s">
        <v>537</v>
      </c>
      <c r="D280" s="85" t="s">
        <v>3042</v>
      </c>
      <c r="E280" s="170" t="s">
        <v>3043</v>
      </c>
      <c r="F280" s="85" t="s">
        <v>30</v>
      </c>
      <c r="G280" s="85" t="s">
        <v>31</v>
      </c>
      <c r="H280" s="73" t="s">
        <v>45</v>
      </c>
      <c r="I280" s="85" t="s">
        <v>6</v>
      </c>
      <c r="J280" s="85" t="s">
        <v>3044</v>
      </c>
      <c r="K280" s="33">
        <v>0</v>
      </c>
      <c r="L280" s="33">
        <v>27000</v>
      </c>
      <c r="M280" s="85" t="s">
        <v>366</v>
      </c>
      <c r="N280" s="77">
        <v>30000</v>
      </c>
      <c r="O280" s="33">
        <v>20</v>
      </c>
      <c r="P280" s="85">
        <v>30000</v>
      </c>
      <c r="Q280" s="33" t="s">
        <v>3045</v>
      </c>
      <c r="R280" s="85">
        <v>20</v>
      </c>
      <c r="S280" s="420" t="s">
        <v>540</v>
      </c>
      <c r="T280" s="420" t="s">
        <v>541</v>
      </c>
      <c r="U280" s="420">
        <v>504308547</v>
      </c>
    </row>
    <row r="281" spans="1:21" ht="76.5">
      <c r="A281" s="33">
        <v>274</v>
      </c>
      <c r="B281" s="33"/>
      <c r="C281" s="85" t="s">
        <v>1813</v>
      </c>
      <c r="D281" s="85" t="s">
        <v>1814</v>
      </c>
      <c r="E281" s="170" t="s">
        <v>1798</v>
      </c>
      <c r="F281" s="85" t="s">
        <v>30</v>
      </c>
      <c r="G281" s="85" t="s">
        <v>31</v>
      </c>
      <c r="H281" s="77" t="s">
        <v>68</v>
      </c>
      <c r="I281" s="85" t="s">
        <v>6</v>
      </c>
      <c r="J281" s="85" t="s">
        <v>409</v>
      </c>
      <c r="K281" s="33">
        <v>0</v>
      </c>
      <c r="L281" s="33">
        <v>37530</v>
      </c>
      <c r="M281" s="85" t="s">
        <v>366</v>
      </c>
      <c r="N281" s="77">
        <v>41700</v>
      </c>
      <c r="O281" s="33">
        <v>20</v>
      </c>
      <c r="P281" s="85">
        <v>41700</v>
      </c>
      <c r="Q281" s="33" t="s">
        <v>3045</v>
      </c>
      <c r="R281" s="85">
        <v>20</v>
      </c>
      <c r="S281" s="422" t="s">
        <v>1815</v>
      </c>
      <c r="T281" s="420" t="s">
        <v>1816</v>
      </c>
      <c r="U281" s="420">
        <v>504308811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12"/>
  <sheetViews>
    <sheetView topLeftCell="A7" workbookViewId="0">
      <selection activeCell="P8" sqref="P8:P9"/>
    </sheetView>
  </sheetViews>
  <sheetFormatPr defaultRowHeight="15"/>
  <sheetData>
    <row r="1" spans="1:22" ht="18.7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</row>
    <row r="2" spans="1:22" ht="18.75">
      <c r="A2" s="552" t="s">
        <v>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</row>
    <row r="3" spans="1:22" ht="18.75">
      <c r="A3" s="552" t="s">
        <v>181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119"/>
      <c r="T3" s="91"/>
    </row>
    <row r="4" spans="1:22" ht="18.75">
      <c r="A4" s="601" t="s">
        <v>359</v>
      </c>
      <c r="B4" s="601"/>
      <c r="C4" s="601"/>
      <c r="D4" s="601"/>
      <c r="E4" s="601"/>
      <c r="F4" s="601"/>
      <c r="G4" s="601"/>
      <c r="H4" s="164"/>
      <c r="I4" s="7"/>
      <c r="J4" s="7"/>
      <c r="K4" s="7"/>
      <c r="L4" s="69"/>
      <c r="M4" s="90"/>
      <c r="N4" s="87"/>
      <c r="O4" s="90"/>
      <c r="P4" s="115"/>
      <c r="Q4" s="9"/>
      <c r="R4" s="117" t="s">
        <v>217</v>
      </c>
      <c r="S4" s="119"/>
      <c r="T4" s="91"/>
    </row>
    <row r="5" spans="1:22">
      <c r="A5" s="118"/>
      <c r="B5" s="97"/>
      <c r="C5" s="119"/>
      <c r="D5" s="118"/>
      <c r="E5" s="119"/>
      <c r="F5" s="165"/>
      <c r="G5" s="120"/>
      <c r="H5" s="165"/>
      <c r="I5" s="120"/>
      <c r="J5" s="118"/>
      <c r="K5" s="118"/>
      <c r="L5" s="118"/>
      <c r="M5" s="97"/>
      <c r="N5" s="94"/>
      <c r="O5" s="97"/>
      <c r="P5" s="94"/>
      <c r="Q5" s="604" t="s">
        <v>357</v>
      </c>
      <c r="R5" s="604"/>
      <c r="S5" s="119"/>
      <c r="T5" s="91"/>
    </row>
    <row r="6" spans="1:22">
      <c r="A6" s="602" t="s">
        <v>219</v>
      </c>
      <c r="B6" s="602"/>
      <c r="C6" s="119"/>
      <c r="D6" s="118"/>
      <c r="E6" s="119"/>
      <c r="F6" s="165"/>
      <c r="G6" s="120"/>
      <c r="H6" s="165"/>
      <c r="I6" s="120"/>
      <c r="J6" s="118"/>
      <c r="K6" s="118"/>
      <c r="L6" s="118"/>
      <c r="M6" s="97"/>
      <c r="N6" s="94"/>
      <c r="O6" s="97"/>
      <c r="P6" s="94"/>
      <c r="Q6" s="97"/>
      <c r="R6" s="118"/>
      <c r="S6" s="119"/>
      <c r="T6" s="91"/>
    </row>
    <row r="7" spans="1:22" ht="63">
      <c r="A7" s="107" t="s">
        <v>183</v>
      </c>
      <c r="B7" s="107" t="s">
        <v>184</v>
      </c>
      <c r="C7" s="149" t="s">
        <v>185</v>
      </c>
      <c r="D7" s="107" t="s">
        <v>186</v>
      </c>
      <c r="E7" s="149" t="s">
        <v>187</v>
      </c>
      <c r="F7" s="149" t="s">
        <v>9</v>
      </c>
      <c r="G7" s="107" t="s">
        <v>188</v>
      </c>
      <c r="H7" s="149" t="s">
        <v>189</v>
      </c>
      <c r="I7" s="107" t="s">
        <v>190</v>
      </c>
      <c r="J7" s="107" t="s">
        <v>210</v>
      </c>
      <c r="K7" s="107" t="s">
        <v>211</v>
      </c>
      <c r="L7" s="107" t="s">
        <v>212</v>
      </c>
      <c r="M7" s="107" t="s">
        <v>213</v>
      </c>
      <c r="N7" s="151" t="s">
        <v>214</v>
      </c>
      <c r="O7" s="107" t="s">
        <v>215</v>
      </c>
      <c r="P7" s="151" t="s">
        <v>195</v>
      </c>
      <c r="Q7" s="107" t="s">
        <v>194</v>
      </c>
      <c r="R7" s="107" t="s">
        <v>196</v>
      </c>
      <c r="S7" s="149" t="s">
        <v>360</v>
      </c>
      <c r="T7" s="148" t="s">
        <v>361</v>
      </c>
      <c r="U7" s="166" t="s">
        <v>1449</v>
      </c>
    </row>
    <row r="8" spans="1:22" ht="94.5">
      <c r="A8" s="135">
        <v>1</v>
      </c>
      <c r="B8" s="135"/>
      <c r="C8" s="104" t="s">
        <v>1450</v>
      </c>
      <c r="D8" s="104" t="s">
        <v>578</v>
      </c>
      <c r="E8" s="104" t="s">
        <v>1451</v>
      </c>
      <c r="F8" s="135" t="s">
        <v>30</v>
      </c>
      <c r="G8" s="104" t="s">
        <v>31</v>
      </c>
      <c r="H8" s="104" t="s">
        <v>68</v>
      </c>
      <c r="I8" s="148" t="s">
        <v>6</v>
      </c>
      <c r="J8" s="104" t="s">
        <v>1452</v>
      </c>
      <c r="K8" s="135"/>
      <c r="L8" s="104" t="s">
        <v>1453</v>
      </c>
      <c r="M8" s="104" t="s">
        <v>1454</v>
      </c>
      <c r="N8" s="135">
        <v>100000</v>
      </c>
      <c r="O8" s="135" t="s">
        <v>1455</v>
      </c>
      <c r="P8" s="135">
        <v>100000</v>
      </c>
      <c r="Q8" s="135" t="s">
        <v>1456</v>
      </c>
      <c r="R8" s="135" t="s">
        <v>1457</v>
      </c>
      <c r="S8" s="167" t="s">
        <v>1458</v>
      </c>
      <c r="T8" s="168" t="s">
        <v>1459</v>
      </c>
      <c r="U8" s="168" t="s">
        <v>1460</v>
      </c>
    </row>
    <row r="9" spans="1:22" ht="114.75">
      <c r="A9" s="104">
        <v>2</v>
      </c>
      <c r="B9" s="33"/>
      <c r="C9" s="73" t="s">
        <v>1461</v>
      </c>
      <c r="D9" s="73" t="s">
        <v>1462</v>
      </c>
      <c r="E9" s="73" t="s">
        <v>1463</v>
      </c>
      <c r="F9" s="85" t="s">
        <v>30</v>
      </c>
      <c r="G9" s="169" t="s">
        <v>31</v>
      </c>
      <c r="H9" s="73" t="s">
        <v>45</v>
      </c>
      <c r="I9" s="73" t="s">
        <v>6</v>
      </c>
      <c r="J9" s="99" t="s">
        <v>1464</v>
      </c>
      <c r="K9" s="73" t="s">
        <v>1465</v>
      </c>
      <c r="L9" s="73" t="s">
        <v>1466</v>
      </c>
      <c r="M9" s="73" t="s">
        <v>1467</v>
      </c>
      <c r="N9" s="33">
        <v>100000</v>
      </c>
      <c r="O9" s="170" t="s">
        <v>366</v>
      </c>
      <c r="P9" s="33">
        <v>50000</v>
      </c>
      <c r="Q9" s="170" t="s">
        <v>1468</v>
      </c>
      <c r="R9" s="33" t="s">
        <v>1469</v>
      </c>
      <c r="S9" s="171" t="s">
        <v>1470</v>
      </c>
      <c r="T9" s="171" t="s">
        <v>1471</v>
      </c>
      <c r="U9" s="171" t="s">
        <v>1472</v>
      </c>
      <c r="V9">
        <f>P9*0.9</f>
        <v>45000</v>
      </c>
    </row>
    <row r="10" spans="1:22" ht="105">
      <c r="A10" s="135">
        <v>3</v>
      </c>
      <c r="B10" s="33"/>
      <c r="C10" s="73" t="s">
        <v>3046</v>
      </c>
      <c r="D10" s="73" t="s">
        <v>1169</v>
      </c>
      <c r="E10" s="73" t="s">
        <v>3047</v>
      </c>
      <c r="F10" s="85" t="s">
        <v>30</v>
      </c>
      <c r="G10" s="169" t="s">
        <v>31</v>
      </c>
      <c r="H10" s="85" t="s">
        <v>68</v>
      </c>
      <c r="I10" s="85" t="s">
        <v>6</v>
      </c>
      <c r="J10" s="41" t="s">
        <v>3048</v>
      </c>
      <c r="K10" s="41" t="s">
        <v>1465</v>
      </c>
      <c r="L10" s="73" t="s">
        <v>207</v>
      </c>
      <c r="M10" s="73" t="s">
        <v>1454</v>
      </c>
      <c r="N10" s="33">
        <v>60000</v>
      </c>
      <c r="O10" s="33" t="s">
        <v>3049</v>
      </c>
      <c r="P10" s="440">
        <v>30000</v>
      </c>
      <c r="Q10" s="33" t="s">
        <v>3050</v>
      </c>
      <c r="R10" s="441" t="s">
        <v>3051</v>
      </c>
      <c r="S10" s="171" t="s">
        <v>3052</v>
      </c>
      <c r="T10" s="171" t="s">
        <v>3052</v>
      </c>
      <c r="U10" s="171" t="s">
        <v>3052</v>
      </c>
    </row>
    <row r="11" spans="1:22" ht="90">
      <c r="A11" s="104">
        <v>4</v>
      </c>
      <c r="B11" s="33"/>
      <c r="C11" s="73" t="s">
        <v>1461</v>
      </c>
      <c r="D11" s="73" t="s">
        <v>1462</v>
      </c>
      <c r="E11" s="73" t="s">
        <v>3053</v>
      </c>
      <c r="F11" s="85" t="s">
        <v>30</v>
      </c>
      <c r="G11" s="169" t="s">
        <v>31</v>
      </c>
      <c r="H11" s="85" t="s">
        <v>45</v>
      </c>
      <c r="I11" s="85" t="s">
        <v>6</v>
      </c>
      <c r="J11" s="41" t="s">
        <v>3054</v>
      </c>
      <c r="K11" s="41" t="s">
        <v>1465</v>
      </c>
      <c r="L11" s="73" t="s">
        <v>1466</v>
      </c>
      <c r="M11" s="73" t="s">
        <v>1467</v>
      </c>
      <c r="N11" s="33">
        <v>100000</v>
      </c>
      <c r="O11" s="33" t="s">
        <v>3049</v>
      </c>
      <c r="P11" s="440">
        <v>50000</v>
      </c>
      <c r="Q11" s="33" t="s">
        <v>3050</v>
      </c>
      <c r="R11" s="441" t="s">
        <v>1490</v>
      </c>
      <c r="S11" s="171" t="s">
        <v>1470</v>
      </c>
      <c r="T11" s="171" t="s">
        <v>1470</v>
      </c>
      <c r="U11" s="171" t="s">
        <v>1470</v>
      </c>
    </row>
    <row r="12" spans="1:22" ht="105">
      <c r="A12" s="135">
        <v>5</v>
      </c>
      <c r="B12" s="33"/>
      <c r="C12" s="73" t="s">
        <v>1450</v>
      </c>
      <c r="D12" s="73" t="s">
        <v>3055</v>
      </c>
      <c r="E12" s="73" t="s">
        <v>3056</v>
      </c>
      <c r="F12" s="85" t="s">
        <v>30</v>
      </c>
      <c r="G12" s="169" t="s">
        <v>31</v>
      </c>
      <c r="H12" s="85" t="s">
        <v>68</v>
      </c>
      <c r="I12" s="85" t="s">
        <v>6</v>
      </c>
      <c r="J12" s="41" t="s">
        <v>3057</v>
      </c>
      <c r="K12" s="73" t="s">
        <v>3058</v>
      </c>
      <c r="L12" s="73" t="s">
        <v>1453</v>
      </c>
      <c r="M12" s="73" t="s">
        <v>1454</v>
      </c>
      <c r="N12" s="33">
        <v>300000</v>
      </c>
      <c r="O12" s="33" t="s">
        <v>3049</v>
      </c>
      <c r="P12" s="440">
        <v>200000</v>
      </c>
      <c r="Q12" s="33" t="s">
        <v>3050</v>
      </c>
      <c r="R12" s="441" t="s">
        <v>1490</v>
      </c>
      <c r="S12" s="171" t="s">
        <v>1458</v>
      </c>
      <c r="T12" s="171" t="s">
        <v>1458</v>
      </c>
      <c r="U12" s="171" t="s">
        <v>1458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A8"/>
  <sheetViews>
    <sheetView workbookViewId="0">
      <selection sqref="A1:XFD8"/>
    </sheetView>
  </sheetViews>
  <sheetFormatPr defaultRowHeight="15"/>
  <sheetData>
    <row r="1" spans="1:131" ht="26.25">
      <c r="A1" s="479" t="s">
        <v>1473</v>
      </c>
      <c r="B1" s="479"/>
      <c r="C1" s="479"/>
      <c r="D1" s="479"/>
      <c r="E1" s="479"/>
      <c r="F1" s="479"/>
      <c r="G1" s="479"/>
      <c r="H1" s="479"/>
      <c r="I1" s="479"/>
      <c r="J1" s="228"/>
      <c r="K1" s="228"/>
      <c r="L1" s="228"/>
      <c r="M1" s="228"/>
      <c r="N1" s="228"/>
      <c r="O1" s="228"/>
      <c r="P1" s="229"/>
      <c r="Q1" s="228"/>
      <c r="R1" s="228"/>
      <c r="S1" s="228"/>
      <c r="T1" s="228"/>
      <c r="U1" s="230"/>
      <c r="V1" s="230"/>
      <c r="W1" s="230"/>
      <c r="X1" s="230"/>
      <c r="Y1" s="230"/>
      <c r="Z1" s="230"/>
      <c r="AA1" s="230"/>
      <c r="AB1" s="230"/>
      <c r="AC1" s="230"/>
      <c r="AD1" s="231"/>
      <c r="AE1" s="230"/>
      <c r="AF1" s="230"/>
      <c r="AG1" s="230"/>
      <c r="AH1" s="230"/>
      <c r="AI1" s="230"/>
      <c r="AJ1" s="230"/>
      <c r="AK1" s="230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480" t="s">
        <v>1474</v>
      </c>
      <c r="CY1" s="481"/>
      <c r="CZ1" s="448"/>
      <c r="DA1" s="448"/>
      <c r="DB1" s="448"/>
      <c r="DC1" s="448"/>
      <c r="DD1" s="448"/>
      <c r="DE1" s="448"/>
      <c r="DF1" s="448"/>
      <c r="DG1" s="448"/>
      <c r="DH1" s="448"/>
      <c r="DI1" s="448"/>
      <c r="DJ1" s="448"/>
      <c r="DK1" s="448"/>
      <c r="DL1" s="448"/>
      <c r="DM1" s="183"/>
      <c r="DN1" s="183"/>
      <c r="DO1" s="183"/>
      <c r="DP1" s="183"/>
      <c r="DQ1" s="183"/>
      <c r="DR1" s="183"/>
      <c r="DS1" s="184"/>
      <c r="DT1" s="183"/>
      <c r="DU1" s="232"/>
      <c r="DV1" s="184"/>
      <c r="DW1" s="183"/>
      <c r="DX1" s="183"/>
      <c r="DY1" s="183"/>
      <c r="DZ1" s="183"/>
      <c r="EA1" s="183"/>
    </row>
    <row r="2" spans="1:131" ht="19.5" thickBot="1">
      <c r="A2" s="482" t="s">
        <v>1530</v>
      </c>
      <c r="B2" s="449"/>
      <c r="C2" s="449"/>
      <c r="D2" s="449"/>
      <c r="E2" s="449"/>
      <c r="F2" s="449"/>
      <c r="G2" s="449"/>
      <c r="H2" s="449"/>
      <c r="I2" s="449"/>
      <c r="J2" s="233"/>
      <c r="K2" s="233"/>
      <c r="L2" s="233"/>
      <c r="M2" s="233"/>
      <c r="N2" s="233"/>
      <c r="O2" s="233"/>
      <c r="P2" s="234"/>
      <c r="Q2" s="233"/>
      <c r="R2" s="233"/>
      <c r="S2" s="233"/>
      <c r="T2" s="233"/>
      <c r="U2" s="235"/>
      <c r="V2" s="235"/>
      <c r="W2" s="235"/>
      <c r="X2" s="235"/>
      <c r="Y2" s="235"/>
      <c r="Z2" s="235"/>
      <c r="AA2" s="235"/>
      <c r="AB2" s="235"/>
      <c r="AC2" s="235"/>
      <c r="AD2" s="175"/>
      <c r="AE2" s="235"/>
      <c r="AF2" s="235"/>
      <c r="AG2" s="235"/>
      <c r="AH2" s="235"/>
      <c r="AI2" s="235"/>
      <c r="AJ2" s="235"/>
      <c r="AK2" s="235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236"/>
      <c r="CY2" s="237"/>
      <c r="CZ2" s="176"/>
      <c r="DA2" s="176"/>
      <c r="DB2" s="238" t="s">
        <v>1531</v>
      </c>
      <c r="DC2" s="238"/>
      <c r="DD2" s="176"/>
      <c r="DE2" s="176"/>
      <c r="DF2" s="176"/>
      <c r="DG2" s="176"/>
      <c r="DH2" s="176"/>
      <c r="DI2" s="176"/>
      <c r="DJ2" s="176"/>
      <c r="DK2" s="176"/>
      <c r="DL2" s="176"/>
      <c r="DM2" s="183"/>
      <c r="DN2" s="183"/>
      <c r="DO2" s="183"/>
      <c r="DP2" s="183"/>
      <c r="DQ2" s="183"/>
      <c r="DR2" s="183"/>
      <c r="DS2" s="184"/>
      <c r="DT2" s="183"/>
      <c r="DU2" s="232"/>
      <c r="DV2" s="184"/>
      <c r="DW2" s="183"/>
      <c r="DX2" s="183"/>
      <c r="DY2" s="183"/>
      <c r="DZ2" s="183"/>
      <c r="EA2" s="183"/>
    </row>
    <row r="3" spans="1:131" ht="16.5" thickBot="1">
      <c r="A3" s="483" t="s">
        <v>1476</v>
      </c>
      <c r="B3" s="484" t="s">
        <v>1476</v>
      </c>
      <c r="C3" s="452" t="s">
        <v>1532</v>
      </c>
      <c r="D3" s="454" t="s">
        <v>1477</v>
      </c>
      <c r="E3" s="452" t="s">
        <v>1478</v>
      </c>
      <c r="F3" s="452" t="s">
        <v>1533</v>
      </c>
      <c r="G3" s="452" t="s">
        <v>1482</v>
      </c>
      <c r="H3" s="487" t="s">
        <v>1534</v>
      </c>
      <c r="I3" s="487" t="s">
        <v>1535</v>
      </c>
      <c r="J3" s="487" t="s">
        <v>1536</v>
      </c>
      <c r="K3" s="452" t="s">
        <v>1537</v>
      </c>
      <c r="L3" s="489" t="s">
        <v>1481</v>
      </c>
      <c r="M3" s="476" t="s">
        <v>1482</v>
      </c>
      <c r="N3" s="454" t="s">
        <v>1538</v>
      </c>
      <c r="O3" s="454" t="s">
        <v>1484</v>
      </c>
      <c r="P3" s="464" t="s">
        <v>1539</v>
      </c>
      <c r="Q3" s="467" t="s">
        <v>1486</v>
      </c>
      <c r="R3" s="468"/>
      <c r="S3" s="469"/>
      <c r="T3" s="454" t="s">
        <v>1487</v>
      </c>
      <c r="U3" s="460" t="s">
        <v>1488</v>
      </c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1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239"/>
      <c r="CY3" s="186"/>
      <c r="DS3" s="186"/>
      <c r="DU3" s="239"/>
      <c r="DV3" s="186"/>
    </row>
    <row r="4" spans="1:131" ht="26.25" thickBot="1">
      <c r="A4" s="483"/>
      <c r="B4" s="485"/>
      <c r="C4" s="486"/>
      <c r="D4" s="455"/>
      <c r="E4" s="486"/>
      <c r="F4" s="486"/>
      <c r="G4" s="486"/>
      <c r="H4" s="488"/>
      <c r="I4" s="488"/>
      <c r="J4" s="488"/>
      <c r="K4" s="486"/>
      <c r="L4" s="490"/>
      <c r="M4" s="477"/>
      <c r="N4" s="455"/>
      <c r="O4" s="455"/>
      <c r="P4" s="465"/>
      <c r="Q4" s="470"/>
      <c r="R4" s="471"/>
      <c r="S4" s="472"/>
      <c r="T4" s="455"/>
      <c r="U4" s="462" t="s">
        <v>1489</v>
      </c>
      <c r="V4" s="462"/>
      <c r="W4" s="462"/>
      <c r="X4" s="462"/>
      <c r="Y4" s="462"/>
      <c r="Z4" s="462" t="s">
        <v>1490</v>
      </c>
      <c r="AA4" s="462"/>
      <c r="AB4" s="462"/>
      <c r="AC4" s="462"/>
      <c r="AD4" s="462" t="s">
        <v>1491</v>
      </c>
      <c r="AE4" s="462"/>
      <c r="AF4" s="462"/>
      <c r="AG4" s="462"/>
      <c r="AH4" s="462" t="s">
        <v>1492</v>
      </c>
      <c r="AI4" s="462"/>
      <c r="AJ4" s="462"/>
      <c r="AK4" s="463"/>
      <c r="AL4" s="462" t="s">
        <v>1493</v>
      </c>
      <c r="AM4" s="462"/>
      <c r="AN4" s="462"/>
      <c r="AO4" s="463"/>
      <c r="AP4" s="462" t="s">
        <v>1494</v>
      </c>
      <c r="AQ4" s="462"/>
      <c r="AR4" s="462"/>
      <c r="AS4" s="463"/>
      <c r="AT4" s="462" t="s">
        <v>1495</v>
      </c>
      <c r="AU4" s="462"/>
      <c r="AV4" s="462"/>
      <c r="AW4" s="463"/>
      <c r="AX4" s="462" t="s">
        <v>1496</v>
      </c>
      <c r="AY4" s="462"/>
      <c r="AZ4" s="462"/>
      <c r="BA4" s="463"/>
      <c r="BB4" s="462" t="s">
        <v>1497</v>
      </c>
      <c r="BC4" s="462"/>
      <c r="BD4" s="462"/>
      <c r="BE4" s="463"/>
      <c r="BF4" s="462" t="s">
        <v>1498</v>
      </c>
      <c r="BG4" s="462"/>
      <c r="BH4" s="462"/>
      <c r="BI4" s="463"/>
      <c r="BJ4" s="462" t="s">
        <v>1499</v>
      </c>
      <c r="BK4" s="462"/>
      <c r="BL4" s="462"/>
      <c r="BM4" s="463"/>
      <c r="BN4" s="462" t="s">
        <v>1500</v>
      </c>
      <c r="BO4" s="462"/>
      <c r="BP4" s="462"/>
      <c r="BQ4" s="463"/>
      <c r="BR4" s="462" t="s">
        <v>1501</v>
      </c>
      <c r="BS4" s="462"/>
      <c r="BT4" s="462"/>
      <c r="BU4" s="463"/>
      <c r="BV4" s="462" t="s">
        <v>1502</v>
      </c>
      <c r="BW4" s="462"/>
      <c r="BX4" s="462"/>
      <c r="BY4" s="463"/>
      <c r="BZ4" s="462" t="s">
        <v>1503</v>
      </c>
      <c r="CA4" s="462"/>
      <c r="CB4" s="462"/>
      <c r="CC4" s="463"/>
      <c r="CD4" s="462" t="s">
        <v>1504</v>
      </c>
      <c r="CE4" s="462"/>
      <c r="CF4" s="462"/>
      <c r="CG4" s="463"/>
      <c r="CH4" s="462" t="s">
        <v>1505</v>
      </c>
      <c r="CI4" s="462"/>
      <c r="CJ4" s="462"/>
      <c r="CK4" s="463"/>
      <c r="CL4" s="462" t="s">
        <v>1506</v>
      </c>
      <c r="CM4" s="462"/>
      <c r="CN4" s="462"/>
      <c r="CO4" s="463"/>
      <c r="CP4" s="462" t="s">
        <v>1507</v>
      </c>
      <c r="CQ4" s="462"/>
      <c r="CR4" s="462"/>
      <c r="CS4" s="463"/>
      <c r="CT4" s="462" t="s">
        <v>1508</v>
      </c>
      <c r="CU4" s="462"/>
      <c r="CV4" s="462"/>
      <c r="CW4" s="463"/>
      <c r="CX4" s="473" t="s">
        <v>1509</v>
      </c>
      <c r="CY4" s="474"/>
      <c r="CZ4" s="474"/>
      <c r="DA4" s="475"/>
      <c r="DB4" s="492" t="s">
        <v>1540</v>
      </c>
      <c r="DC4" s="474"/>
      <c r="DD4" s="474"/>
      <c r="DE4" s="474"/>
      <c r="DF4" s="474"/>
      <c r="DG4" s="474"/>
      <c r="DH4" s="474"/>
      <c r="DI4" s="474"/>
      <c r="DJ4" s="474"/>
      <c r="DK4" s="474"/>
      <c r="DL4" s="474"/>
      <c r="DM4" s="493"/>
      <c r="DN4" s="240"/>
      <c r="DO4" s="240"/>
      <c r="DP4" s="491" t="s">
        <v>1541</v>
      </c>
      <c r="DQ4" s="491"/>
      <c r="DR4" s="491"/>
      <c r="DS4" s="241"/>
      <c r="DT4" s="240"/>
      <c r="DU4" s="242" t="s">
        <v>1542</v>
      </c>
      <c r="DV4" s="243"/>
      <c r="DW4" s="243"/>
      <c r="DX4" s="243"/>
      <c r="DY4" s="243"/>
      <c r="DZ4" s="243"/>
      <c r="EA4" s="243"/>
    </row>
    <row r="5" spans="1:131" ht="26.25" thickBot="1">
      <c r="A5" s="483"/>
      <c r="B5" s="485"/>
      <c r="C5" s="486"/>
      <c r="D5" s="456"/>
      <c r="E5" s="486"/>
      <c r="F5" s="486"/>
      <c r="G5" s="486"/>
      <c r="H5" s="488"/>
      <c r="I5" s="488"/>
      <c r="J5" s="488"/>
      <c r="K5" s="486"/>
      <c r="L5" s="490"/>
      <c r="M5" s="478"/>
      <c r="N5" s="456"/>
      <c r="O5" s="456"/>
      <c r="P5" s="466"/>
      <c r="Q5" s="189" t="s">
        <v>1510</v>
      </c>
      <c r="R5" s="190" t="s">
        <v>1511</v>
      </c>
      <c r="S5" s="190" t="s">
        <v>1512</v>
      </c>
      <c r="T5" s="456"/>
      <c r="U5" s="191" t="s">
        <v>1513</v>
      </c>
      <c r="V5" s="191" t="s">
        <v>1514</v>
      </c>
      <c r="W5" s="192" t="s">
        <v>1511</v>
      </c>
      <c r="X5" s="192" t="s">
        <v>1512</v>
      </c>
      <c r="Y5" s="190" t="s">
        <v>1510</v>
      </c>
      <c r="Z5" s="191" t="s">
        <v>1514</v>
      </c>
      <c r="AA5" s="192" t="s">
        <v>1515</v>
      </c>
      <c r="AB5" s="192" t="s">
        <v>1512</v>
      </c>
      <c r="AC5" s="190" t="s">
        <v>1510</v>
      </c>
      <c r="AD5" s="191" t="s">
        <v>1514</v>
      </c>
      <c r="AE5" s="192" t="s">
        <v>1515</v>
      </c>
      <c r="AF5" s="192" t="s">
        <v>1512</v>
      </c>
      <c r="AG5" s="190" t="s">
        <v>1510</v>
      </c>
      <c r="AH5" s="191" t="s">
        <v>1514</v>
      </c>
      <c r="AI5" s="192" t="s">
        <v>1515</v>
      </c>
      <c r="AJ5" s="192" t="s">
        <v>1512</v>
      </c>
      <c r="AK5" s="193" t="s">
        <v>1510</v>
      </c>
      <c r="AL5" s="191" t="s">
        <v>1514</v>
      </c>
      <c r="AM5" s="192" t="s">
        <v>1515</v>
      </c>
      <c r="AN5" s="192" t="s">
        <v>1512</v>
      </c>
      <c r="AO5" s="193" t="s">
        <v>1510</v>
      </c>
      <c r="AP5" s="191" t="s">
        <v>1514</v>
      </c>
      <c r="AQ5" s="192" t="s">
        <v>1515</v>
      </c>
      <c r="AR5" s="192" t="s">
        <v>1512</v>
      </c>
      <c r="AS5" s="193" t="s">
        <v>1510</v>
      </c>
      <c r="AT5" s="191" t="s">
        <v>1514</v>
      </c>
      <c r="AU5" s="192" t="s">
        <v>1515</v>
      </c>
      <c r="AV5" s="192" t="s">
        <v>1512</v>
      </c>
      <c r="AW5" s="193" t="s">
        <v>1510</v>
      </c>
      <c r="AX5" s="191" t="s">
        <v>1514</v>
      </c>
      <c r="AY5" s="192" t="s">
        <v>1515</v>
      </c>
      <c r="AZ5" s="192" t="s">
        <v>1512</v>
      </c>
      <c r="BA5" s="193" t="s">
        <v>1510</v>
      </c>
      <c r="BB5" s="191" t="s">
        <v>1514</v>
      </c>
      <c r="BC5" s="192" t="s">
        <v>1515</v>
      </c>
      <c r="BD5" s="192" t="s">
        <v>1512</v>
      </c>
      <c r="BE5" s="193" t="s">
        <v>1510</v>
      </c>
      <c r="BF5" s="191" t="s">
        <v>1514</v>
      </c>
      <c r="BG5" s="192" t="s">
        <v>1515</v>
      </c>
      <c r="BH5" s="192" t="s">
        <v>1512</v>
      </c>
      <c r="BI5" s="193" t="s">
        <v>1510</v>
      </c>
      <c r="BJ5" s="191" t="s">
        <v>1514</v>
      </c>
      <c r="BK5" s="192" t="s">
        <v>1515</v>
      </c>
      <c r="BL5" s="192" t="s">
        <v>1512</v>
      </c>
      <c r="BM5" s="193" t="s">
        <v>1510</v>
      </c>
      <c r="BN5" s="191" t="s">
        <v>1514</v>
      </c>
      <c r="BO5" s="192" t="s">
        <v>1515</v>
      </c>
      <c r="BP5" s="192" t="s">
        <v>1512</v>
      </c>
      <c r="BQ5" s="193" t="s">
        <v>1510</v>
      </c>
      <c r="BR5" s="191" t="s">
        <v>1514</v>
      </c>
      <c r="BS5" s="192" t="s">
        <v>1515</v>
      </c>
      <c r="BT5" s="192" t="s">
        <v>1512</v>
      </c>
      <c r="BU5" s="193" t="s">
        <v>1510</v>
      </c>
      <c r="BV5" s="191" t="s">
        <v>1514</v>
      </c>
      <c r="BW5" s="192" t="s">
        <v>1515</v>
      </c>
      <c r="BX5" s="192" t="s">
        <v>1512</v>
      </c>
      <c r="BY5" s="193" t="s">
        <v>1510</v>
      </c>
      <c r="BZ5" s="191" t="s">
        <v>1514</v>
      </c>
      <c r="CA5" s="192" t="s">
        <v>1515</v>
      </c>
      <c r="CB5" s="192" t="s">
        <v>1512</v>
      </c>
      <c r="CC5" s="193" t="s">
        <v>1510</v>
      </c>
      <c r="CD5" s="191" t="s">
        <v>1514</v>
      </c>
      <c r="CE5" s="192" t="s">
        <v>1515</v>
      </c>
      <c r="CF5" s="192" t="s">
        <v>1512</v>
      </c>
      <c r="CG5" s="193" t="s">
        <v>1510</v>
      </c>
      <c r="CH5" s="191" t="s">
        <v>1514</v>
      </c>
      <c r="CI5" s="192" t="s">
        <v>1515</v>
      </c>
      <c r="CJ5" s="192" t="s">
        <v>1512</v>
      </c>
      <c r="CK5" s="193" t="s">
        <v>1510</v>
      </c>
      <c r="CL5" s="191" t="s">
        <v>1514</v>
      </c>
      <c r="CM5" s="192" t="s">
        <v>1515</v>
      </c>
      <c r="CN5" s="192" t="s">
        <v>1512</v>
      </c>
      <c r="CO5" s="193" t="s">
        <v>1510</v>
      </c>
      <c r="CP5" s="191" t="s">
        <v>1514</v>
      </c>
      <c r="CQ5" s="192" t="s">
        <v>1515</v>
      </c>
      <c r="CR5" s="192" t="s">
        <v>1512</v>
      </c>
      <c r="CS5" s="193" t="s">
        <v>1510</v>
      </c>
      <c r="CT5" s="191" t="s">
        <v>1514</v>
      </c>
      <c r="CU5" s="192" t="s">
        <v>1515</v>
      </c>
      <c r="CV5" s="192" t="s">
        <v>1512</v>
      </c>
      <c r="CW5" s="194" t="s">
        <v>1510</v>
      </c>
      <c r="CX5" s="244" t="s">
        <v>45</v>
      </c>
      <c r="CY5" s="197" t="s">
        <v>1516</v>
      </c>
      <c r="CZ5" s="197" t="s">
        <v>68</v>
      </c>
      <c r="DA5" s="197" t="s">
        <v>1516</v>
      </c>
      <c r="DB5" s="245" t="s">
        <v>1543</v>
      </c>
      <c r="DC5" s="197" t="s">
        <v>1516</v>
      </c>
      <c r="DD5" s="245" t="s">
        <v>1544</v>
      </c>
      <c r="DE5" s="197" t="s">
        <v>1516</v>
      </c>
      <c r="DF5" s="245" t="s">
        <v>1545</v>
      </c>
      <c r="DG5" s="197" t="s">
        <v>1516</v>
      </c>
      <c r="DH5" s="245" t="s">
        <v>1546</v>
      </c>
      <c r="DI5" s="197" t="s">
        <v>1516</v>
      </c>
      <c r="DJ5" s="245" t="s">
        <v>1547</v>
      </c>
      <c r="DK5" s="197" t="s">
        <v>1516</v>
      </c>
      <c r="DL5" s="245" t="s">
        <v>1548</v>
      </c>
      <c r="DM5" s="246" t="s">
        <v>1516</v>
      </c>
      <c r="DN5" s="247" t="s">
        <v>1549</v>
      </c>
      <c r="DO5" s="247" t="s">
        <v>1549</v>
      </c>
      <c r="DP5" s="91" t="s">
        <v>1550</v>
      </c>
      <c r="DQ5" s="91"/>
      <c r="DR5" s="91" t="s">
        <v>1551</v>
      </c>
      <c r="DS5" s="248"/>
      <c r="DT5" s="91"/>
      <c r="DU5" s="249" t="s">
        <v>31</v>
      </c>
      <c r="DV5" s="250" t="s">
        <v>1552</v>
      </c>
      <c r="DW5" s="250" t="s">
        <v>1553</v>
      </c>
      <c r="DX5" s="250" t="s">
        <v>1552</v>
      </c>
      <c r="DY5" s="250" t="s">
        <v>1554</v>
      </c>
      <c r="DZ5" s="250" t="s">
        <v>1555</v>
      </c>
      <c r="EA5" s="250" t="s">
        <v>1556</v>
      </c>
    </row>
    <row r="6" spans="1:131">
      <c r="A6" s="483"/>
      <c r="B6" s="251">
        <v>1</v>
      </c>
      <c r="C6" s="252">
        <v>2</v>
      </c>
      <c r="D6" s="252"/>
      <c r="E6" s="252">
        <v>3</v>
      </c>
      <c r="F6" s="253">
        <v>4</v>
      </c>
      <c r="G6" s="253">
        <v>5</v>
      </c>
      <c r="H6" s="253">
        <v>6</v>
      </c>
      <c r="I6" s="253">
        <v>7</v>
      </c>
      <c r="J6" s="253">
        <v>8</v>
      </c>
      <c r="K6" s="253">
        <v>9</v>
      </c>
      <c r="L6" s="254">
        <v>10</v>
      </c>
      <c r="M6" s="255">
        <v>7</v>
      </c>
      <c r="N6" s="253">
        <v>8</v>
      </c>
      <c r="O6" s="253"/>
      <c r="P6" s="256">
        <v>9</v>
      </c>
      <c r="Q6" s="253">
        <v>10</v>
      </c>
      <c r="R6" s="253"/>
      <c r="S6" s="253"/>
      <c r="T6" s="253">
        <v>11</v>
      </c>
      <c r="U6" s="253">
        <v>6</v>
      </c>
      <c r="V6" s="253">
        <v>7</v>
      </c>
      <c r="W6" s="253">
        <v>8</v>
      </c>
      <c r="X6" s="253">
        <v>9</v>
      </c>
      <c r="Y6" s="253">
        <v>10</v>
      </c>
      <c r="Z6" s="253">
        <v>11</v>
      </c>
      <c r="AA6" s="253">
        <v>12</v>
      </c>
      <c r="AB6" s="253">
        <v>13</v>
      </c>
      <c r="AC6" s="253">
        <v>14</v>
      </c>
      <c r="AD6" s="253">
        <v>15</v>
      </c>
      <c r="AE6" s="253">
        <v>16</v>
      </c>
      <c r="AF6" s="253">
        <v>17</v>
      </c>
      <c r="AG6" s="253">
        <v>18</v>
      </c>
      <c r="AH6" s="253">
        <v>19</v>
      </c>
      <c r="AI6" s="253">
        <v>20</v>
      </c>
      <c r="AJ6" s="253">
        <v>21</v>
      </c>
      <c r="AK6" s="254">
        <v>22</v>
      </c>
      <c r="AL6" s="253">
        <v>19</v>
      </c>
      <c r="AM6" s="253">
        <v>20</v>
      </c>
      <c r="AN6" s="253">
        <v>21</v>
      </c>
      <c r="AO6" s="254">
        <v>22</v>
      </c>
      <c r="AP6" s="253">
        <v>19</v>
      </c>
      <c r="AQ6" s="253">
        <v>20</v>
      </c>
      <c r="AR6" s="253">
        <v>21</v>
      </c>
      <c r="AS6" s="254">
        <v>22</v>
      </c>
      <c r="AT6" s="253">
        <v>19</v>
      </c>
      <c r="AU6" s="253">
        <v>20</v>
      </c>
      <c r="AV6" s="253">
        <v>21</v>
      </c>
      <c r="AW6" s="254">
        <v>22</v>
      </c>
      <c r="AX6" s="253">
        <v>19</v>
      </c>
      <c r="AY6" s="253">
        <v>20</v>
      </c>
      <c r="AZ6" s="253">
        <v>21</v>
      </c>
      <c r="BA6" s="254">
        <v>22</v>
      </c>
      <c r="BB6" s="253">
        <v>19</v>
      </c>
      <c r="BC6" s="253">
        <v>20</v>
      </c>
      <c r="BD6" s="253">
        <v>21</v>
      </c>
      <c r="BE6" s="254">
        <v>22</v>
      </c>
      <c r="BF6" s="253">
        <v>19</v>
      </c>
      <c r="BG6" s="253">
        <v>20</v>
      </c>
      <c r="BH6" s="253">
        <v>21</v>
      </c>
      <c r="BI6" s="254">
        <v>22</v>
      </c>
      <c r="BJ6" s="253">
        <v>19</v>
      </c>
      <c r="BK6" s="253">
        <v>20</v>
      </c>
      <c r="BL6" s="253">
        <v>21</v>
      </c>
      <c r="BM6" s="254">
        <v>22</v>
      </c>
      <c r="BN6" s="253">
        <v>19</v>
      </c>
      <c r="BO6" s="253">
        <v>20</v>
      </c>
      <c r="BP6" s="253">
        <v>21</v>
      </c>
      <c r="BQ6" s="254">
        <v>22</v>
      </c>
      <c r="BR6" s="253">
        <v>19</v>
      </c>
      <c r="BS6" s="253">
        <v>20</v>
      </c>
      <c r="BT6" s="253">
        <v>21</v>
      </c>
      <c r="BU6" s="254">
        <v>22</v>
      </c>
      <c r="BV6" s="253">
        <v>19</v>
      </c>
      <c r="BW6" s="253">
        <v>20</v>
      </c>
      <c r="BX6" s="253">
        <v>21</v>
      </c>
      <c r="BY6" s="254">
        <v>22</v>
      </c>
      <c r="BZ6" s="253">
        <v>19</v>
      </c>
      <c r="CA6" s="253">
        <v>20</v>
      </c>
      <c r="CB6" s="253">
        <v>21</v>
      </c>
      <c r="CC6" s="254">
        <v>22</v>
      </c>
      <c r="CD6" s="253">
        <v>19</v>
      </c>
      <c r="CE6" s="253">
        <v>20</v>
      </c>
      <c r="CF6" s="253">
        <v>21</v>
      </c>
      <c r="CG6" s="254">
        <v>22</v>
      </c>
      <c r="CH6" s="253">
        <v>19</v>
      </c>
      <c r="CI6" s="253">
        <v>20</v>
      </c>
      <c r="CJ6" s="253">
        <v>21</v>
      </c>
      <c r="CK6" s="254">
        <v>22</v>
      </c>
      <c r="CL6" s="253">
        <v>19</v>
      </c>
      <c r="CM6" s="253">
        <v>20</v>
      </c>
      <c r="CN6" s="253">
        <v>21</v>
      </c>
      <c r="CO6" s="254">
        <v>22</v>
      </c>
      <c r="CP6" s="253">
        <v>19</v>
      </c>
      <c r="CQ6" s="253">
        <v>20</v>
      </c>
      <c r="CR6" s="253">
        <v>21</v>
      </c>
      <c r="CS6" s="254">
        <v>22</v>
      </c>
      <c r="CT6" s="253">
        <v>19</v>
      </c>
      <c r="CU6" s="253">
        <v>20</v>
      </c>
      <c r="CV6" s="253">
        <v>21</v>
      </c>
      <c r="CW6" s="257">
        <v>22</v>
      </c>
      <c r="CX6" s="258">
        <v>8</v>
      </c>
      <c r="CY6" s="259">
        <v>9</v>
      </c>
      <c r="CZ6" s="259">
        <v>10</v>
      </c>
      <c r="DA6" s="259">
        <v>11</v>
      </c>
      <c r="DB6" s="259">
        <v>12</v>
      </c>
      <c r="DC6" s="259">
        <v>13</v>
      </c>
      <c r="DD6" s="259">
        <v>14</v>
      </c>
      <c r="DE6" s="259">
        <v>15</v>
      </c>
      <c r="DF6" s="259">
        <v>16</v>
      </c>
      <c r="DG6" s="259">
        <v>17</v>
      </c>
      <c r="DH6" s="259">
        <v>18</v>
      </c>
      <c r="DI6" s="259">
        <v>19</v>
      </c>
      <c r="DJ6" s="259">
        <v>20</v>
      </c>
      <c r="DK6" s="259">
        <v>21</v>
      </c>
      <c r="DL6" s="259">
        <v>22</v>
      </c>
      <c r="DM6" s="260">
        <v>23</v>
      </c>
      <c r="DS6" s="186"/>
      <c r="DU6" s="239"/>
      <c r="DV6" s="186"/>
    </row>
    <row r="8" spans="1:131">
      <c r="C8" t="s">
        <v>358</v>
      </c>
    </row>
  </sheetData>
  <mergeCells count="45">
    <mergeCell ref="DP4:DR4"/>
    <mergeCell ref="CH4:CK4"/>
    <mergeCell ref="CL4:CO4"/>
    <mergeCell ref="CP4:CS4"/>
    <mergeCell ref="CT4:CW4"/>
    <mergeCell ref="CX4:DA4"/>
    <mergeCell ref="DB4:DM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N3:N5"/>
    <mergeCell ref="O3:O5"/>
    <mergeCell ref="P3:P5"/>
    <mergeCell ref="Q3:S4"/>
    <mergeCell ref="T3:T5"/>
    <mergeCell ref="U3:AK3"/>
    <mergeCell ref="U4:Y4"/>
    <mergeCell ref="Z4:AC4"/>
    <mergeCell ref="AD4:AG4"/>
    <mergeCell ref="AH4:AK4"/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273"/>
  <sheetViews>
    <sheetView topLeftCell="A270" workbookViewId="0">
      <selection activeCell="A98" sqref="A98:A273"/>
    </sheetView>
  </sheetViews>
  <sheetFormatPr defaultRowHeight="15"/>
  <sheetData>
    <row r="1" spans="1:21" ht="18.7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158"/>
      <c r="T1" s="158"/>
    </row>
    <row r="2" spans="1:21" ht="18.75">
      <c r="A2" s="552" t="s">
        <v>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158"/>
      <c r="T2" s="158"/>
    </row>
    <row r="3" spans="1:21" ht="18.75">
      <c r="A3" s="552" t="s">
        <v>181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158"/>
      <c r="T3" s="158"/>
    </row>
    <row r="4" spans="1:21" ht="18.75">
      <c r="A4" s="601" t="s">
        <v>359</v>
      </c>
      <c r="B4" s="601"/>
      <c r="C4" s="601"/>
      <c r="D4" s="601"/>
      <c r="E4" s="601"/>
      <c r="F4" s="601"/>
      <c r="G4" s="601"/>
      <c r="H4" s="131"/>
      <c r="I4" s="131"/>
      <c r="J4" s="159"/>
      <c r="K4" s="87"/>
      <c r="L4" s="88"/>
      <c r="M4" s="160"/>
      <c r="N4" s="87"/>
      <c r="O4" s="406"/>
      <c r="P4" s="132"/>
      <c r="Q4" s="161"/>
      <c r="R4" s="117" t="s">
        <v>217</v>
      </c>
      <c r="S4" s="158"/>
      <c r="T4" s="158"/>
    </row>
    <row r="5" spans="1:21" ht="15.75">
      <c r="A5" s="94"/>
      <c r="B5" s="91"/>
      <c r="C5" s="91"/>
      <c r="D5" s="91"/>
      <c r="E5" s="29"/>
      <c r="F5" s="133"/>
      <c r="G5" s="133"/>
      <c r="H5" s="133"/>
      <c r="I5" s="133"/>
      <c r="J5" s="29"/>
      <c r="K5" s="94"/>
      <c r="L5" s="94"/>
      <c r="M5" s="162"/>
      <c r="N5" s="94"/>
      <c r="O5" s="91"/>
      <c r="P5" s="91"/>
      <c r="Q5" s="606" t="s">
        <v>218</v>
      </c>
      <c r="R5" s="606"/>
      <c r="S5" s="158"/>
      <c r="T5" s="158"/>
    </row>
    <row r="6" spans="1:21" ht="15.75">
      <c r="A6" s="602" t="s">
        <v>219</v>
      </c>
      <c r="B6" s="602"/>
      <c r="C6" s="602"/>
      <c r="D6" s="91"/>
      <c r="E6" s="29"/>
      <c r="F6" s="133"/>
      <c r="G6" s="133"/>
      <c r="H6" s="133"/>
      <c r="I6" s="133"/>
      <c r="J6" s="29"/>
      <c r="K6" s="94"/>
      <c r="L6" s="94"/>
      <c r="M6" s="162"/>
      <c r="N6" s="94"/>
      <c r="O6" s="91"/>
      <c r="P6" s="605" t="s">
        <v>220</v>
      </c>
      <c r="Q6" s="605"/>
      <c r="R6" s="605"/>
      <c r="S6" s="158"/>
      <c r="T6" s="158"/>
    </row>
    <row r="7" spans="1:21" ht="63">
      <c r="A7" s="151" t="s">
        <v>183</v>
      </c>
      <c r="B7" s="149" t="s">
        <v>184</v>
      </c>
      <c r="C7" s="149" t="s">
        <v>185</v>
      </c>
      <c r="D7" s="149" t="s">
        <v>186</v>
      </c>
      <c r="E7" s="149" t="s">
        <v>187</v>
      </c>
      <c r="F7" s="149" t="s">
        <v>9</v>
      </c>
      <c r="G7" s="149" t="s">
        <v>188</v>
      </c>
      <c r="H7" s="149" t="s">
        <v>189</v>
      </c>
      <c r="I7" s="149" t="s">
        <v>190</v>
      </c>
      <c r="J7" s="149" t="s">
        <v>191</v>
      </c>
      <c r="K7" s="149" t="s">
        <v>192</v>
      </c>
      <c r="L7" s="157" t="s">
        <v>1448</v>
      </c>
      <c r="M7" s="149" t="s">
        <v>194</v>
      </c>
      <c r="N7" s="149" t="s">
        <v>195</v>
      </c>
      <c r="O7" s="149" t="s">
        <v>196</v>
      </c>
      <c r="P7" s="149" t="s">
        <v>195</v>
      </c>
      <c r="Q7" s="149" t="s">
        <v>194</v>
      </c>
      <c r="R7" s="149" t="s">
        <v>196</v>
      </c>
      <c r="S7" s="152" t="s">
        <v>360</v>
      </c>
      <c r="T7" s="152" t="s">
        <v>361</v>
      </c>
      <c r="U7" s="163" t="s">
        <v>1449</v>
      </c>
    </row>
    <row r="8" spans="1:21" ht="120">
      <c r="A8" s="33">
        <v>1</v>
      </c>
      <c r="B8" s="169"/>
      <c r="C8" s="76" t="s">
        <v>3059</v>
      </c>
      <c r="D8" s="76" t="s">
        <v>3060</v>
      </c>
      <c r="E8" s="76" t="s">
        <v>3061</v>
      </c>
      <c r="F8" s="169" t="s">
        <v>30</v>
      </c>
      <c r="G8" s="431" t="s">
        <v>31</v>
      </c>
      <c r="H8" s="41" t="s">
        <v>45</v>
      </c>
      <c r="I8" s="41" t="s">
        <v>6</v>
      </c>
      <c r="J8" s="76" t="s">
        <v>3062</v>
      </c>
      <c r="K8" s="33">
        <v>50000</v>
      </c>
      <c r="L8" s="33">
        <v>31500</v>
      </c>
      <c r="M8" s="73" t="s">
        <v>3063</v>
      </c>
      <c r="N8" s="431">
        <v>35000</v>
      </c>
      <c r="O8" s="169">
        <v>20</v>
      </c>
      <c r="P8" s="431">
        <v>35000</v>
      </c>
      <c r="Q8" s="169" t="s">
        <v>3064</v>
      </c>
      <c r="R8" s="169">
        <v>20</v>
      </c>
      <c r="S8" s="433" t="s">
        <v>3065</v>
      </c>
      <c r="T8" s="433" t="s">
        <v>3066</v>
      </c>
      <c r="U8" s="433" t="s">
        <v>3067</v>
      </c>
    </row>
    <row r="9" spans="1:21" ht="105">
      <c r="A9" s="33">
        <v>2</v>
      </c>
      <c r="B9" s="169"/>
      <c r="C9" s="76" t="s">
        <v>3068</v>
      </c>
      <c r="D9" s="76" t="s">
        <v>3069</v>
      </c>
      <c r="E9" s="76" t="s">
        <v>3070</v>
      </c>
      <c r="F9" s="169" t="s">
        <v>30</v>
      </c>
      <c r="G9" s="431" t="s">
        <v>31</v>
      </c>
      <c r="H9" s="41" t="s">
        <v>45</v>
      </c>
      <c r="I9" s="41" t="s">
        <v>6</v>
      </c>
      <c r="J9" s="76" t="s">
        <v>3071</v>
      </c>
      <c r="K9" s="33">
        <v>70000</v>
      </c>
      <c r="L9" s="33">
        <v>44100</v>
      </c>
      <c r="M9" s="73" t="s">
        <v>3063</v>
      </c>
      <c r="N9" s="431">
        <v>49000</v>
      </c>
      <c r="O9" s="169">
        <v>20</v>
      </c>
      <c r="P9" s="431">
        <v>49000</v>
      </c>
      <c r="Q9" s="169" t="s">
        <v>3064</v>
      </c>
      <c r="R9" s="169">
        <v>20</v>
      </c>
      <c r="S9" s="433" t="s">
        <v>3072</v>
      </c>
      <c r="T9" s="433" t="s">
        <v>3073</v>
      </c>
      <c r="U9" s="433" t="s">
        <v>3074</v>
      </c>
    </row>
    <row r="10" spans="1:21" ht="90">
      <c r="A10" s="33">
        <v>3</v>
      </c>
      <c r="B10" s="169"/>
      <c r="C10" s="76" t="s">
        <v>3075</v>
      </c>
      <c r="D10" s="76" t="s">
        <v>3076</v>
      </c>
      <c r="E10" s="76" t="s">
        <v>3077</v>
      </c>
      <c r="F10" s="169" t="s">
        <v>30</v>
      </c>
      <c r="G10" s="431" t="s">
        <v>31</v>
      </c>
      <c r="H10" s="41" t="s">
        <v>45</v>
      </c>
      <c r="I10" s="73" t="s">
        <v>5</v>
      </c>
      <c r="J10" s="76" t="s">
        <v>3078</v>
      </c>
      <c r="K10" s="33">
        <v>50000</v>
      </c>
      <c r="L10" s="33">
        <v>31500</v>
      </c>
      <c r="M10" s="73" t="s">
        <v>3063</v>
      </c>
      <c r="N10" s="431">
        <v>35000</v>
      </c>
      <c r="O10" s="169">
        <v>20</v>
      </c>
      <c r="P10" s="431">
        <v>35000</v>
      </c>
      <c r="Q10" s="169" t="s">
        <v>3064</v>
      </c>
      <c r="R10" s="169">
        <v>20</v>
      </c>
      <c r="S10" s="433" t="s">
        <v>3079</v>
      </c>
      <c r="T10" s="433">
        <v>362327200665</v>
      </c>
      <c r="U10" s="433" t="s">
        <v>3080</v>
      </c>
    </row>
    <row r="11" spans="1:21" ht="75">
      <c r="A11" s="33">
        <v>4</v>
      </c>
      <c r="B11" s="169"/>
      <c r="C11" s="76" t="s">
        <v>3081</v>
      </c>
      <c r="D11" s="76" t="s">
        <v>3082</v>
      </c>
      <c r="E11" s="76" t="s">
        <v>3083</v>
      </c>
      <c r="F11" s="169" t="s">
        <v>30</v>
      </c>
      <c r="G11" s="431" t="s">
        <v>31</v>
      </c>
      <c r="H11" s="41" t="s">
        <v>45</v>
      </c>
      <c r="I11" s="41" t="s">
        <v>6</v>
      </c>
      <c r="J11" s="76" t="s">
        <v>3071</v>
      </c>
      <c r="K11" s="33">
        <v>70000</v>
      </c>
      <c r="L11" s="33">
        <v>44100</v>
      </c>
      <c r="M11" s="73" t="s">
        <v>3063</v>
      </c>
      <c r="N11" s="440">
        <v>49000</v>
      </c>
      <c r="O11" s="169">
        <v>20</v>
      </c>
      <c r="P11" s="440">
        <v>49000</v>
      </c>
      <c r="Q11" s="169" t="s">
        <v>3064</v>
      </c>
      <c r="R11" s="169">
        <v>20</v>
      </c>
      <c r="S11" s="426" t="s">
        <v>3084</v>
      </c>
      <c r="T11" s="426" t="s">
        <v>3085</v>
      </c>
      <c r="U11" s="426" t="s">
        <v>3086</v>
      </c>
    </row>
    <row r="12" spans="1:21" ht="60">
      <c r="A12" s="33">
        <v>5</v>
      </c>
      <c r="B12" s="169"/>
      <c r="C12" s="76" t="s">
        <v>3087</v>
      </c>
      <c r="D12" s="76" t="s">
        <v>3088</v>
      </c>
      <c r="E12" s="76" t="s">
        <v>3089</v>
      </c>
      <c r="F12" s="169" t="s">
        <v>30</v>
      </c>
      <c r="G12" s="431" t="s">
        <v>31</v>
      </c>
      <c r="H12" s="41" t="s">
        <v>45</v>
      </c>
      <c r="I12" s="41" t="s">
        <v>6</v>
      </c>
      <c r="J12" s="76" t="s">
        <v>3071</v>
      </c>
      <c r="K12" s="33">
        <v>400000</v>
      </c>
      <c r="L12" s="33">
        <v>252000</v>
      </c>
      <c r="M12" s="73" t="s">
        <v>3063</v>
      </c>
      <c r="N12" s="440">
        <v>280000</v>
      </c>
      <c r="O12" s="169">
        <v>20</v>
      </c>
      <c r="P12" s="440">
        <v>280000</v>
      </c>
      <c r="Q12" s="169" t="s">
        <v>3064</v>
      </c>
      <c r="R12" s="169">
        <v>20</v>
      </c>
      <c r="S12" s="433" t="s">
        <v>3090</v>
      </c>
      <c r="T12" s="426" t="s">
        <v>3091</v>
      </c>
      <c r="U12" s="438" t="s">
        <v>3092</v>
      </c>
    </row>
    <row r="13" spans="1:21" ht="75">
      <c r="A13" s="33">
        <v>6</v>
      </c>
      <c r="B13" s="169"/>
      <c r="C13" s="76" t="s">
        <v>3093</v>
      </c>
      <c r="D13" s="76" t="s">
        <v>3094</v>
      </c>
      <c r="E13" s="76" t="s">
        <v>3095</v>
      </c>
      <c r="F13" s="169" t="s">
        <v>30</v>
      </c>
      <c r="G13" s="431" t="s">
        <v>31</v>
      </c>
      <c r="H13" s="41" t="s">
        <v>68</v>
      </c>
      <c r="I13" s="41" t="s">
        <v>6</v>
      </c>
      <c r="J13" s="76" t="s">
        <v>3071</v>
      </c>
      <c r="K13" s="33">
        <v>70000</v>
      </c>
      <c r="L13" s="33">
        <v>44100</v>
      </c>
      <c r="M13" s="73" t="s">
        <v>3063</v>
      </c>
      <c r="N13" s="431">
        <v>49000</v>
      </c>
      <c r="O13" s="169">
        <v>20</v>
      </c>
      <c r="P13" s="431">
        <v>49000</v>
      </c>
      <c r="Q13" s="169" t="s">
        <v>3064</v>
      </c>
      <c r="R13" s="169">
        <v>20</v>
      </c>
      <c r="S13" s="426" t="s">
        <v>3096</v>
      </c>
      <c r="T13" s="426" t="s">
        <v>3097</v>
      </c>
      <c r="U13" s="426" t="s">
        <v>3098</v>
      </c>
    </row>
    <row r="14" spans="1:21" ht="75">
      <c r="A14" s="33">
        <v>7</v>
      </c>
      <c r="B14" s="169"/>
      <c r="C14" s="76" t="s">
        <v>3099</v>
      </c>
      <c r="D14" s="76" t="s">
        <v>3100</v>
      </c>
      <c r="E14" s="76" t="s">
        <v>3095</v>
      </c>
      <c r="F14" s="169" t="s">
        <v>30</v>
      </c>
      <c r="G14" s="431" t="s">
        <v>31</v>
      </c>
      <c r="H14" s="41" t="s">
        <v>68</v>
      </c>
      <c r="I14" s="73" t="s">
        <v>5</v>
      </c>
      <c r="J14" s="76" t="s">
        <v>3071</v>
      </c>
      <c r="K14" s="33">
        <v>70000</v>
      </c>
      <c r="L14" s="33">
        <v>44100</v>
      </c>
      <c r="M14" s="73" t="s">
        <v>3063</v>
      </c>
      <c r="N14" s="431">
        <v>49000</v>
      </c>
      <c r="O14" s="169">
        <v>20</v>
      </c>
      <c r="P14" s="431">
        <v>49000</v>
      </c>
      <c r="Q14" s="169" t="s">
        <v>3064</v>
      </c>
      <c r="R14" s="169">
        <v>20</v>
      </c>
      <c r="S14" s="426" t="s">
        <v>3101</v>
      </c>
      <c r="T14" s="426" t="s">
        <v>3102</v>
      </c>
      <c r="U14" s="426" t="s">
        <v>3103</v>
      </c>
    </row>
    <row r="15" spans="1:21" ht="75">
      <c r="A15" s="33">
        <v>8</v>
      </c>
      <c r="B15" s="169"/>
      <c r="C15" s="76" t="s">
        <v>3104</v>
      </c>
      <c r="D15" s="76" t="s">
        <v>3105</v>
      </c>
      <c r="E15" s="76" t="s">
        <v>3095</v>
      </c>
      <c r="F15" s="169" t="s">
        <v>30</v>
      </c>
      <c r="G15" s="431" t="s">
        <v>31</v>
      </c>
      <c r="H15" s="41" t="s">
        <v>45</v>
      </c>
      <c r="I15" s="73" t="s">
        <v>5</v>
      </c>
      <c r="J15" s="76" t="s">
        <v>3071</v>
      </c>
      <c r="K15" s="33">
        <v>70000</v>
      </c>
      <c r="L15" s="33">
        <v>44100</v>
      </c>
      <c r="M15" s="73" t="s">
        <v>3063</v>
      </c>
      <c r="N15" s="431">
        <v>49000</v>
      </c>
      <c r="O15" s="169">
        <v>20</v>
      </c>
      <c r="P15" s="431">
        <v>49000</v>
      </c>
      <c r="Q15" s="169" t="s">
        <v>3064</v>
      </c>
      <c r="R15" s="169">
        <v>20</v>
      </c>
      <c r="S15" s="438" t="s">
        <v>3106</v>
      </c>
      <c r="T15" s="426" t="s">
        <v>3107</v>
      </c>
      <c r="U15" s="426" t="s">
        <v>3108</v>
      </c>
    </row>
    <row r="16" spans="1:21" ht="75">
      <c r="A16" s="33">
        <v>9</v>
      </c>
      <c r="B16" s="169"/>
      <c r="C16" s="76" t="s">
        <v>3109</v>
      </c>
      <c r="D16" s="76" t="s">
        <v>3110</v>
      </c>
      <c r="E16" s="76" t="s">
        <v>3095</v>
      </c>
      <c r="F16" s="169" t="s">
        <v>30</v>
      </c>
      <c r="G16" s="431" t="s">
        <v>31</v>
      </c>
      <c r="H16" s="41" t="s">
        <v>68</v>
      </c>
      <c r="I16" s="73" t="s">
        <v>5</v>
      </c>
      <c r="J16" s="76" t="s">
        <v>3071</v>
      </c>
      <c r="K16" s="33">
        <v>70000</v>
      </c>
      <c r="L16" s="33">
        <v>44100</v>
      </c>
      <c r="M16" s="73" t="s">
        <v>3063</v>
      </c>
      <c r="N16" s="431">
        <v>49000</v>
      </c>
      <c r="O16" s="169">
        <v>20</v>
      </c>
      <c r="P16" s="431">
        <v>49000</v>
      </c>
      <c r="Q16" s="169" t="s">
        <v>3064</v>
      </c>
      <c r="R16" s="169">
        <v>20</v>
      </c>
      <c r="S16" s="438" t="s">
        <v>3111</v>
      </c>
      <c r="T16" s="426" t="s">
        <v>3112</v>
      </c>
      <c r="U16" s="426" t="s">
        <v>3113</v>
      </c>
    </row>
    <row r="17" spans="1:21" ht="75">
      <c r="A17" s="33">
        <v>10</v>
      </c>
      <c r="B17" s="169"/>
      <c r="C17" s="76" t="s">
        <v>3114</v>
      </c>
      <c r="D17" s="76" t="s">
        <v>3115</v>
      </c>
      <c r="E17" s="76" t="s">
        <v>3095</v>
      </c>
      <c r="F17" s="169" t="s">
        <v>30</v>
      </c>
      <c r="G17" s="431" t="s">
        <v>31</v>
      </c>
      <c r="H17" s="41" t="s">
        <v>45</v>
      </c>
      <c r="I17" s="73" t="s">
        <v>5</v>
      </c>
      <c r="J17" s="76" t="s">
        <v>3062</v>
      </c>
      <c r="K17" s="33">
        <v>70000</v>
      </c>
      <c r="L17" s="33">
        <v>44100</v>
      </c>
      <c r="M17" s="73" t="s">
        <v>3063</v>
      </c>
      <c r="N17" s="431">
        <v>49000</v>
      </c>
      <c r="O17" s="169">
        <v>20</v>
      </c>
      <c r="P17" s="431">
        <v>49000</v>
      </c>
      <c r="Q17" s="169" t="s">
        <v>3064</v>
      </c>
      <c r="R17" s="169">
        <v>20</v>
      </c>
      <c r="S17" s="438" t="s">
        <v>3116</v>
      </c>
      <c r="T17" s="426" t="s">
        <v>3117</v>
      </c>
      <c r="U17" s="426" t="s">
        <v>3118</v>
      </c>
    </row>
    <row r="18" spans="1:21" ht="75">
      <c r="A18" s="33">
        <v>11</v>
      </c>
      <c r="B18" s="169"/>
      <c r="C18" s="76" t="s">
        <v>3119</v>
      </c>
      <c r="D18" s="76" t="s">
        <v>3110</v>
      </c>
      <c r="E18" s="76" t="s">
        <v>3095</v>
      </c>
      <c r="F18" s="169" t="s">
        <v>30</v>
      </c>
      <c r="G18" s="431" t="s">
        <v>31</v>
      </c>
      <c r="H18" s="41" t="s">
        <v>45</v>
      </c>
      <c r="I18" s="73" t="s">
        <v>5</v>
      </c>
      <c r="J18" s="76" t="s">
        <v>3071</v>
      </c>
      <c r="K18" s="33">
        <v>70000</v>
      </c>
      <c r="L18" s="33">
        <v>44100</v>
      </c>
      <c r="M18" s="73" t="s">
        <v>3063</v>
      </c>
      <c r="N18" s="431">
        <v>49000</v>
      </c>
      <c r="O18" s="169">
        <v>20</v>
      </c>
      <c r="P18" s="431">
        <v>49000</v>
      </c>
      <c r="Q18" s="169" t="s">
        <v>3064</v>
      </c>
      <c r="R18" s="169">
        <v>20</v>
      </c>
      <c r="S18" s="426" t="s">
        <v>3120</v>
      </c>
      <c r="T18" s="426" t="s">
        <v>3121</v>
      </c>
      <c r="U18" s="426" t="s">
        <v>3122</v>
      </c>
    </row>
    <row r="19" spans="1:21" ht="75">
      <c r="A19" s="33">
        <v>12</v>
      </c>
      <c r="B19" s="169"/>
      <c r="C19" s="76" t="s">
        <v>3123</v>
      </c>
      <c r="D19" s="76" t="s">
        <v>3124</v>
      </c>
      <c r="E19" s="76" t="s">
        <v>3095</v>
      </c>
      <c r="F19" s="169" t="s">
        <v>30</v>
      </c>
      <c r="G19" s="431" t="s">
        <v>31</v>
      </c>
      <c r="H19" s="41" t="s">
        <v>68</v>
      </c>
      <c r="I19" s="41" t="s">
        <v>6</v>
      </c>
      <c r="J19" s="76" t="s">
        <v>3071</v>
      </c>
      <c r="K19" s="33">
        <v>70000</v>
      </c>
      <c r="L19" s="33">
        <v>44100</v>
      </c>
      <c r="M19" s="73" t="s">
        <v>3063</v>
      </c>
      <c r="N19" s="431">
        <v>49000</v>
      </c>
      <c r="O19" s="169">
        <v>20</v>
      </c>
      <c r="P19" s="431">
        <v>49000</v>
      </c>
      <c r="Q19" s="169" t="s">
        <v>3064</v>
      </c>
      <c r="R19" s="169">
        <v>20</v>
      </c>
      <c r="S19" s="426" t="s">
        <v>3125</v>
      </c>
      <c r="T19" s="426" t="s">
        <v>3126</v>
      </c>
      <c r="U19" s="426" t="s">
        <v>3127</v>
      </c>
    </row>
    <row r="20" spans="1:21" ht="75">
      <c r="A20" s="33">
        <v>13</v>
      </c>
      <c r="B20" s="169"/>
      <c r="C20" s="76" t="s">
        <v>3128</v>
      </c>
      <c r="D20" s="76" t="s">
        <v>3129</v>
      </c>
      <c r="E20" s="76" t="s">
        <v>3095</v>
      </c>
      <c r="F20" s="169" t="s">
        <v>30</v>
      </c>
      <c r="G20" s="431" t="s">
        <v>31</v>
      </c>
      <c r="H20" s="41" t="s">
        <v>68</v>
      </c>
      <c r="I20" s="73" t="s">
        <v>5</v>
      </c>
      <c r="J20" s="76" t="s">
        <v>3071</v>
      </c>
      <c r="K20" s="33">
        <v>70000</v>
      </c>
      <c r="L20" s="33">
        <v>44100</v>
      </c>
      <c r="M20" s="73" t="s">
        <v>3063</v>
      </c>
      <c r="N20" s="431">
        <v>49000</v>
      </c>
      <c r="O20" s="169">
        <v>20</v>
      </c>
      <c r="P20" s="431">
        <v>49000</v>
      </c>
      <c r="Q20" s="169" t="s">
        <v>3064</v>
      </c>
      <c r="R20" s="169">
        <v>20</v>
      </c>
      <c r="S20" s="426" t="s">
        <v>3130</v>
      </c>
      <c r="T20" s="426" t="s">
        <v>3131</v>
      </c>
      <c r="U20" s="426" t="s">
        <v>3132</v>
      </c>
    </row>
    <row r="21" spans="1:21" ht="75">
      <c r="A21" s="33">
        <v>14</v>
      </c>
      <c r="B21" s="169"/>
      <c r="C21" s="76" t="s">
        <v>3133</v>
      </c>
      <c r="D21" s="76" t="s">
        <v>3134</v>
      </c>
      <c r="E21" s="76" t="s">
        <v>3095</v>
      </c>
      <c r="F21" s="169" t="s">
        <v>30</v>
      </c>
      <c r="G21" s="431" t="s">
        <v>31</v>
      </c>
      <c r="H21" s="41" t="s">
        <v>45</v>
      </c>
      <c r="I21" s="73" t="s">
        <v>5</v>
      </c>
      <c r="J21" s="76" t="s">
        <v>3135</v>
      </c>
      <c r="K21" s="33">
        <v>50000</v>
      </c>
      <c r="L21" s="33">
        <v>31500</v>
      </c>
      <c r="M21" s="73" t="s">
        <v>3063</v>
      </c>
      <c r="N21" s="431">
        <v>35000</v>
      </c>
      <c r="O21" s="169">
        <v>20</v>
      </c>
      <c r="P21" s="431">
        <v>35000</v>
      </c>
      <c r="Q21" s="169" t="s">
        <v>3064</v>
      </c>
      <c r="R21" s="169">
        <v>20</v>
      </c>
      <c r="S21" s="426" t="s">
        <v>3136</v>
      </c>
      <c r="T21" s="426" t="s">
        <v>3137</v>
      </c>
      <c r="U21" s="426" t="s">
        <v>3138</v>
      </c>
    </row>
    <row r="22" spans="1:21" ht="90">
      <c r="A22" s="33">
        <v>15</v>
      </c>
      <c r="B22" s="169"/>
      <c r="C22" s="76" t="s">
        <v>3139</v>
      </c>
      <c r="D22" s="76" t="s">
        <v>3140</v>
      </c>
      <c r="E22" s="76" t="s">
        <v>3141</v>
      </c>
      <c r="F22" s="169" t="s">
        <v>30</v>
      </c>
      <c r="G22" s="431" t="s">
        <v>31</v>
      </c>
      <c r="H22" s="41" t="s">
        <v>45</v>
      </c>
      <c r="I22" s="73" t="s">
        <v>5</v>
      </c>
      <c r="J22" s="76" t="s">
        <v>3071</v>
      </c>
      <c r="K22" s="33">
        <v>70000</v>
      </c>
      <c r="L22" s="33">
        <v>44100</v>
      </c>
      <c r="M22" s="73" t="s">
        <v>3063</v>
      </c>
      <c r="N22" s="440">
        <v>49000</v>
      </c>
      <c r="O22" s="169">
        <v>20</v>
      </c>
      <c r="P22" s="440">
        <v>49000</v>
      </c>
      <c r="Q22" s="169" t="s">
        <v>3064</v>
      </c>
      <c r="R22" s="169">
        <v>20</v>
      </c>
      <c r="S22" s="426" t="s">
        <v>3142</v>
      </c>
      <c r="T22" s="426" t="s">
        <v>3143</v>
      </c>
      <c r="U22" s="426" t="s">
        <v>3144</v>
      </c>
    </row>
    <row r="23" spans="1:21" ht="105">
      <c r="A23" s="33">
        <v>16</v>
      </c>
      <c r="B23" s="169"/>
      <c r="C23" s="85" t="s">
        <v>3145</v>
      </c>
      <c r="D23" s="85" t="s">
        <v>3146</v>
      </c>
      <c r="E23" s="85" t="s">
        <v>3147</v>
      </c>
      <c r="F23" s="169" t="s">
        <v>30</v>
      </c>
      <c r="G23" s="431" t="s">
        <v>31</v>
      </c>
      <c r="H23" s="41" t="s">
        <v>68</v>
      </c>
      <c r="I23" s="41" t="s">
        <v>6</v>
      </c>
      <c r="J23" s="85" t="s">
        <v>3148</v>
      </c>
      <c r="K23" s="33">
        <v>50000</v>
      </c>
      <c r="L23" s="33">
        <v>31500</v>
      </c>
      <c r="M23" s="73" t="s">
        <v>3063</v>
      </c>
      <c r="N23" s="85">
        <v>35000</v>
      </c>
      <c r="O23" s="169">
        <v>20</v>
      </c>
      <c r="P23" s="85">
        <v>35000</v>
      </c>
      <c r="Q23" s="169" t="s">
        <v>3064</v>
      </c>
      <c r="R23" s="169">
        <v>20</v>
      </c>
      <c r="S23" s="433" t="s">
        <v>3149</v>
      </c>
      <c r="T23" s="420" t="s">
        <v>3150</v>
      </c>
      <c r="U23" s="421" t="s">
        <v>3151</v>
      </c>
    </row>
    <row r="24" spans="1:21" ht="60">
      <c r="A24" s="33">
        <v>17</v>
      </c>
      <c r="B24" s="169"/>
      <c r="C24" s="85" t="s">
        <v>3093</v>
      </c>
      <c r="D24" s="85" t="s">
        <v>3152</v>
      </c>
      <c r="E24" s="85" t="s">
        <v>3153</v>
      </c>
      <c r="F24" s="169" t="s">
        <v>30</v>
      </c>
      <c r="G24" s="431" t="s">
        <v>31</v>
      </c>
      <c r="H24" s="41" t="s">
        <v>68</v>
      </c>
      <c r="I24" s="73" t="s">
        <v>5</v>
      </c>
      <c r="J24" s="85" t="s">
        <v>3154</v>
      </c>
      <c r="K24" s="33">
        <v>70000</v>
      </c>
      <c r="L24" s="33">
        <v>44100</v>
      </c>
      <c r="M24" s="73" t="s">
        <v>3063</v>
      </c>
      <c r="N24" s="85">
        <v>49000</v>
      </c>
      <c r="O24" s="169">
        <v>20</v>
      </c>
      <c r="P24" s="85">
        <v>49000</v>
      </c>
      <c r="Q24" s="169" t="s">
        <v>3064</v>
      </c>
      <c r="R24" s="169">
        <v>20</v>
      </c>
      <c r="S24" s="420" t="s">
        <v>3155</v>
      </c>
      <c r="T24" s="420" t="s">
        <v>3156</v>
      </c>
      <c r="U24" s="421" t="s">
        <v>3157</v>
      </c>
    </row>
    <row r="25" spans="1:21" ht="90">
      <c r="A25" s="33">
        <v>18</v>
      </c>
      <c r="B25" s="41"/>
      <c r="C25" s="76" t="s">
        <v>3158</v>
      </c>
      <c r="D25" s="76" t="s">
        <v>3159</v>
      </c>
      <c r="E25" s="76" t="s">
        <v>3160</v>
      </c>
      <c r="F25" s="76" t="s">
        <v>30</v>
      </c>
      <c r="G25" s="76" t="s">
        <v>31</v>
      </c>
      <c r="H25" s="76" t="s">
        <v>68</v>
      </c>
      <c r="I25" s="171" t="s">
        <v>6</v>
      </c>
      <c r="J25" s="76" t="s">
        <v>2010</v>
      </c>
      <c r="K25" s="41">
        <v>80000</v>
      </c>
      <c r="L25" s="41">
        <v>50400</v>
      </c>
      <c r="M25" s="442" t="s">
        <v>3161</v>
      </c>
      <c r="N25" s="76">
        <v>56000</v>
      </c>
      <c r="O25" s="41">
        <v>20</v>
      </c>
      <c r="P25" s="76">
        <v>56000</v>
      </c>
      <c r="Q25" s="442" t="s">
        <v>3162</v>
      </c>
      <c r="R25" s="41">
        <v>20</v>
      </c>
      <c r="S25" s="433" t="s">
        <v>3163</v>
      </c>
      <c r="T25" s="433" t="s">
        <v>3164</v>
      </c>
      <c r="U25" s="433" t="s">
        <v>3165</v>
      </c>
    </row>
    <row r="26" spans="1:21" ht="75">
      <c r="A26" s="33">
        <v>19</v>
      </c>
      <c r="B26" s="41"/>
      <c r="C26" s="76" t="s">
        <v>3166</v>
      </c>
      <c r="D26" s="76" t="s">
        <v>3167</v>
      </c>
      <c r="E26" s="76" t="s">
        <v>3168</v>
      </c>
      <c r="F26" s="76" t="s">
        <v>30</v>
      </c>
      <c r="G26" s="76" t="s">
        <v>31</v>
      </c>
      <c r="H26" s="76" t="s">
        <v>68</v>
      </c>
      <c r="I26" s="171" t="s">
        <v>6</v>
      </c>
      <c r="J26" s="76" t="s">
        <v>2010</v>
      </c>
      <c r="K26" s="41">
        <v>80000</v>
      </c>
      <c r="L26" s="41">
        <v>50400</v>
      </c>
      <c r="M26" s="442" t="s">
        <v>3161</v>
      </c>
      <c r="N26" s="76">
        <v>56000</v>
      </c>
      <c r="O26" s="41">
        <v>20</v>
      </c>
      <c r="P26" s="76">
        <v>56000</v>
      </c>
      <c r="Q26" s="442" t="s">
        <v>3162</v>
      </c>
      <c r="R26" s="41">
        <v>20</v>
      </c>
      <c r="S26" s="433" t="s">
        <v>3169</v>
      </c>
      <c r="T26" s="433" t="s">
        <v>3170</v>
      </c>
      <c r="U26" s="433" t="s">
        <v>3171</v>
      </c>
    </row>
    <row r="27" spans="1:21" ht="60">
      <c r="A27" s="33">
        <v>20</v>
      </c>
      <c r="B27" s="41"/>
      <c r="C27" s="76" t="s">
        <v>3172</v>
      </c>
      <c r="D27" s="76" t="s">
        <v>3173</v>
      </c>
      <c r="E27" s="76" t="s">
        <v>3174</v>
      </c>
      <c r="F27" s="76" t="s">
        <v>30</v>
      </c>
      <c r="G27" s="76" t="s">
        <v>31</v>
      </c>
      <c r="H27" s="76" t="s">
        <v>68</v>
      </c>
      <c r="I27" s="171" t="s">
        <v>6</v>
      </c>
      <c r="J27" s="76" t="s">
        <v>2296</v>
      </c>
      <c r="K27" s="41">
        <v>100000</v>
      </c>
      <c r="L27" s="41">
        <v>63000</v>
      </c>
      <c r="M27" s="442" t="s">
        <v>3161</v>
      </c>
      <c r="N27" s="76">
        <v>70000</v>
      </c>
      <c r="O27" s="41">
        <v>20</v>
      </c>
      <c r="P27" s="76">
        <v>70000</v>
      </c>
      <c r="Q27" s="442" t="s">
        <v>3162</v>
      </c>
      <c r="R27" s="41">
        <v>20</v>
      </c>
      <c r="S27" s="433" t="s">
        <v>3175</v>
      </c>
      <c r="T27" s="433" t="s">
        <v>3176</v>
      </c>
      <c r="U27" s="433" t="s">
        <v>3177</v>
      </c>
    </row>
    <row r="28" spans="1:21" ht="105">
      <c r="A28" s="33">
        <v>21</v>
      </c>
      <c r="B28" s="41"/>
      <c r="C28" s="76" t="s">
        <v>3178</v>
      </c>
      <c r="D28" s="76" t="s">
        <v>3179</v>
      </c>
      <c r="E28" s="76" t="s">
        <v>3180</v>
      </c>
      <c r="F28" s="76" t="s">
        <v>30</v>
      </c>
      <c r="G28" s="76" t="s">
        <v>31</v>
      </c>
      <c r="H28" s="76" t="s">
        <v>45</v>
      </c>
      <c r="I28" s="147" t="s">
        <v>5</v>
      </c>
      <c r="J28" s="76" t="s">
        <v>3181</v>
      </c>
      <c r="K28" s="41">
        <v>100000</v>
      </c>
      <c r="L28" s="41">
        <v>63000</v>
      </c>
      <c r="M28" s="442" t="s">
        <v>3161</v>
      </c>
      <c r="N28" s="76">
        <v>70000</v>
      </c>
      <c r="O28" s="41">
        <v>20</v>
      </c>
      <c r="P28" s="76">
        <v>70000</v>
      </c>
      <c r="Q28" s="442" t="s">
        <v>3162</v>
      </c>
      <c r="R28" s="41">
        <v>20</v>
      </c>
      <c r="S28" s="433" t="s">
        <v>3182</v>
      </c>
      <c r="T28" s="433" t="s">
        <v>3183</v>
      </c>
      <c r="U28" s="433" t="s">
        <v>3184</v>
      </c>
    </row>
    <row r="29" spans="1:21" ht="90">
      <c r="A29" s="33">
        <v>22</v>
      </c>
      <c r="B29" s="41"/>
      <c r="C29" s="76" t="s">
        <v>3185</v>
      </c>
      <c r="D29" s="76" t="s">
        <v>3186</v>
      </c>
      <c r="E29" s="76" t="s">
        <v>3187</v>
      </c>
      <c r="F29" s="76" t="s">
        <v>30</v>
      </c>
      <c r="G29" s="76" t="s">
        <v>31</v>
      </c>
      <c r="H29" s="76" t="s">
        <v>45</v>
      </c>
      <c r="I29" s="171" t="s">
        <v>6</v>
      </c>
      <c r="J29" s="76" t="s">
        <v>3188</v>
      </c>
      <c r="K29" s="41">
        <v>100000</v>
      </c>
      <c r="L29" s="41">
        <v>63000</v>
      </c>
      <c r="M29" s="442" t="s">
        <v>3161</v>
      </c>
      <c r="N29" s="76">
        <v>70000</v>
      </c>
      <c r="O29" s="41">
        <v>20</v>
      </c>
      <c r="P29" s="76">
        <v>70000</v>
      </c>
      <c r="Q29" s="442" t="s">
        <v>3162</v>
      </c>
      <c r="R29" s="41">
        <v>20</v>
      </c>
      <c r="S29" s="433" t="s">
        <v>3189</v>
      </c>
      <c r="T29" s="433" t="s">
        <v>3190</v>
      </c>
      <c r="U29" s="433" t="s">
        <v>3191</v>
      </c>
    </row>
    <row r="30" spans="1:21" ht="75">
      <c r="A30" s="33">
        <v>23</v>
      </c>
      <c r="B30" s="41"/>
      <c r="C30" s="76" t="s">
        <v>3192</v>
      </c>
      <c r="D30" s="76" t="s">
        <v>3193</v>
      </c>
      <c r="E30" s="76" t="s">
        <v>3194</v>
      </c>
      <c r="F30" s="76" t="s">
        <v>30</v>
      </c>
      <c r="G30" s="76" t="s">
        <v>31</v>
      </c>
      <c r="H30" s="76" t="s">
        <v>68</v>
      </c>
      <c r="I30" s="171" t="s">
        <v>6</v>
      </c>
      <c r="J30" s="76" t="s">
        <v>2010</v>
      </c>
      <c r="K30" s="41">
        <v>100000</v>
      </c>
      <c r="L30" s="41">
        <v>63000</v>
      </c>
      <c r="M30" s="442" t="s">
        <v>3161</v>
      </c>
      <c r="N30" s="76">
        <v>70000</v>
      </c>
      <c r="O30" s="41">
        <v>20</v>
      </c>
      <c r="P30" s="76">
        <v>70000</v>
      </c>
      <c r="Q30" s="442" t="s">
        <v>3162</v>
      </c>
      <c r="R30" s="41">
        <v>20</v>
      </c>
      <c r="S30" s="433" t="s">
        <v>3195</v>
      </c>
      <c r="T30" s="433" t="s">
        <v>3196</v>
      </c>
      <c r="U30" s="433" t="s">
        <v>3197</v>
      </c>
    </row>
    <row r="31" spans="1:21" ht="75">
      <c r="A31" s="33">
        <v>24</v>
      </c>
      <c r="B31" s="41"/>
      <c r="C31" s="76" t="s">
        <v>3198</v>
      </c>
      <c r="D31" s="76" t="s">
        <v>3199</v>
      </c>
      <c r="E31" s="76" t="s">
        <v>3200</v>
      </c>
      <c r="F31" s="76" t="s">
        <v>30</v>
      </c>
      <c r="G31" s="76" t="s">
        <v>31</v>
      </c>
      <c r="H31" s="76" t="s">
        <v>68</v>
      </c>
      <c r="I31" s="171" t="s">
        <v>6</v>
      </c>
      <c r="J31" s="76" t="s">
        <v>2010</v>
      </c>
      <c r="K31" s="41">
        <v>120000</v>
      </c>
      <c r="L31" s="41">
        <v>75600</v>
      </c>
      <c r="M31" s="442" t="s">
        <v>3161</v>
      </c>
      <c r="N31" s="76">
        <v>84000</v>
      </c>
      <c r="O31" s="41">
        <v>20</v>
      </c>
      <c r="P31" s="76">
        <v>84000</v>
      </c>
      <c r="Q31" s="442" t="s">
        <v>3162</v>
      </c>
      <c r="R31" s="41">
        <v>20</v>
      </c>
      <c r="S31" s="433" t="s">
        <v>3201</v>
      </c>
      <c r="T31" s="433" t="s">
        <v>3202</v>
      </c>
      <c r="U31" s="433" t="s">
        <v>3203</v>
      </c>
    </row>
    <row r="32" spans="1:21" ht="150">
      <c r="A32" s="33">
        <v>25</v>
      </c>
      <c r="B32" s="41"/>
      <c r="C32" s="76" t="s">
        <v>3204</v>
      </c>
      <c r="D32" s="76" t="s">
        <v>3205</v>
      </c>
      <c r="E32" s="76" t="s">
        <v>3206</v>
      </c>
      <c r="F32" s="76" t="s">
        <v>30</v>
      </c>
      <c r="G32" s="76" t="s">
        <v>31</v>
      </c>
      <c r="H32" s="76" t="s">
        <v>45</v>
      </c>
      <c r="I32" s="171" t="s">
        <v>6</v>
      </c>
      <c r="J32" s="76" t="s">
        <v>2296</v>
      </c>
      <c r="K32" s="41">
        <v>300000</v>
      </c>
      <c r="L32" s="41">
        <v>189000</v>
      </c>
      <c r="M32" s="442" t="s">
        <v>3161</v>
      </c>
      <c r="N32" s="76">
        <v>210000</v>
      </c>
      <c r="O32" s="41">
        <v>20</v>
      </c>
      <c r="P32" s="76">
        <v>210000</v>
      </c>
      <c r="Q32" s="442" t="s">
        <v>3162</v>
      </c>
      <c r="R32" s="41">
        <v>20</v>
      </c>
      <c r="S32" s="433" t="s">
        <v>3207</v>
      </c>
      <c r="T32" s="433" t="s">
        <v>3208</v>
      </c>
      <c r="U32" s="433" t="s">
        <v>3209</v>
      </c>
    </row>
    <row r="33" spans="1:21" ht="75">
      <c r="A33" s="33">
        <v>26</v>
      </c>
      <c r="B33" s="41"/>
      <c r="C33" s="76" t="s">
        <v>3210</v>
      </c>
      <c r="D33" s="76" t="s">
        <v>3211</v>
      </c>
      <c r="E33" s="76" t="s">
        <v>3212</v>
      </c>
      <c r="F33" s="76" t="s">
        <v>30</v>
      </c>
      <c r="G33" s="76" t="s">
        <v>31</v>
      </c>
      <c r="H33" s="76" t="s">
        <v>45</v>
      </c>
      <c r="I33" s="171" t="s">
        <v>6</v>
      </c>
      <c r="J33" s="76" t="s">
        <v>2296</v>
      </c>
      <c r="K33" s="41">
        <v>200000</v>
      </c>
      <c r="L33" s="41">
        <v>126000</v>
      </c>
      <c r="M33" s="442" t="s">
        <v>3161</v>
      </c>
      <c r="N33" s="76">
        <v>140000</v>
      </c>
      <c r="O33" s="41">
        <v>20</v>
      </c>
      <c r="P33" s="76">
        <v>140000</v>
      </c>
      <c r="Q33" s="442" t="s">
        <v>3162</v>
      </c>
      <c r="R33" s="41">
        <v>20</v>
      </c>
      <c r="S33" s="433" t="s">
        <v>3213</v>
      </c>
      <c r="T33" s="433" t="s">
        <v>3214</v>
      </c>
      <c r="U33" s="433" t="s">
        <v>3215</v>
      </c>
    </row>
    <row r="34" spans="1:21" ht="105">
      <c r="A34" s="33">
        <v>27</v>
      </c>
      <c r="B34" s="41"/>
      <c r="C34" s="76" t="s">
        <v>3216</v>
      </c>
      <c r="D34" s="76" t="s">
        <v>3217</v>
      </c>
      <c r="E34" s="76" t="s">
        <v>3218</v>
      </c>
      <c r="F34" s="76" t="s">
        <v>30</v>
      </c>
      <c r="G34" s="76" t="s">
        <v>31</v>
      </c>
      <c r="H34" s="76" t="s">
        <v>45</v>
      </c>
      <c r="I34" s="171" t="s">
        <v>6</v>
      </c>
      <c r="J34" s="76" t="s">
        <v>3188</v>
      </c>
      <c r="K34" s="41">
        <v>350000</v>
      </c>
      <c r="L34" s="41">
        <v>220500</v>
      </c>
      <c r="M34" s="442" t="s">
        <v>3161</v>
      </c>
      <c r="N34" s="76">
        <v>245000</v>
      </c>
      <c r="O34" s="41">
        <v>20</v>
      </c>
      <c r="P34" s="76">
        <v>245000</v>
      </c>
      <c r="Q34" s="442" t="s">
        <v>3162</v>
      </c>
      <c r="R34" s="41">
        <v>20</v>
      </c>
      <c r="S34" s="433" t="s">
        <v>3219</v>
      </c>
      <c r="T34" s="433" t="s">
        <v>3220</v>
      </c>
      <c r="U34" s="433" t="s">
        <v>3221</v>
      </c>
    </row>
    <row r="35" spans="1:21" ht="75">
      <c r="A35" s="33">
        <v>28</v>
      </c>
      <c r="B35" s="41"/>
      <c r="C35" s="76" t="s">
        <v>3109</v>
      </c>
      <c r="D35" s="76" t="s">
        <v>3222</v>
      </c>
      <c r="E35" s="76" t="s">
        <v>3223</v>
      </c>
      <c r="F35" s="76" t="s">
        <v>30</v>
      </c>
      <c r="G35" s="76" t="s">
        <v>31</v>
      </c>
      <c r="H35" s="76" t="s">
        <v>68</v>
      </c>
      <c r="I35" s="171" t="s">
        <v>6</v>
      </c>
      <c r="J35" s="76" t="s">
        <v>2010</v>
      </c>
      <c r="K35" s="41">
        <v>200000</v>
      </c>
      <c r="L35" s="41">
        <v>126000</v>
      </c>
      <c r="M35" s="442" t="s">
        <v>3161</v>
      </c>
      <c r="N35" s="76">
        <v>140000</v>
      </c>
      <c r="O35" s="41">
        <v>20</v>
      </c>
      <c r="P35" s="76">
        <v>140000</v>
      </c>
      <c r="Q35" s="442" t="s">
        <v>3162</v>
      </c>
      <c r="R35" s="41">
        <v>20</v>
      </c>
      <c r="S35" s="433" t="s">
        <v>3224</v>
      </c>
      <c r="T35" s="433" t="s">
        <v>3225</v>
      </c>
      <c r="U35" s="433" t="s">
        <v>3226</v>
      </c>
    </row>
    <row r="36" spans="1:21" ht="75">
      <c r="A36" s="33">
        <v>29</v>
      </c>
      <c r="B36" s="41"/>
      <c r="C36" s="76" t="s">
        <v>3227</v>
      </c>
      <c r="D36" s="76" t="s">
        <v>3228</v>
      </c>
      <c r="E36" s="76" t="s">
        <v>3229</v>
      </c>
      <c r="F36" s="76" t="s">
        <v>30</v>
      </c>
      <c r="G36" s="76" t="s">
        <v>31</v>
      </c>
      <c r="H36" s="76" t="s">
        <v>68</v>
      </c>
      <c r="I36" s="147" t="s">
        <v>5</v>
      </c>
      <c r="J36" s="76" t="s">
        <v>3230</v>
      </c>
      <c r="K36" s="41">
        <v>100000</v>
      </c>
      <c r="L36" s="41">
        <v>63000</v>
      </c>
      <c r="M36" s="442" t="s">
        <v>3161</v>
      </c>
      <c r="N36" s="76">
        <v>70000</v>
      </c>
      <c r="O36" s="41">
        <v>20</v>
      </c>
      <c r="P36" s="76">
        <v>70000</v>
      </c>
      <c r="Q36" s="442" t="s">
        <v>3162</v>
      </c>
      <c r="R36" s="41">
        <v>20</v>
      </c>
      <c r="S36" s="433" t="s">
        <v>3231</v>
      </c>
      <c r="T36" s="433">
        <v>873705464924</v>
      </c>
      <c r="U36" s="433" t="s">
        <v>3232</v>
      </c>
    </row>
    <row r="37" spans="1:21" ht="60">
      <c r="A37" s="33">
        <v>30</v>
      </c>
      <c r="B37" s="41"/>
      <c r="C37" s="76" t="s">
        <v>3233</v>
      </c>
      <c r="D37" s="76" t="s">
        <v>3234</v>
      </c>
      <c r="E37" s="76" t="s">
        <v>3235</v>
      </c>
      <c r="F37" s="76" t="s">
        <v>30</v>
      </c>
      <c r="G37" s="76" t="s">
        <v>31</v>
      </c>
      <c r="H37" s="76" t="s">
        <v>68</v>
      </c>
      <c r="I37" s="147" t="s">
        <v>5</v>
      </c>
      <c r="J37" s="76" t="s">
        <v>2010</v>
      </c>
      <c r="K37" s="41">
        <v>80000</v>
      </c>
      <c r="L37" s="41">
        <v>50400</v>
      </c>
      <c r="M37" s="442" t="s">
        <v>3161</v>
      </c>
      <c r="N37" s="76">
        <v>56000</v>
      </c>
      <c r="O37" s="41">
        <v>20</v>
      </c>
      <c r="P37" s="76">
        <v>56000</v>
      </c>
      <c r="Q37" s="442" t="s">
        <v>3162</v>
      </c>
      <c r="R37" s="41">
        <v>20</v>
      </c>
      <c r="S37" s="433" t="s">
        <v>3236</v>
      </c>
      <c r="T37" s="433" t="s">
        <v>3237</v>
      </c>
      <c r="U37" s="433" t="s">
        <v>3238</v>
      </c>
    </row>
    <row r="38" spans="1:21" ht="90">
      <c r="A38" s="33">
        <v>31</v>
      </c>
      <c r="B38" s="41"/>
      <c r="C38" s="76" t="s">
        <v>3239</v>
      </c>
      <c r="D38" s="76" t="s">
        <v>3240</v>
      </c>
      <c r="E38" s="76" t="s">
        <v>3241</v>
      </c>
      <c r="F38" s="76" t="s">
        <v>30</v>
      </c>
      <c r="G38" s="76" t="s">
        <v>31</v>
      </c>
      <c r="H38" s="76" t="s">
        <v>68</v>
      </c>
      <c r="I38" s="171" t="s">
        <v>6</v>
      </c>
      <c r="J38" s="76" t="s">
        <v>2296</v>
      </c>
      <c r="K38" s="41">
        <v>300000</v>
      </c>
      <c r="L38" s="41">
        <v>189000</v>
      </c>
      <c r="M38" s="442" t="s">
        <v>3161</v>
      </c>
      <c r="N38" s="76">
        <v>210000</v>
      </c>
      <c r="O38" s="41">
        <v>20</v>
      </c>
      <c r="P38" s="76">
        <v>210000</v>
      </c>
      <c r="Q38" s="442" t="s">
        <v>3162</v>
      </c>
      <c r="R38" s="41">
        <v>20</v>
      </c>
      <c r="S38" s="433" t="s">
        <v>3242</v>
      </c>
      <c r="T38" s="433" t="s">
        <v>3243</v>
      </c>
      <c r="U38" s="433" t="s">
        <v>3244</v>
      </c>
    </row>
    <row r="39" spans="1:21" ht="135">
      <c r="A39" s="33">
        <v>32</v>
      </c>
      <c r="B39" s="41"/>
      <c r="C39" s="76" t="s">
        <v>3245</v>
      </c>
      <c r="D39" s="76" t="s">
        <v>3246</v>
      </c>
      <c r="E39" s="76" t="s">
        <v>3247</v>
      </c>
      <c r="F39" s="76" t="s">
        <v>30</v>
      </c>
      <c r="G39" s="76" t="s">
        <v>31</v>
      </c>
      <c r="H39" s="76" t="s">
        <v>45</v>
      </c>
      <c r="I39" s="171" t="s">
        <v>6</v>
      </c>
      <c r="J39" s="76" t="s">
        <v>2296</v>
      </c>
      <c r="K39" s="41">
        <v>300000</v>
      </c>
      <c r="L39" s="41">
        <v>189000</v>
      </c>
      <c r="M39" s="442" t="s">
        <v>3161</v>
      </c>
      <c r="N39" s="76">
        <v>210000</v>
      </c>
      <c r="O39" s="41">
        <v>20</v>
      </c>
      <c r="P39" s="76">
        <v>210000</v>
      </c>
      <c r="Q39" s="442" t="s">
        <v>3162</v>
      </c>
      <c r="R39" s="41">
        <v>20</v>
      </c>
      <c r="S39" s="433" t="s">
        <v>3248</v>
      </c>
      <c r="T39" s="433" t="s">
        <v>3249</v>
      </c>
      <c r="U39" s="433" t="s">
        <v>3250</v>
      </c>
    </row>
    <row r="40" spans="1:21" ht="75">
      <c r="A40" s="33">
        <v>33</v>
      </c>
      <c r="B40" s="41"/>
      <c r="C40" s="76" t="s">
        <v>3251</v>
      </c>
      <c r="D40" s="76" t="s">
        <v>3252</v>
      </c>
      <c r="E40" s="76" t="s">
        <v>3253</v>
      </c>
      <c r="F40" s="76" t="s">
        <v>30</v>
      </c>
      <c r="G40" s="76" t="s">
        <v>31</v>
      </c>
      <c r="H40" s="76" t="s">
        <v>45</v>
      </c>
      <c r="I40" s="171" t="s">
        <v>6</v>
      </c>
      <c r="J40" s="76" t="s">
        <v>2296</v>
      </c>
      <c r="K40" s="41">
        <v>300000</v>
      </c>
      <c r="L40" s="41">
        <v>189000</v>
      </c>
      <c r="M40" s="442" t="s">
        <v>3161</v>
      </c>
      <c r="N40" s="76">
        <v>210000</v>
      </c>
      <c r="O40" s="41">
        <v>20</v>
      </c>
      <c r="P40" s="76">
        <v>210000</v>
      </c>
      <c r="Q40" s="442" t="s">
        <v>3162</v>
      </c>
      <c r="R40" s="41">
        <v>20</v>
      </c>
      <c r="S40" s="433" t="s">
        <v>3254</v>
      </c>
      <c r="T40" s="433" t="s">
        <v>3255</v>
      </c>
      <c r="U40" s="433" t="s">
        <v>3256</v>
      </c>
    </row>
    <row r="41" spans="1:21" ht="120">
      <c r="A41" s="33">
        <v>34</v>
      </c>
      <c r="B41" s="41"/>
      <c r="C41" s="76" t="s">
        <v>3109</v>
      </c>
      <c r="D41" s="76" t="s">
        <v>3257</v>
      </c>
      <c r="E41" s="76" t="s">
        <v>3258</v>
      </c>
      <c r="F41" s="76" t="s">
        <v>30</v>
      </c>
      <c r="G41" s="76" t="s">
        <v>31</v>
      </c>
      <c r="H41" s="76" t="s">
        <v>68</v>
      </c>
      <c r="I41" s="171" t="s">
        <v>6</v>
      </c>
      <c r="J41" s="76" t="s">
        <v>2010</v>
      </c>
      <c r="K41" s="41">
        <v>300000</v>
      </c>
      <c r="L41" s="41">
        <v>189000</v>
      </c>
      <c r="M41" s="442" t="s">
        <v>3161</v>
      </c>
      <c r="N41" s="76">
        <v>210000</v>
      </c>
      <c r="O41" s="41">
        <v>20</v>
      </c>
      <c r="P41" s="76">
        <v>210000</v>
      </c>
      <c r="Q41" s="442" t="s">
        <v>3162</v>
      </c>
      <c r="R41" s="41">
        <v>20</v>
      </c>
      <c r="S41" s="433" t="s">
        <v>3259</v>
      </c>
      <c r="T41" s="433" t="s">
        <v>3260</v>
      </c>
      <c r="U41" s="433" t="s">
        <v>3261</v>
      </c>
    </row>
    <row r="42" spans="1:21" ht="75">
      <c r="A42" s="33">
        <v>35</v>
      </c>
      <c r="B42" s="41"/>
      <c r="C42" s="76" t="s">
        <v>3262</v>
      </c>
      <c r="D42" s="76" t="s">
        <v>3263</v>
      </c>
      <c r="E42" s="76" t="s">
        <v>3264</v>
      </c>
      <c r="F42" s="76" t="s">
        <v>30</v>
      </c>
      <c r="G42" s="76" t="s">
        <v>31</v>
      </c>
      <c r="H42" s="76" t="s">
        <v>68</v>
      </c>
      <c r="I42" s="147" t="s">
        <v>5</v>
      </c>
      <c r="J42" s="76" t="s">
        <v>3265</v>
      </c>
      <c r="K42" s="41">
        <v>250000</v>
      </c>
      <c r="L42" s="41">
        <v>157500</v>
      </c>
      <c r="M42" s="442" t="s">
        <v>3161</v>
      </c>
      <c r="N42" s="76">
        <v>175000</v>
      </c>
      <c r="O42" s="41">
        <v>20</v>
      </c>
      <c r="P42" s="76">
        <v>175000</v>
      </c>
      <c r="Q42" s="442" t="s">
        <v>3162</v>
      </c>
      <c r="R42" s="41">
        <v>20</v>
      </c>
      <c r="S42" s="433" t="s">
        <v>3266</v>
      </c>
      <c r="T42" s="433" t="s">
        <v>3267</v>
      </c>
      <c r="U42" s="433" t="s">
        <v>3268</v>
      </c>
    </row>
    <row r="43" spans="1:21" ht="120">
      <c r="A43" s="33">
        <v>36</v>
      </c>
      <c r="B43" s="41"/>
      <c r="C43" s="76" t="s">
        <v>3269</v>
      </c>
      <c r="D43" s="76" t="s">
        <v>3270</v>
      </c>
      <c r="E43" s="76" t="s">
        <v>3271</v>
      </c>
      <c r="F43" s="76" t="s">
        <v>30</v>
      </c>
      <c r="G43" s="76" t="s">
        <v>31</v>
      </c>
      <c r="H43" s="76" t="s">
        <v>45</v>
      </c>
      <c r="I43" s="171" t="s">
        <v>6</v>
      </c>
      <c r="J43" s="76" t="s">
        <v>2010</v>
      </c>
      <c r="K43" s="41">
        <v>80000</v>
      </c>
      <c r="L43" s="41">
        <v>50400</v>
      </c>
      <c r="M43" s="442" t="s">
        <v>3161</v>
      </c>
      <c r="N43" s="76">
        <v>56000</v>
      </c>
      <c r="O43" s="41">
        <v>20</v>
      </c>
      <c r="P43" s="76">
        <v>56000</v>
      </c>
      <c r="Q43" s="442" t="s">
        <v>3162</v>
      </c>
      <c r="R43" s="41">
        <v>20</v>
      </c>
      <c r="S43" s="433" t="s">
        <v>3272</v>
      </c>
      <c r="T43" s="433" t="s">
        <v>3273</v>
      </c>
      <c r="U43" s="433" t="s">
        <v>3274</v>
      </c>
    </row>
    <row r="44" spans="1:21" ht="120">
      <c r="A44" s="33">
        <v>37</v>
      </c>
      <c r="B44" s="41"/>
      <c r="C44" s="76" t="s">
        <v>3275</v>
      </c>
      <c r="D44" s="76" t="s">
        <v>3276</v>
      </c>
      <c r="E44" s="76" t="s">
        <v>3271</v>
      </c>
      <c r="F44" s="76" t="s">
        <v>30</v>
      </c>
      <c r="G44" s="76" t="s">
        <v>31</v>
      </c>
      <c r="H44" s="76" t="s">
        <v>45</v>
      </c>
      <c r="I44" s="171" t="s">
        <v>6</v>
      </c>
      <c r="J44" s="76" t="s">
        <v>3277</v>
      </c>
      <c r="K44" s="41">
        <v>200000</v>
      </c>
      <c r="L44" s="41">
        <v>126000</v>
      </c>
      <c r="M44" s="442" t="s">
        <v>3161</v>
      </c>
      <c r="N44" s="76">
        <v>140000</v>
      </c>
      <c r="O44" s="41">
        <v>20</v>
      </c>
      <c r="P44" s="76">
        <v>140000</v>
      </c>
      <c r="Q44" s="442" t="s">
        <v>3162</v>
      </c>
      <c r="R44" s="41">
        <v>20</v>
      </c>
      <c r="S44" s="433" t="s">
        <v>3278</v>
      </c>
      <c r="T44" s="433" t="s">
        <v>3279</v>
      </c>
      <c r="U44" s="433" t="s">
        <v>3280</v>
      </c>
    </row>
    <row r="45" spans="1:21" ht="120">
      <c r="A45" s="33">
        <v>38</v>
      </c>
      <c r="B45" s="41"/>
      <c r="C45" s="76" t="s">
        <v>3281</v>
      </c>
      <c r="D45" s="76" t="s">
        <v>3282</v>
      </c>
      <c r="E45" s="76" t="s">
        <v>3283</v>
      </c>
      <c r="F45" s="76" t="s">
        <v>30</v>
      </c>
      <c r="G45" s="76" t="s">
        <v>31</v>
      </c>
      <c r="H45" s="76" t="s">
        <v>45</v>
      </c>
      <c r="I45" s="171" t="s">
        <v>6</v>
      </c>
      <c r="J45" s="76" t="s">
        <v>3284</v>
      </c>
      <c r="K45" s="41">
        <v>100000</v>
      </c>
      <c r="L45" s="41">
        <v>63000</v>
      </c>
      <c r="M45" s="442" t="s">
        <v>3161</v>
      </c>
      <c r="N45" s="76">
        <v>70000</v>
      </c>
      <c r="O45" s="41">
        <v>20</v>
      </c>
      <c r="P45" s="76">
        <v>70000</v>
      </c>
      <c r="Q45" s="442" t="s">
        <v>3162</v>
      </c>
      <c r="R45" s="41">
        <v>20</v>
      </c>
      <c r="S45" s="433" t="s">
        <v>3285</v>
      </c>
      <c r="T45" s="433" t="s">
        <v>3286</v>
      </c>
      <c r="U45" s="433" t="s">
        <v>3287</v>
      </c>
    </row>
    <row r="46" spans="1:21" ht="75">
      <c r="A46" s="33">
        <v>39</v>
      </c>
      <c r="B46" s="41"/>
      <c r="C46" s="76" t="s">
        <v>3288</v>
      </c>
      <c r="D46" s="76" t="s">
        <v>3289</v>
      </c>
      <c r="E46" s="76" t="s">
        <v>3290</v>
      </c>
      <c r="F46" s="76" t="s">
        <v>30</v>
      </c>
      <c r="G46" s="76" t="s">
        <v>31</v>
      </c>
      <c r="H46" s="76" t="s">
        <v>45</v>
      </c>
      <c r="I46" s="171" t="s">
        <v>6</v>
      </c>
      <c r="J46" s="76" t="s">
        <v>3291</v>
      </c>
      <c r="K46" s="41">
        <v>300000</v>
      </c>
      <c r="L46" s="41">
        <v>189000</v>
      </c>
      <c r="M46" s="442" t="s">
        <v>3161</v>
      </c>
      <c r="N46" s="76">
        <v>210000</v>
      </c>
      <c r="O46" s="41">
        <v>20</v>
      </c>
      <c r="P46" s="76">
        <v>210000</v>
      </c>
      <c r="Q46" s="442" t="s">
        <v>3162</v>
      </c>
      <c r="R46" s="41">
        <v>20</v>
      </c>
      <c r="S46" s="433" t="s">
        <v>3292</v>
      </c>
      <c r="T46" s="433" t="s">
        <v>3293</v>
      </c>
      <c r="U46" s="433" t="s">
        <v>3294</v>
      </c>
    </row>
    <row r="47" spans="1:21" ht="90">
      <c r="A47" s="33">
        <v>40</v>
      </c>
      <c r="B47" s="41"/>
      <c r="C47" s="76" t="s">
        <v>3295</v>
      </c>
      <c r="D47" s="76" t="s">
        <v>3296</v>
      </c>
      <c r="E47" s="76" t="s">
        <v>3297</v>
      </c>
      <c r="F47" s="76" t="s">
        <v>30</v>
      </c>
      <c r="G47" s="76" t="s">
        <v>31</v>
      </c>
      <c r="H47" s="76" t="s">
        <v>45</v>
      </c>
      <c r="I47" s="171" t="s">
        <v>6</v>
      </c>
      <c r="J47" s="76" t="s">
        <v>3298</v>
      </c>
      <c r="K47" s="41">
        <v>100000</v>
      </c>
      <c r="L47" s="41">
        <v>63000</v>
      </c>
      <c r="M47" s="442" t="s">
        <v>3161</v>
      </c>
      <c r="N47" s="76">
        <v>70000</v>
      </c>
      <c r="O47" s="41">
        <v>20</v>
      </c>
      <c r="P47" s="76">
        <v>70000</v>
      </c>
      <c r="Q47" s="442" t="s">
        <v>3162</v>
      </c>
      <c r="R47" s="41">
        <v>20</v>
      </c>
      <c r="S47" s="433" t="s">
        <v>3299</v>
      </c>
      <c r="T47" s="433" t="s">
        <v>3300</v>
      </c>
      <c r="U47" s="433" t="s">
        <v>3301</v>
      </c>
    </row>
    <row r="48" spans="1:21" ht="90">
      <c r="A48" s="33">
        <v>41</v>
      </c>
      <c r="B48" s="41"/>
      <c r="C48" s="76" t="s">
        <v>3302</v>
      </c>
      <c r="D48" s="76" t="s">
        <v>3303</v>
      </c>
      <c r="E48" s="76" t="s">
        <v>3304</v>
      </c>
      <c r="F48" s="76" t="s">
        <v>30</v>
      </c>
      <c r="G48" s="76" t="s">
        <v>31</v>
      </c>
      <c r="H48" s="76" t="s">
        <v>45</v>
      </c>
      <c r="I48" s="171" t="s">
        <v>6</v>
      </c>
      <c r="J48" s="76" t="s">
        <v>2660</v>
      </c>
      <c r="K48" s="41">
        <v>100000</v>
      </c>
      <c r="L48" s="41">
        <v>63000</v>
      </c>
      <c r="M48" s="442" t="s">
        <v>3161</v>
      </c>
      <c r="N48" s="76">
        <v>70000</v>
      </c>
      <c r="O48" s="41">
        <v>20</v>
      </c>
      <c r="P48" s="76">
        <v>70000</v>
      </c>
      <c r="Q48" s="442" t="s">
        <v>3162</v>
      </c>
      <c r="R48" s="41">
        <v>20</v>
      </c>
      <c r="S48" s="433" t="s">
        <v>3305</v>
      </c>
      <c r="T48" s="433" t="s">
        <v>3306</v>
      </c>
      <c r="U48" s="433" t="s">
        <v>3307</v>
      </c>
    </row>
    <row r="49" spans="1:21" ht="105">
      <c r="A49" s="33">
        <v>42</v>
      </c>
      <c r="B49" s="41"/>
      <c r="C49" s="76" t="s">
        <v>3308</v>
      </c>
      <c r="D49" s="76" t="s">
        <v>3309</v>
      </c>
      <c r="E49" s="76" t="s">
        <v>3310</v>
      </c>
      <c r="F49" s="76" t="s">
        <v>30</v>
      </c>
      <c r="G49" s="76" t="s">
        <v>31</v>
      </c>
      <c r="H49" s="76" t="s">
        <v>45</v>
      </c>
      <c r="I49" s="171" t="s">
        <v>6</v>
      </c>
      <c r="J49" s="76" t="s">
        <v>2010</v>
      </c>
      <c r="K49" s="41">
        <v>80000</v>
      </c>
      <c r="L49" s="41">
        <v>50400</v>
      </c>
      <c r="M49" s="442" t="s">
        <v>3161</v>
      </c>
      <c r="N49" s="76">
        <v>56000</v>
      </c>
      <c r="O49" s="41">
        <v>20</v>
      </c>
      <c r="P49" s="76">
        <v>56000</v>
      </c>
      <c r="Q49" s="442" t="s">
        <v>3162</v>
      </c>
      <c r="R49" s="41">
        <v>20</v>
      </c>
      <c r="S49" s="433" t="s">
        <v>3311</v>
      </c>
      <c r="T49" s="433" t="s">
        <v>3312</v>
      </c>
      <c r="U49" s="433" t="s">
        <v>3313</v>
      </c>
    </row>
    <row r="50" spans="1:21" ht="105">
      <c r="A50" s="33">
        <v>43</v>
      </c>
      <c r="B50" s="41"/>
      <c r="C50" s="76" t="s">
        <v>3314</v>
      </c>
      <c r="D50" s="76" t="s">
        <v>3315</v>
      </c>
      <c r="E50" s="76" t="s">
        <v>3310</v>
      </c>
      <c r="F50" s="76" t="s">
        <v>30</v>
      </c>
      <c r="G50" s="76" t="s">
        <v>31</v>
      </c>
      <c r="H50" s="76" t="s">
        <v>45</v>
      </c>
      <c r="I50" s="171" t="s">
        <v>6</v>
      </c>
      <c r="J50" s="76" t="s">
        <v>3316</v>
      </c>
      <c r="K50" s="41">
        <v>80000</v>
      </c>
      <c r="L50" s="41">
        <v>50400</v>
      </c>
      <c r="M50" s="442" t="s">
        <v>3161</v>
      </c>
      <c r="N50" s="76">
        <v>56000</v>
      </c>
      <c r="O50" s="41">
        <v>20</v>
      </c>
      <c r="P50" s="76">
        <v>56000</v>
      </c>
      <c r="Q50" s="442" t="s">
        <v>3162</v>
      </c>
      <c r="R50" s="41">
        <v>20</v>
      </c>
      <c r="S50" s="433" t="s">
        <v>3317</v>
      </c>
      <c r="T50" s="433" t="s">
        <v>3318</v>
      </c>
      <c r="U50" s="433" t="s">
        <v>3319</v>
      </c>
    </row>
    <row r="51" spans="1:21" ht="105">
      <c r="A51" s="33">
        <v>44</v>
      </c>
      <c r="B51" s="41"/>
      <c r="C51" s="76" t="s">
        <v>3320</v>
      </c>
      <c r="D51" s="76" t="s">
        <v>3321</v>
      </c>
      <c r="E51" s="76" t="s">
        <v>3310</v>
      </c>
      <c r="F51" s="76" t="s">
        <v>30</v>
      </c>
      <c r="G51" s="76" t="s">
        <v>31</v>
      </c>
      <c r="H51" s="76" t="s">
        <v>45</v>
      </c>
      <c r="I51" s="171" t="s">
        <v>6</v>
      </c>
      <c r="J51" s="76" t="s">
        <v>2010</v>
      </c>
      <c r="K51" s="41">
        <v>80000</v>
      </c>
      <c r="L51" s="41">
        <v>50400</v>
      </c>
      <c r="M51" s="442" t="s">
        <v>3161</v>
      </c>
      <c r="N51" s="76">
        <v>56000</v>
      </c>
      <c r="O51" s="41">
        <v>20</v>
      </c>
      <c r="P51" s="76">
        <v>56000</v>
      </c>
      <c r="Q51" s="442" t="s">
        <v>3162</v>
      </c>
      <c r="R51" s="41">
        <v>20</v>
      </c>
      <c r="S51" s="433" t="s">
        <v>3322</v>
      </c>
      <c r="T51" s="433" t="s">
        <v>3323</v>
      </c>
      <c r="U51" s="433" t="s">
        <v>3324</v>
      </c>
    </row>
    <row r="52" spans="1:21" ht="105">
      <c r="A52" s="33">
        <v>45</v>
      </c>
      <c r="B52" s="41"/>
      <c r="C52" s="76" t="s">
        <v>3325</v>
      </c>
      <c r="D52" s="76" t="s">
        <v>3303</v>
      </c>
      <c r="E52" s="76" t="s">
        <v>3310</v>
      </c>
      <c r="F52" s="76" t="s">
        <v>30</v>
      </c>
      <c r="G52" s="76" t="s">
        <v>31</v>
      </c>
      <c r="H52" s="76" t="s">
        <v>45</v>
      </c>
      <c r="I52" s="171" t="s">
        <v>6</v>
      </c>
      <c r="J52" s="76" t="s">
        <v>2010</v>
      </c>
      <c r="K52" s="41">
        <v>80000</v>
      </c>
      <c r="L52" s="41">
        <v>50400</v>
      </c>
      <c r="M52" s="442" t="s">
        <v>3161</v>
      </c>
      <c r="N52" s="76">
        <v>56000</v>
      </c>
      <c r="O52" s="41">
        <v>20</v>
      </c>
      <c r="P52" s="76">
        <v>56000</v>
      </c>
      <c r="Q52" s="442" t="s">
        <v>3162</v>
      </c>
      <c r="R52" s="41">
        <v>20</v>
      </c>
      <c r="S52" s="433" t="s">
        <v>3326</v>
      </c>
      <c r="T52" s="433" t="s">
        <v>3327</v>
      </c>
      <c r="U52" s="433" t="s">
        <v>3328</v>
      </c>
    </row>
    <row r="53" spans="1:21" ht="90">
      <c r="A53" s="33">
        <v>46</v>
      </c>
      <c r="B53" s="41"/>
      <c r="C53" s="76" t="s">
        <v>3329</v>
      </c>
      <c r="D53" s="76" t="s">
        <v>3330</v>
      </c>
      <c r="E53" s="76" t="s">
        <v>3241</v>
      </c>
      <c r="F53" s="76" t="s">
        <v>30</v>
      </c>
      <c r="G53" s="76" t="s">
        <v>31</v>
      </c>
      <c r="H53" s="76" t="s">
        <v>45</v>
      </c>
      <c r="I53" s="171" t="s">
        <v>6</v>
      </c>
      <c r="J53" s="76" t="s">
        <v>2296</v>
      </c>
      <c r="K53" s="41">
        <v>100000</v>
      </c>
      <c r="L53" s="41">
        <v>63000</v>
      </c>
      <c r="M53" s="442" t="s">
        <v>3161</v>
      </c>
      <c r="N53" s="76">
        <v>70000</v>
      </c>
      <c r="O53" s="41">
        <v>20</v>
      </c>
      <c r="P53" s="76">
        <v>70000</v>
      </c>
      <c r="Q53" s="442" t="s">
        <v>3162</v>
      </c>
      <c r="R53" s="41">
        <v>20</v>
      </c>
      <c r="S53" s="433" t="s">
        <v>3331</v>
      </c>
      <c r="T53" s="433" t="s">
        <v>3332</v>
      </c>
      <c r="U53" s="433" t="s">
        <v>3333</v>
      </c>
    </row>
    <row r="54" spans="1:21" ht="90">
      <c r="A54" s="33">
        <v>47</v>
      </c>
      <c r="B54" s="41"/>
      <c r="C54" s="76" t="s">
        <v>3334</v>
      </c>
      <c r="D54" s="76" t="s">
        <v>3303</v>
      </c>
      <c r="E54" s="76" t="s">
        <v>3335</v>
      </c>
      <c r="F54" s="76" t="s">
        <v>30</v>
      </c>
      <c r="G54" s="76" t="s">
        <v>31</v>
      </c>
      <c r="H54" s="76" t="s">
        <v>45</v>
      </c>
      <c r="I54" s="171" t="s">
        <v>6</v>
      </c>
      <c r="J54" s="76" t="s">
        <v>2660</v>
      </c>
      <c r="K54" s="41">
        <v>100000</v>
      </c>
      <c r="L54" s="41">
        <v>63000</v>
      </c>
      <c r="M54" s="442" t="s">
        <v>3161</v>
      </c>
      <c r="N54" s="76">
        <v>70000</v>
      </c>
      <c r="O54" s="41">
        <v>20</v>
      </c>
      <c r="P54" s="76">
        <v>70000</v>
      </c>
      <c r="Q54" s="442" t="s">
        <v>3162</v>
      </c>
      <c r="R54" s="41">
        <v>20</v>
      </c>
      <c r="S54" s="433" t="s">
        <v>3336</v>
      </c>
      <c r="T54" s="433" t="s">
        <v>3337</v>
      </c>
      <c r="U54" s="433" t="s">
        <v>3338</v>
      </c>
    </row>
    <row r="55" spans="1:21" ht="75">
      <c r="A55" s="33">
        <v>48</v>
      </c>
      <c r="B55" s="41"/>
      <c r="C55" s="76" t="s">
        <v>3339</v>
      </c>
      <c r="D55" s="76" t="s">
        <v>3340</v>
      </c>
      <c r="E55" s="76" t="s">
        <v>3341</v>
      </c>
      <c r="F55" s="76" t="s">
        <v>30</v>
      </c>
      <c r="G55" s="76" t="s">
        <v>31</v>
      </c>
      <c r="H55" s="76" t="s">
        <v>45</v>
      </c>
      <c r="I55" s="147" t="s">
        <v>5</v>
      </c>
      <c r="J55" s="76" t="s">
        <v>2010</v>
      </c>
      <c r="K55" s="41">
        <v>80000</v>
      </c>
      <c r="L55" s="41">
        <v>50400</v>
      </c>
      <c r="M55" s="442" t="s">
        <v>3161</v>
      </c>
      <c r="N55" s="76">
        <v>56000</v>
      </c>
      <c r="O55" s="41">
        <v>20</v>
      </c>
      <c r="P55" s="76">
        <v>56000</v>
      </c>
      <c r="Q55" s="442" t="s">
        <v>3162</v>
      </c>
      <c r="R55" s="41">
        <v>20</v>
      </c>
      <c r="S55" s="433" t="s">
        <v>3342</v>
      </c>
      <c r="T55" s="433" t="s">
        <v>3343</v>
      </c>
      <c r="U55" s="433" t="s">
        <v>3344</v>
      </c>
    </row>
    <row r="56" spans="1:21" ht="75">
      <c r="A56" s="33">
        <v>49</v>
      </c>
      <c r="B56" s="41"/>
      <c r="C56" s="76" t="s">
        <v>3345</v>
      </c>
      <c r="D56" s="76" t="s">
        <v>3346</v>
      </c>
      <c r="E56" s="76" t="s">
        <v>3347</v>
      </c>
      <c r="F56" s="76" t="s">
        <v>30</v>
      </c>
      <c r="G56" s="76" t="s">
        <v>31</v>
      </c>
      <c r="H56" s="76" t="s">
        <v>45</v>
      </c>
      <c r="I56" s="171" t="s">
        <v>6</v>
      </c>
      <c r="J56" s="76" t="s">
        <v>3348</v>
      </c>
      <c r="K56" s="41">
        <v>80000</v>
      </c>
      <c r="L56" s="41">
        <v>50400</v>
      </c>
      <c r="M56" s="442" t="s">
        <v>3161</v>
      </c>
      <c r="N56" s="76">
        <v>56000</v>
      </c>
      <c r="O56" s="41">
        <v>20</v>
      </c>
      <c r="P56" s="76">
        <v>56000</v>
      </c>
      <c r="Q56" s="442" t="s">
        <v>3162</v>
      </c>
      <c r="R56" s="41">
        <v>20</v>
      </c>
      <c r="S56" s="433" t="s">
        <v>3349</v>
      </c>
      <c r="T56" s="433" t="s">
        <v>3350</v>
      </c>
      <c r="U56" s="433" t="s">
        <v>3351</v>
      </c>
    </row>
    <row r="57" spans="1:21" ht="90">
      <c r="A57" s="33">
        <v>50</v>
      </c>
      <c r="B57" s="41"/>
      <c r="C57" s="76" t="s">
        <v>3352</v>
      </c>
      <c r="D57" s="76" t="s">
        <v>3353</v>
      </c>
      <c r="E57" s="76" t="s">
        <v>3354</v>
      </c>
      <c r="F57" s="76" t="s">
        <v>30</v>
      </c>
      <c r="G57" s="76" t="s">
        <v>31</v>
      </c>
      <c r="H57" s="76" t="s">
        <v>68</v>
      </c>
      <c r="I57" s="171" t="s">
        <v>6</v>
      </c>
      <c r="J57" s="76" t="s">
        <v>2160</v>
      </c>
      <c r="K57" s="41">
        <v>300000</v>
      </c>
      <c r="L57" s="41">
        <v>189000</v>
      </c>
      <c r="M57" s="442" t="s">
        <v>3161</v>
      </c>
      <c r="N57" s="76">
        <v>210000</v>
      </c>
      <c r="O57" s="41">
        <v>20</v>
      </c>
      <c r="P57" s="76">
        <v>210000</v>
      </c>
      <c r="Q57" s="442" t="s">
        <v>3162</v>
      </c>
      <c r="R57" s="41">
        <v>20</v>
      </c>
      <c r="S57" s="433" t="s">
        <v>2455</v>
      </c>
      <c r="T57" s="433" t="s">
        <v>2456</v>
      </c>
      <c r="U57" s="433" t="s">
        <v>3355</v>
      </c>
    </row>
    <row r="58" spans="1:21" ht="90">
      <c r="A58" s="33">
        <v>51</v>
      </c>
      <c r="B58" s="41"/>
      <c r="C58" s="76" t="s">
        <v>3356</v>
      </c>
      <c r="D58" s="76" t="s">
        <v>3357</v>
      </c>
      <c r="E58" s="76" t="s">
        <v>3354</v>
      </c>
      <c r="F58" s="76" t="s">
        <v>30</v>
      </c>
      <c r="G58" s="76" t="s">
        <v>31</v>
      </c>
      <c r="H58" s="76" t="s">
        <v>68</v>
      </c>
      <c r="I58" s="171" t="s">
        <v>6</v>
      </c>
      <c r="J58" s="76" t="s">
        <v>2160</v>
      </c>
      <c r="K58" s="41">
        <v>300000</v>
      </c>
      <c r="L58" s="41">
        <v>189000</v>
      </c>
      <c r="M58" s="442" t="s">
        <v>3161</v>
      </c>
      <c r="N58" s="76">
        <v>210000</v>
      </c>
      <c r="O58" s="41">
        <v>20</v>
      </c>
      <c r="P58" s="76">
        <v>210000</v>
      </c>
      <c r="Q58" s="442" t="s">
        <v>3162</v>
      </c>
      <c r="R58" s="41">
        <v>20</v>
      </c>
      <c r="S58" s="433" t="s">
        <v>3358</v>
      </c>
      <c r="T58" s="433" t="s">
        <v>3359</v>
      </c>
      <c r="U58" s="433" t="s">
        <v>3360</v>
      </c>
    </row>
    <row r="59" spans="1:21" ht="90">
      <c r="A59" s="33">
        <v>52</v>
      </c>
      <c r="B59" s="41"/>
      <c r="C59" s="76" t="s">
        <v>3192</v>
      </c>
      <c r="D59" s="76" t="s">
        <v>3361</v>
      </c>
      <c r="E59" s="76" t="s">
        <v>3354</v>
      </c>
      <c r="F59" s="76" t="s">
        <v>30</v>
      </c>
      <c r="G59" s="76" t="s">
        <v>31</v>
      </c>
      <c r="H59" s="76" t="s">
        <v>68</v>
      </c>
      <c r="I59" s="171" t="s">
        <v>6</v>
      </c>
      <c r="J59" s="76" t="s">
        <v>2160</v>
      </c>
      <c r="K59" s="41">
        <v>300000</v>
      </c>
      <c r="L59" s="41">
        <v>189000</v>
      </c>
      <c r="M59" s="442" t="s">
        <v>3161</v>
      </c>
      <c r="N59" s="76">
        <v>210000</v>
      </c>
      <c r="O59" s="41">
        <v>20</v>
      </c>
      <c r="P59" s="76">
        <v>210000</v>
      </c>
      <c r="Q59" s="442" t="s">
        <v>3162</v>
      </c>
      <c r="R59" s="41">
        <v>20</v>
      </c>
      <c r="S59" s="433" t="s">
        <v>2490</v>
      </c>
      <c r="T59" s="433" t="s">
        <v>2491</v>
      </c>
      <c r="U59" s="433" t="s">
        <v>3362</v>
      </c>
    </row>
    <row r="60" spans="1:21" ht="90">
      <c r="A60" s="33">
        <v>53</v>
      </c>
      <c r="B60" s="41"/>
      <c r="C60" s="76" t="s">
        <v>3363</v>
      </c>
      <c r="D60" s="76" t="s">
        <v>3364</v>
      </c>
      <c r="E60" s="76" t="s">
        <v>3354</v>
      </c>
      <c r="F60" s="76" t="s">
        <v>30</v>
      </c>
      <c r="G60" s="76" t="s">
        <v>31</v>
      </c>
      <c r="H60" s="76" t="s">
        <v>68</v>
      </c>
      <c r="I60" s="171" t="s">
        <v>6</v>
      </c>
      <c r="J60" s="76" t="s">
        <v>2160</v>
      </c>
      <c r="K60" s="41">
        <v>300000</v>
      </c>
      <c r="L60" s="41">
        <v>189000</v>
      </c>
      <c r="M60" s="442" t="s">
        <v>3161</v>
      </c>
      <c r="N60" s="76">
        <v>210000</v>
      </c>
      <c r="O60" s="41">
        <v>20</v>
      </c>
      <c r="P60" s="76">
        <v>210000</v>
      </c>
      <c r="Q60" s="442" t="s">
        <v>3162</v>
      </c>
      <c r="R60" s="41">
        <v>20</v>
      </c>
      <c r="S60" s="433" t="s">
        <v>3365</v>
      </c>
      <c r="T60" s="433" t="s">
        <v>3366</v>
      </c>
      <c r="U60" s="433" t="s">
        <v>3367</v>
      </c>
    </row>
    <row r="61" spans="1:21" ht="105">
      <c r="A61" s="33">
        <v>54</v>
      </c>
      <c r="B61" s="41"/>
      <c r="C61" s="76" t="s">
        <v>3124</v>
      </c>
      <c r="D61" s="76" t="s">
        <v>3368</v>
      </c>
      <c r="E61" s="76" t="s">
        <v>3369</v>
      </c>
      <c r="F61" s="76" t="s">
        <v>30</v>
      </c>
      <c r="G61" s="76" t="s">
        <v>31</v>
      </c>
      <c r="H61" s="76" t="s">
        <v>45</v>
      </c>
      <c r="I61" s="171" t="s">
        <v>6</v>
      </c>
      <c r="J61" s="76" t="s">
        <v>2010</v>
      </c>
      <c r="K61" s="41">
        <v>80000</v>
      </c>
      <c r="L61" s="41">
        <v>50400</v>
      </c>
      <c r="M61" s="442" t="s">
        <v>3161</v>
      </c>
      <c r="N61" s="76">
        <v>56000</v>
      </c>
      <c r="O61" s="41">
        <v>20</v>
      </c>
      <c r="P61" s="76">
        <v>56000</v>
      </c>
      <c r="Q61" s="442" t="s">
        <v>3162</v>
      </c>
      <c r="R61" s="41">
        <v>20</v>
      </c>
      <c r="S61" s="433" t="s">
        <v>3370</v>
      </c>
      <c r="T61" s="433" t="s">
        <v>3371</v>
      </c>
      <c r="U61" s="433" t="s">
        <v>3372</v>
      </c>
    </row>
    <row r="62" spans="1:21" ht="75">
      <c r="A62" s="33">
        <v>55</v>
      </c>
      <c r="B62" s="41"/>
      <c r="C62" s="76" t="s">
        <v>3373</v>
      </c>
      <c r="D62" s="76" t="s">
        <v>3374</v>
      </c>
      <c r="E62" s="76" t="s">
        <v>3375</v>
      </c>
      <c r="F62" s="76" t="s">
        <v>30</v>
      </c>
      <c r="G62" s="76" t="s">
        <v>31</v>
      </c>
      <c r="H62" s="76" t="s">
        <v>68</v>
      </c>
      <c r="I62" s="171" t="s">
        <v>6</v>
      </c>
      <c r="J62" s="76" t="s">
        <v>2010</v>
      </c>
      <c r="K62" s="41">
        <v>80000</v>
      </c>
      <c r="L62" s="41">
        <v>50400</v>
      </c>
      <c r="M62" s="442" t="s">
        <v>3161</v>
      </c>
      <c r="N62" s="76">
        <v>56000</v>
      </c>
      <c r="O62" s="41">
        <v>20</v>
      </c>
      <c r="P62" s="76">
        <v>56000</v>
      </c>
      <c r="Q62" s="442" t="s">
        <v>3162</v>
      </c>
      <c r="R62" s="41">
        <v>20</v>
      </c>
      <c r="S62" s="433" t="s">
        <v>3376</v>
      </c>
      <c r="T62" s="433" t="s">
        <v>3377</v>
      </c>
      <c r="U62" s="433" t="s">
        <v>3378</v>
      </c>
    </row>
    <row r="63" spans="1:21" ht="105">
      <c r="A63" s="33">
        <v>56</v>
      </c>
      <c r="B63" s="41"/>
      <c r="C63" s="76" t="s">
        <v>3379</v>
      </c>
      <c r="D63" s="76" t="s">
        <v>3380</v>
      </c>
      <c r="E63" s="76" t="s">
        <v>3381</v>
      </c>
      <c r="F63" s="76" t="s">
        <v>30</v>
      </c>
      <c r="G63" s="76" t="s">
        <v>31</v>
      </c>
      <c r="H63" s="76" t="s">
        <v>68</v>
      </c>
      <c r="I63" s="171" t="s">
        <v>6</v>
      </c>
      <c r="J63" s="76" t="s">
        <v>2010</v>
      </c>
      <c r="K63" s="41">
        <v>100000</v>
      </c>
      <c r="L63" s="41">
        <v>63000</v>
      </c>
      <c r="M63" s="442" t="s">
        <v>3161</v>
      </c>
      <c r="N63" s="76">
        <v>70000</v>
      </c>
      <c r="O63" s="41">
        <v>20</v>
      </c>
      <c r="P63" s="76">
        <v>70000</v>
      </c>
      <c r="Q63" s="442" t="s">
        <v>3162</v>
      </c>
      <c r="R63" s="41">
        <v>20</v>
      </c>
      <c r="S63" s="433" t="s">
        <v>3382</v>
      </c>
      <c r="T63" s="433" t="s">
        <v>3383</v>
      </c>
      <c r="U63" s="433" t="s">
        <v>3384</v>
      </c>
    </row>
    <row r="64" spans="1:21" ht="75">
      <c r="A64" s="33">
        <v>57</v>
      </c>
      <c r="B64" s="41"/>
      <c r="C64" s="76" t="s">
        <v>3385</v>
      </c>
      <c r="D64" s="76" t="s">
        <v>3330</v>
      </c>
      <c r="E64" s="76" t="s">
        <v>3386</v>
      </c>
      <c r="F64" s="76" t="s">
        <v>30</v>
      </c>
      <c r="G64" s="76" t="s">
        <v>31</v>
      </c>
      <c r="H64" s="76" t="s">
        <v>45</v>
      </c>
      <c r="I64" s="171" t="s">
        <v>6</v>
      </c>
      <c r="J64" s="76" t="s">
        <v>2010</v>
      </c>
      <c r="K64" s="41">
        <v>80000</v>
      </c>
      <c r="L64" s="41">
        <v>50400</v>
      </c>
      <c r="M64" s="442" t="s">
        <v>3161</v>
      </c>
      <c r="N64" s="76">
        <v>56000</v>
      </c>
      <c r="O64" s="41">
        <v>20</v>
      </c>
      <c r="P64" s="76">
        <v>56000</v>
      </c>
      <c r="Q64" s="442" t="s">
        <v>3162</v>
      </c>
      <c r="R64" s="41">
        <v>20</v>
      </c>
      <c r="S64" s="433" t="s">
        <v>3387</v>
      </c>
      <c r="T64" s="433" t="s">
        <v>3388</v>
      </c>
      <c r="U64" s="433" t="s">
        <v>3389</v>
      </c>
    </row>
    <row r="65" spans="1:21" ht="105">
      <c r="A65" s="33">
        <v>58</v>
      </c>
      <c r="B65" s="41"/>
      <c r="C65" s="76" t="s">
        <v>3390</v>
      </c>
      <c r="D65" s="76" t="s">
        <v>3391</v>
      </c>
      <c r="E65" s="76" t="s">
        <v>3392</v>
      </c>
      <c r="F65" s="76" t="s">
        <v>30</v>
      </c>
      <c r="G65" s="76" t="s">
        <v>31</v>
      </c>
      <c r="H65" s="76" t="s">
        <v>68</v>
      </c>
      <c r="I65" s="171" t="s">
        <v>6</v>
      </c>
      <c r="J65" s="76" t="s">
        <v>2010</v>
      </c>
      <c r="K65" s="41">
        <v>80000</v>
      </c>
      <c r="L65" s="41">
        <v>50400</v>
      </c>
      <c r="M65" s="442" t="s">
        <v>3161</v>
      </c>
      <c r="N65" s="76">
        <v>56000</v>
      </c>
      <c r="O65" s="41">
        <v>20</v>
      </c>
      <c r="P65" s="76">
        <v>56000</v>
      </c>
      <c r="Q65" s="442" t="s">
        <v>3162</v>
      </c>
      <c r="R65" s="41">
        <v>20</v>
      </c>
      <c r="S65" s="433" t="s">
        <v>3393</v>
      </c>
      <c r="T65" s="433" t="s">
        <v>3394</v>
      </c>
      <c r="U65" s="433" t="s">
        <v>3395</v>
      </c>
    </row>
    <row r="66" spans="1:21" ht="75">
      <c r="A66" s="33">
        <v>59</v>
      </c>
      <c r="B66" s="41"/>
      <c r="C66" s="76" t="s">
        <v>3396</v>
      </c>
      <c r="D66" s="76" t="s">
        <v>3397</v>
      </c>
      <c r="E66" s="76" t="s">
        <v>3386</v>
      </c>
      <c r="F66" s="76" t="s">
        <v>30</v>
      </c>
      <c r="G66" s="76" t="s">
        <v>31</v>
      </c>
      <c r="H66" s="76" t="s">
        <v>68</v>
      </c>
      <c r="I66" s="171" t="s">
        <v>6</v>
      </c>
      <c r="J66" s="76" t="s">
        <v>2010</v>
      </c>
      <c r="K66" s="41">
        <v>80000</v>
      </c>
      <c r="L66" s="41">
        <v>50400</v>
      </c>
      <c r="M66" s="442" t="s">
        <v>3161</v>
      </c>
      <c r="N66" s="76">
        <v>56000</v>
      </c>
      <c r="O66" s="41">
        <v>20</v>
      </c>
      <c r="P66" s="76">
        <v>56000</v>
      </c>
      <c r="Q66" s="442" t="s">
        <v>3162</v>
      </c>
      <c r="R66" s="41">
        <v>20</v>
      </c>
      <c r="S66" s="433" t="s">
        <v>3398</v>
      </c>
      <c r="T66" s="433" t="s">
        <v>3399</v>
      </c>
      <c r="U66" s="433" t="s">
        <v>3400</v>
      </c>
    </row>
    <row r="67" spans="1:21" ht="90">
      <c r="A67" s="33">
        <v>60</v>
      </c>
      <c r="B67" s="41"/>
      <c r="C67" s="76" t="s">
        <v>3401</v>
      </c>
      <c r="D67" s="76" t="s">
        <v>3402</v>
      </c>
      <c r="E67" s="76" t="s">
        <v>3403</v>
      </c>
      <c r="F67" s="76" t="s">
        <v>30</v>
      </c>
      <c r="G67" s="76" t="s">
        <v>31</v>
      </c>
      <c r="H67" s="76" t="s">
        <v>45</v>
      </c>
      <c r="I67" s="171" t="s">
        <v>6</v>
      </c>
      <c r="J67" s="76" t="s">
        <v>2010</v>
      </c>
      <c r="K67" s="41">
        <v>80000</v>
      </c>
      <c r="L67" s="41">
        <v>50400</v>
      </c>
      <c r="M67" s="442" t="s">
        <v>3161</v>
      </c>
      <c r="N67" s="76">
        <v>56000</v>
      </c>
      <c r="O67" s="41">
        <v>20</v>
      </c>
      <c r="P67" s="76">
        <v>56000</v>
      </c>
      <c r="Q67" s="442" t="s">
        <v>3162</v>
      </c>
      <c r="R67" s="41">
        <v>20</v>
      </c>
      <c r="S67" s="433" t="s">
        <v>3404</v>
      </c>
      <c r="T67" s="433" t="s">
        <v>3405</v>
      </c>
      <c r="U67" s="433" t="s">
        <v>3406</v>
      </c>
    </row>
    <row r="68" spans="1:21" ht="75">
      <c r="A68" s="33">
        <v>61</v>
      </c>
      <c r="B68" s="41"/>
      <c r="C68" s="76" t="s">
        <v>3407</v>
      </c>
      <c r="D68" s="76" t="s">
        <v>3408</v>
      </c>
      <c r="E68" s="76" t="s">
        <v>3409</v>
      </c>
      <c r="F68" s="76" t="s">
        <v>30</v>
      </c>
      <c r="G68" s="76" t="s">
        <v>31</v>
      </c>
      <c r="H68" s="76" t="s">
        <v>45</v>
      </c>
      <c r="I68" s="171" t="s">
        <v>6</v>
      </c>
      <c r="J68" s="76" t="s">
        <v>2010</v>
      </c>
      <c r="K68" s="41">
        <v>80000</v>
      </c>
      <c r="L68" s="41">
        <v>50400</v>
      </c>
      <c r="M68" s="442" t="s">
        <v>3161</v>
      </c>
      <c r="N68" s="76">
        <v>56000</v>
      </c>
      <c r="O68" s="41">
        <v>20</v>
      </c>
      <c r="P68" s="76">
        <v>56000</v>
      </c>
      <c r="Q68" s="442" t="s">
        <v>3162</v>
      </c>
      <c r="R68" s="41">
        <v>20</v>
      </c>
      <c r="S68" s="433" t="s">
        <v>3410</v>
      </c>
      <c r="T68" s="433" t="s">
        <v>3411</v>
      </c>
      <c r="U68" s="433" t="s">
        <v>3412</v>
      </c>
    </row>
    <row r="69" spans="1:21" ht="75">
      <c r="A69" s="33">
        <v>62</v>
      </c>
      <c r="B69" s="41"/>
      <c r="C69" s="76" t="s">
        <v>3413</v>
      </c>
      <c r="D69" s="76" t="s">
        <v>3414</v>
      </c>
      <c r="E69" s="76" t="s">
        <v>3409</v>
      </c>
      <c r="F69" s="76" t="s">
        <v>30</v>
      </c>
      <c r="G69" s="76" t="s">
        <v>31</v>
      </c>
      <c r="H69" s="76" t="s">
        <v>68</v>
      </c>
      <c r="I69" s="171" t="s">
        <v>6</v>
      </c>
      <c r="J69" s="76" t="s">
        <v>2010</v>
      </c>
      <c r="K69" s="41">
        <v>80000</v>
      </c>
      <c r="L69" s="41">
        <v>50400</v>
      </c>
      <c r="M69" s="442" t="s">
        <v>3161</v>
      </c>
      <c r="N69" s="76">
        <v>56000</v>
      </c>
      <c r="O69" s="41">
        <v>20</v>
      </c>
      <c r="P69" s="76">
        <v>56000</v>
      </c>
      <c r="Q69" s="442" t="s">
        <v>3162</v>
      </c>
      <c r="R69" s="41">
        <v>20</v>
      </c>
      <c r="S69" s="433" t="s">
        <v>3415</v>
      </c>
      <c r="T69" s="433" t="s">
        <v>3416</v>
      </c>
      <c r="U69" s="433" t="s">
        <v>3417</v>
      </c>
    </row>
    <row r="70" spans="1:21" ht="135">
      <c r="A70" s="33">
        <v>63</v>
      </c>
      <c r="B70" s="41"/>
      <c r="C70" s="76" t="s">
        <v>3418</v>
      </c>
      <c r="D70" s="76" t="s">
        <v>3419</v>
      </c>
      <c r="E70" s="433" t="s">
        <v>3420</v>
      </c>
      <c r="F70" s="76" t="s">
        <v>30</v>
      </c>
      <c r="G70" s="76" t="s">
        <v>31</v>
      </c>
      <c r="H70" s="76" t="s">
        <v>68</v>
      </c>
      <c r="I70" s="171" t="s">
        <v>6</v>
      </c>
      <c r="J70" s="76" t="s">
        <v>2010</v>
      </c>
      <c r="K70" s="41">
        <v>80000</v>
      </c>
      <c r="L70" s="41">
        <v>50400</v>
      </c>
      <c r="M70" s="442" t="s">
        <v>3161</v>
      </c>
      <c r="N70" s="76">
        <v>56000</v>
      </c>
      <c r="O70" s="41">
        <v>20</v>
      </c>
      <c r="P70" s="76">
        <v>56000</v>
      </c>
      <c r="Q70" s="442" t="s">
        <v>3162</v>
      </c>
      <c r="R70" s="41">
        <v>20</v>
      </c>
      <c r="S70" s="433" t="s">
        <v>3421</v>
      </c>
      <c r="T70" s="433" t="s">
        <v>3422</v>
      </c>
      <c r="U70" s="433" t="s">
        <v>3423</v>
      </c>
    </row>
    <row r="71" spans="1:21" ht="75">
      <c r="A71" s="33">
        <v>64</v>
      </c>
      <c r="B71" s="41"/>
      <c r="C71" s="76" t="s">
        <v>3424</v>
      </c>
      <c r="D71" s="76" t="s">
        <v>3425</v>
      </c>
      <c r="E71" s="76" t="s">
        <v>3426</v>
      </c>
      <c r="F71" s="76" t="s">
        <v>30</v>
      </c>
      <c r="G71" s="76" t="s">
        <v>31</v>
      </c>
      <c r="H71" s="76" t="s">
        <v>68</v>
      </c>
      <c r="I71" s="171" t="s">
        <v>6</v>
      </c>
      <c r="J71" s="76" t="s">
        <v>2010</v>
      </c>
      <c r="K71" s="41">
        <v>80000</v>
      </c>
      <c r="L71" s="41">
        <v>50400</v>
      </c>
      <c r="M71" s="442" t="s">
        <v>3161</v>
      </c>
      <c r="N71" s="76">
        <v>56000</v>
      </c>
      <c r="O71" s="41">
        <v>20</v>
      </c>
      <c r="P71" s="76">
        <v>56000</v>
      </c>
      <c r="Q71" s="442" t="s">
        <v>3162</v>
      </c>
      <c r="R71" s="41">
        <v>20</v>
      </c>
      <c r="S71" s="433" t="s">
        <v>3427</v>
      </c>
      <c r="T71" s="433" t="s">
        <v>3428</v>
      </c>
      <c r="U71" s="433" t="s">
        <v>3429</v>
      </c>
    </row>
    <row r="72" spans="1:21" ht="75">
      <c r="A72" s="33">
        <v>65</v>
      </c>
      <c r="B72" s="41"/>
      <c r="C72" s="76" t="s">
        <v>3430</v>
      </c>
      <c r="D72" s="76" t="s">
        <v>3408</v>
      </c>
      <c r="E72" s="76" t="s">
        <v>3409</v>
      </c>
      <c r="F72" s="76" t="s">
        <v>30</v>
      </c>
      <c r="G72" s="76" t="s">
        <v>31</v>
      </c>
      <c r="H72" s="76" t="s">
        <v>45</v>
      </c>
      <c r="I72" s="171" t="s">
        <v>6</v>
      </c>
      <c r="J72" s="76" t="s">
        <v>2010</v>
      </c>
      <c r="K72" s="41">
        <v>80000</v>
      </c>
      <c r="L72" s="41">
        <v>50400</v>
      </c>
      <c r="M72" s="442" t="s">
        <v>3161</v>
      </c>
      <c r="N72" s="76">
        <v>56000</v>
      </c>
      <c r="O72" s="41">
        <v>20</v>
      </c>
      <c r="P72" s="76">
        <v>56000</v>
      </c>
      <c r="Q72" s="442" t="s">
        <v>3162</v>
      </c>
      <c r="R72" s="41">
        <v>20</v>
      </c>
      <c r="S72" s="433" t="s">
        <v>3431</v>
      </c>
      <c r="T72" s="433" t="s">
        <v>3432</v>
      </c>
      <c r="U72" s="433" t="s">
        <v>3433</v>
      </c>
    </row>
    <row r="73" spans="1:21" ht="90">
      <c r="A73" s="33">
        <v>66</v>
      </c>
      <c r="B73" s="41"/>
      <c r="C73" s="76" t="s">
        <v>3434</v>
      </c>
      <c r="D73" s="76" t="s">
        <v>3435</v>
      </c>
      <c r="E73" s="76" t="s">
        <v>3436</v>
      </c>
      <c r="F73" s="76" t="s">
        <v>30</v>
      </c>
      <c r="G73" s="76" t="s">
        <v>31</v>
      </c>
      <c r="H73" s="76" t="s">
        <v>68</v>
      </c>
      <c r="I73" s="171" t="s">
        <v>6</v>
      </c>
      <c r="J73" s="76" t="s">
        <v>2010</v>
      </c>
      <c r="K73" s="41">
        <v>80000</v>
      </c>
      <c r="L73" s="41">
        <v>50400</v>
      </c>
      <c r="M73" s="442" t="s">
        <v>3161</v>
      </c>
      <c r="N73" s="76">
        <v>56000</v>
      </c>
      <c r="O73" s="41">
        <v>20</v>
      </c>
      <c r="P73" s="76">
        <v>56000</v>
      </c>
      <c r="Q73" s="442" t="s">
        <v>3162</v>
      </c>
      <c r="R73" s="41">
        <v>20</v>
      </c>
      <c r="S73" s="433" t="s">
        <v>3437</v>
      </c>
      <c r="T73" s="433" t="s">
        <v>3438</v>
      </c>
      <c r="U73" s="433" t="s">
        <v>3439</v>
      </c>
    </row>
    <row r="74" spans="1:21" ht="75">
      <c r="A74" s="33">
        <v>67</v>
      </c>
      <c r="B74" s="41"/>
      <c r="C74" s="76" t="s">
        <v>3440</v>
      </c>
      <c r="D74" s="76" t="s">
        <v>3441</v>
      </c>
      <c r="E74" s="76" t="s">
        <v>3442</v>
      </c>
      <c r="F74" s="76" t="s">
        <v>30</v>
      </c>
      <c r="G74" s="76" t="s">
        <v>31</v>
      </c>
      <c r="H74" s="76" t="s">
        <v>45</v>
      </c>
      <c r="I74" s="171" t="s">
        <v>6</v>
      </c>
      <c r="J74" s="76" t="s">
        <v>2570</v>
      </c>
      <c r="K74" s="41">
        <v>100000</v>
      </c>
      <c r="L74" s="41">
        <v>63000</v>
      </c>
      <c r="M74" s="442" t="s">
        <v>3161</v>
      </c>
      <c r="N74" s="76">
        <v>70000</v>
      </c>
      <c r="O74" s="41">
        <v>20</v>
      </c>
      <c r="P74" s="76">
        <v>70000</v>
      </c>
      <c r="Q74" s="442" t="s">
        <v>3162</v>
      </c>
      <c r="R74" s="41">
        <v>20</v>
      </c>
      <c r="S74" s="433" t="s">
        <v>3443</v>
      </c>
      <c r="T74" s="433" t="s">
        <v>3444</v>
      </c>
      <c r="U74" s="433" t="s">
        <v>3445</v>
      </c>
    </row>
    <row r="75" spans="1:21" ht="90">
      <c r="A75" s="33">
        <v>68</v>
      </c>
      <c r="B75" s="41"/>
      <c r="C75" s="76" t="s">
        <v>3446</v>
      </c>
      <c r="D75" s="76" t="s">
        <v>3296</v>
      </c>
      <c r="E75" s="76" t="s">
        <v>3447</v>
      </c>
      <c r="F75" s="76" t="s">
        <v>30</v>
      </c>
      <c r="G75" s="76" t="s">
        <v>31</v>
      </c>
      <c r="H75" s="76" t="s">
        <v>45</v>
      </c>
      <c r="I75" s="171" t="s">
        <v>6</v>
      </c>
      <c r="J75" s="76" t="s">
        <v>2570</v>
      </c>
      <c r="K75" s="41">
        <v>100000</v>
      </c>
      <c r="L75" s="41">
        <v>63000</v>
      </c>
      <c r="M75" s="442" t="s">
        <v>3161</v>
      </c>
      <c r="N75" s="76">
        <v>70000</v>
      </c>
      <c r="O75" s="41">
        <v>20</v>
      </c>
      <c r="P75" s="76">
        <v>70000</v>
      </c>
      <c r="Q75" s="442" t="s">
        <v>3162</v>
      </c>
      <c r="R75" s="41">
        <v>20</v>
      </c>
      <c r="S75" s="433" t="s">
        <v>3448</v>
      </c>
      <c r="T75" s="433" t="s">
        <v>3449</v>
      </c>
      <c r="U75" s="433" t="s">
        <v>3450</v>
      </c>
    </row>
    <row r="76" spans="1:21" ht="105">
      <c r="A76" s="33">
        <v>69</v>
      </c>
      <c r="B76" s="41"/>
      <c r="C76" s="76" t="s">
        <v>3451</v>
      </c>
      <c r="D76" s="76" t="s">
        <v>3452</v>
      </c>
      <c r="E76" s="76" t="s">
        <v>3453</v>
      </c>
      <c r="F76" s="76" t="s">
        <v>30</v>
      </c>
      <c r="G76" s="76" t="s">
        <v>31</v>
      </c>
      <c r="H76" s="76" t="s">
        <v>45</v>
      </c>
      <c r="I76" s="171" t="s">
        <v>6</v>
      </c>
      <c r="J76" s="76" t="s">
        <v>2570</v>
      </c>
      <c r="K76" s="41">
        <v>100000</v>
      </c>
      <c r="L76" s="41">
        <v>63000</v>
      </c>
      <c r="M76" s="442" t="s">
        <v>3161</v>
      </c>
      <c r="N76" s="76">
        <v>70000</v>
      </c>
      <c r="O76" s="41">
        <v>20</v>
      </c>
      <c r="P76" s="76">
        <v>70000</v>
      </c>
      <c r="Q76" s="442" t="s">
        <v>3162</v>
      </c>
      <c r="R76" s="41">
        <v>20</v>
      </c>
      <c r="S76" s="433" t="s">
        <v>3454</v>
      </c>
      <c r="T76" s="433" t="s">
        <v>3455</v>
      </c>
      <c r="U76" s="433" t="s">
        <v>3456</v>
      </c>
    </row>
    <row r="77" spans="1:21" ht="90">
      <c r="A77" s="33">
        <v>70</v>
      </c>
      <c r="B77" s="41"/>
      <c r="C77" s="76" t="s">
        <v>3457</v>
      </c>
      <c r="D77" s="76" t="s">
        <v>3458</v>
      </c>
      <c r="E77" s="76" t="s">
        <v>3459</v>
      </c>
      <c r="F77" s="76" t="s">
        <v>30</v>
      </c>
      <c r="G77" s="76" t="s">
        <v>31</v>
      </c>
      <c r="H77" s="76" t="s">
        <v>45</v>
      </c>
      <c r="I77" s="171" t="s">
        <v>6</v>
      </c>
      <c r="J77" s="76" t="s">
        <v>2570</v>
      </c>
      <c r="K77" s="41">
        <v>100000</v>
      </c>
      <c r="L77" s="41">
        <v>63000</v>
      </c>
      <c r="M77" s="442" t="s">
        <v>3161</v>
      </c>
      <c r="N77" s="76">
        <v>70000</v>
      </c>
      <c r="O77" s="41">
        <v>20</v>
      </c>
      <c r="P77" s="76">
        <v>70000</v>
      </c>
      <c r="Q77" s="442" t="s">
        <v>3162</v>
      </c>
      <c r="R77" s="41">
        <v>20</v>
      </c>
      <c r="S77" s="433" t="s">
        <v>3460</v>
      </c>
      <c r="T77" s="433" t="s">
        <v>3461</v>
      </c>
      <c r="U77" s="433" t="s">
        <v>3462</v>
      </c>
    </row>
    <row r="78" spans="1:21" ht="105">
      <c r="A78" s="33">
        <v>71</v>
      </c>
      <c r="B78" s="41"/>
      <c r="C78" s="76" t="s">
        <v>3463</v>
      </c>
      <c r="D78" s="76" t="s">
        <v>3464</v>
      </c>
      <c r="E78" s="76" t="s">
        <v>3453</v>
      </c>
      <c r="F78" s="76" t="s">
        <v>30</v>
      </c>
      <c r="G78" s="76" t="s">
        <v>31</v>
      </c>
      <c r="H78" s="76" t="s">
        <v>45</v>
      </c>
      <c r="I78" s="171" t="s">
        <v>6</v>
      </c>
      <c r="J78" s="76" t="s">
        <v>2570</v>
      </c>
      <c r="K78" s="41">
        <v>100000</v>
      </c>
      <c r="L78" s="41">
        <v>63000</v>
      </c>
      <c r="M78" s="442" t="s">
        <v>3161</v>
      </c>
      <c r="N78" s="76">
        <v>70000</v>
      </c>
      <c r="O78" s="41">
        <v>20</v>
      </c>
      <c r="P78" s="76">
        <v>70000</v>
      </c>
      <c r="Q78" s="442" t="s">
        <v>3162</v>
      </c>
      <c r="R78" s="41">
        <v>20</v>
      </c>
      <c r="S78" s="433" t="s">
        <v>3465</v>
      </c>
      <c r="T78" s="433" t="s">
        <v>3466</v>
      </c>
      <c r="U78" s="433" t="s">
        <v>3467</v>
      </c>
    </row>
    <row r="79" spans="1:21" ht="75">
      <c r="A79" s="33">
        <v>72</v>
      </c>
      <c r="B79" s="41"/>
      <c r="C79" s="76" t="s">
        <v>3468</v>
      </c>
      <c r="D79" s="76" t="s">
        <v>3469</v>
      </c>
      <c r="E79" s="76" t="s">
        <v>3470</v>
      </c>
      <c r="F79" s="76" t="s">
        <v>30</v>
      </c>
      <c r="G79" s="76" t="s">
        <v>31</v>
      </c>
      <c r="H79" s="76" t="s">
        <v>45</v>
      </c>
      <c r="I79" s="171" t="s">
        <v>6</v>
      </c>
      <c r="J79" s="76" t="s">
        <v>2010</v>
      </c>
      <c r="K79" s="41">
        <v>80000</v>
      </c>
      <c r="L79" s="41">
        <v>50400</v>
      </c>
      <c r="M79" s="442" t="s">
        <v>3161</v>
      </c>
      <c r="N79" s="76">
        <v>56000</v>
      </c>
      <c r="O79" s="41">
        <v>20</v>
      </c>
      <c r="P79" s="76">
        <v>56000</v>
      </c>
      <c r="Q79" s="442" t="s">
        <v>3162</v>
      </c>
      <c r="R79" s="41">
        <v>20</v>
      </c>
      <c r="S79" s="433" t="s">
        <v>3471</v>
      </c>
      <c r="T79" s="433" t="s">
        <v>3472</v>
      </c>
      <c r="U79" s="433" t="s">
        <v>3473</v>
      </c>
    </row>
    <row r="80" spans="1:21" ht="75">
      <c r="A80" s="33">
        <v>73</v>
      </c>
      <c r="B80" s="41"/>
      <c r="C80" s="76" t="s">
        <v>3474</v>
      </c>
      <c r="D80" s="76" t="s">
        <v>3475</v>
      </c>
      <c r="E80" s="76" t="s">
        <v>3476</v>
      </c>
      <c r="F80" s="76" t="s">
        <v>30</v>
      </c>
      <c r="G80" s="76" t="s">
        <v>31</v>
      </c>
      <c r="H80" s="76" t="s">
        <v>45</v>
      </c>
      <c r="I80" s="171" t="s">
        <v>6</v>
      </c>
      <c r="J80" s="76" t="s">
        <v>2010</v>
      </c>
      <c r="K80" s="41">
        <v>80000</v>
      </c>
      <c r="L80" s="41">
        <v>50400</v>
      </c>
      <c r="M80" s="442" t="s">
        <v>3161</v>
      </c>
      <c r="N80" s="76">
        <v>56000</v>
      </c>
      <c r="O80" s="41">
        <v>20</v>
      </c>
      <c r="P80" s="76">
        <v>56000</v>
      </c>
      <c r="Q80" s="442" t="s">
        <v>3162</v>
      </c>
      <c r="R80" s="41">
        <v>20</v>
      </c>
      <c r="S80" s="433" t="s">
        <v>3477</v>
      </c>
      <c r="T80" s="433" t="s">
        <v>3478</v>
      </c>
      <c r="U80" s="433" t="s">
        <v>3479</v>
      </c>
    </row>
    <row r="81" spans="1:21" ht="75">
      <c r="A81" s="33">
        <v>74</v>
      </c>
      <c r="B81" s="41"/>
      <c r="C81" s="76" t="s">
        <v>3480</v>
      </c>
      <c r="D81" s="76" t="s">
        <v>3481</v>
      </c>
      <c r="E81" s="76" t="s">
        <v>3482</v>
      </c>
      <c r="F81" s="76" t="s">
        <v>30</v>
      </c>
      <c r="G81" s="76" t="s">
        <v>31</v>
      </c>
      <c r="H81" s="76" t="s">
        <v>68</v>
      </c>
      <c r="I81" s="171" t="s">
        <v>6</v>
      </c>
      <c r="J81" s="76" t="s">
        <v>2010</v>
      </c>
      <c r="K81" s="41">
        <v>80000</v>
      </c>
      <c r="L81" s="41">
        <v>50400</v>
      </c>
      <c r="M81" s="442" t="s">
        <v>3161</v>
      </c>
      <c r="N81" s="76">
        <v>56000</v>
      </c>
      <c r="O81" s="41">
        <v>20</v>
      </c>
      <c r="P81" s="76">
        <v>56000</v>
      </c>
      <c r="Q81" s="442" t="s">
        <v>3162</v>
      </c>
      <c r="R81" s="41">
        <v>20</v>
      </c>
      <c r="S81" s="433" t="s">
        <v>3483</v>
      </c>
      <c r="T81" s="433" t="s">
        <v>3484</v>
      </c>
      <c r="U81" s="433" t="s">
        <v>3485</v>
      </c>
    </row>
    <row r="82" spans="1:21" ht="75">
      <c r="A82" s="33">
        <v>75</v>
      </c>
      <c r="B82" s="41"/>
      <c r="C82" s="76" t="s">
        <v>3486</v>
      </c>
      <c r="D82" s="76" t="s">
        <v>3487</v>
      </c>
      <c r="E82" s="76" t="s">
        <v>3488</v>
      </c>
      <c r="F82" s="76" t="s">
        <v>30</v>
      </c>
      <c r="G82" s="76" t="s">
        <v>31</v>
      </c>
      <c r="H82" s="76" t="s">
        <v>68</v>
      </c>
      <c r="I82" s="171" t="s">
        <v>6</v>
      </c>
      <c r="J82" s="76" t="s">
        <v>2010</v>
      </c>
      <c r="K82" s="41">
        <v>80000</v>
      </c>
      <c r="L82" s="41">
        <v>50400</v>
      </c>
      <c r="M82" s="442" t="s">
        <v>3161</v>
      </c>
      <c r="N82" s="76">
        <v>56000</v>
      </c>
      <c r="O82" s="41">
        <v>20</v>
      </c>
      <c r="P82" s="76">
        <v>56000</v>
      </c>
      <c r="Q82" s="442" t="s">
        <v>3162</v>
      </c>
      <c r="R82" s="41">
        <v>20</v>
      </c>
      <c r="S82" s="433" t="s">
        <v>3489</v>
      </c>
      <c r="T82" s="433" t="s">
        <v>3490</v>
      </c>
      <c r="U82" s="433" t="s">
        <v>3491</v>
      </c>
    </row>
    <row r="83" spans="1:21" ht="90">
      <c r="A83" s="33">
        <v>76</v>
      </c>
      <c r="B83" s="41"/>
      <c r="C83" s="76" t="s">
        <v>3492</v>
      </c>
      <c r="D83" s="76" t="s">
        <v>3493</v>
      </c>
      <c r="E83" s="76" t="s">
        <v>3494</v>
      </c>
      <c r="F83" s="76" t="s">
        <v>30</v>
      </c>
      <c r="G83" s="76" t="s">
        <v>31</v>
      </c>
      <c r="H83" s="76" t="s">
        <v>45</v>
      </c>
      <c r="I83" s="171" t="s">
        <v>6</v>
      </c>
      <c r="J83" s="76" t="s">
        <v>2570</v>
      </c>
      <c r="K83" s="41">
        <v>100000</v>
      </c>
      <c r="L83" s="41">
        <v>63000</v>
      </c>
      <c r="M83" s="442" t="s">
        <v>3161</v>
      </c>
      <c r="N83" s="76">
        <v>70000</v>
      </c>
      <c r="O83" s="41">
        <v>20</v>
      </c>
      <c r="P83" s="76">
        <v>70000</v>
      </c>
      <c r="Q83" s="442" t="s">
        <v>3162</v>
      </c>
      <c r="R83" s="41">
        <v>20</v>
      </c>
      <c r="S83" s="433" t="s">
        <v>3495</v>
      </c>
      <c r="T83" s="433" t="s">
        <v>3496</v>
      </c>
      <c r="U83" s="433">
        <v>504390802</v>
      </c>
    </row>
    <row r="84" spans="1:21" ht="90">
      <c r="A84" s="33">
        <v>77</v>
      </c>
      <c r="B84" s="41"/>
      <c r="C84" s="76" t="s">
        <v>3497</v>
      </c>
      <c r="D84" s="76" t="s">
        <v>3492</v>
      </c>
      <c r="E84" s="76" t="s">
        <v>3498</v>
      </c>
      <c r="F84" s="76" t="s">
        <v>30</v>
      </c>
      <c r="G84" s="76" t="s">
        <v>31</v>
      </c>
      <c r="H84" s="76" t="s">
        <v>45</v>
      </c>
      <c r="I84" s="171" t="s">
        <v>6</v>
      </c>
      <c r="J84" s="76" t="s">
        <v>2010</v>
      </c>
      <c r="K84" s="41">
        <v>80000</v>
      </c>
      <c r="L84" s="41">
        <v>50400</v>
      </c>
      <c r="M84" s="442" t="s">
        <v>3161</v>
      </c>
      <c r="N84" s="76">
        <v>56000</v>
      </c>
      <c r="O84" s="41">
        <v>20</v>
      </c>
      <c r="P84" s="76">
        <v>56000</v>
      </c>
      <c r="Q84" s="442" t="s">
        <v>3162</v>
      </c>
      <c r="R84" s="41">
        <v>20</v>
      </c>
      <c r="S84" s="433" t="s">
        <v>3499</v>
      </c>
      <c r="T84" s="433" t="s">
        <v>3500</v>
      </c>
      <c r="U84" s="433" t="s">
        <v>3501</v>
      </c>
    </row>
    <row r="85" spans="1:21" ht="75">
      <c r="A85" s="33">
        <v>78</v>
      </c>
      <c r="B85" s="41"/>
      <c r="C85" s="76" t="s">
        <v>3502</v>
      </c>
      <c r="D85" s="76" t="s">
        <v>3088</v>
      </c>
      <c r="E85" s="76" t="s">
        <v>3503</v>
      </c>
      <c r="F85" s="76" t="s">
        <v>30</v>
      </c>
      <c r="G85" s="76" t="s">
        <v>31</v>
      </c>
      <c r="H85" s="76" t="s">
        <v>68</v>
      </c>
      <c r="I85" s="171" t="s">
        <v>6</v>
      </c>
      <c r="J85" s="76" t="s">
        <v>2010</v>
      </c>
      <c r="K85" s="41">
        <v>80000</v>
      </c>
      <c r="L85" s="41">
        <v>50400</v>
      </c>
      <c r="M85" s="442" t="s">
        <v>3161</v>
      </c>
      <c r="N85" s="76">
        <v>56000</v>
      </c>
      <c r="O85" s="41">
        <v>20</v>
      </c>
      <c r="P85" s="76">
        <v>56000</v>
      </c>
      <c r="Q85" s="442" t="s">
        <v>3162</v>
      </c>
      <c r="R85" s="41">
        <v>20</v>
      </c>
      <c r="S85" s="433" t="s">
        <v>3504</v>
      </c>
      <c r="T85" s="433" t="s">
        <v>3505</v>
      </c>
      <c r="U85" s="433" t="s">
        <v>3506</v>
      </c>
    </row>
    <row r="86" spans="1:21" ht="60">
      <c r="A86" s="33">
        <v>79</v>
      </c>
      <c r="B86" s="41"/>
      <c r="C86" s="76" t="s">
        <v>3507</v>
      </c>
      <c r="D86" s="76" t="s">
        <v>3508</v>
      </c>
      <c r="E86" s="76" t="s">
        <v>3509</v>
      </c>
      <c r="F86" s="76" t="s">
        <v>30</v>
      </c>
      <c r="G86" s="76" t="s">
        <v>31</v>
      </c>
      <c r="H86" s="76" t="s">
        <v>45</v>
      </c>
      <c r="I86" s="171" t="s">
        <v>6</v>
      </c>
      <c r="J86" s="76" t="s">
        <v>2010</v>
      </c>
      <c r="K86" s="41">
        <v>80000</v>
      </c>
      <c r="L86" s="41">
        <v>50400</v>
      </c>
      <c r="M86" s="442" t="s">
        <v>3161</v>
      </c>
      <c r="N86" s="76">
        <v>56000</v>
      </c>
      <c r="O86" s="41">
        <v>20</v>
      </c>
      <c r="P86" s="76">
        <v>56000</v>
      </c>
      <c r="Q86" s="442" t="s">
        <v>3162</v>
      </c>
      <c r="R86" s="41">
        <v>20</v>
      </c>
      <c r="S86" s="433" t="s">
        <v>3510</v>
      </c>
      <c r="T86" s="433" t="s">
        <v>3511</v>
      </c>
      <c r="U86" s="433" t="s">
        <v>3512</v>
      </c>
    </row>
    <row r="87" spans="1:21" ht="90">
      <c r="A87" s="33">
        <v>80</v>
      </c>
      <c r="B87" s="41"/>
      <c r="C87" s="76" t="s">
        <v>3513</v>
      </c>
      <c r="D87" s="76" t="s">
        <v>3514</v>
      </c>
      <c r="E87" s="76" t="s">
        <v>3515</v>
      </c>
      <c r="F87" s="76" t="s">
        <v>30</v>
      </c>
      <c r="G87" s="76" t="s">
        <v>31</v>
      </c>
      <c r="H87" s="76" t="s">
        <v>45</v>
      </c>
      <c r="I87" s="171" t="s">
        <v>6</v>
      </c>
      <c r="J87" s="76" t="s">
        <v>2010</v>
      </c>
      <c r="K87" s="41">
        <v>80000</v>
      </c>
      <c r="L87" s="41">
        <v>50400</v>
      </c>
      <c r="M87" s="442" t="s">
        <v>3161</v>
      </c>
      <c r="N87" s="76">
        <v>56000</v>
      </c>
      <c r="O87" s="41">
        <v>20</v>
      </c>
      <c r="P87" s="76">
        <v>56000</v>
      </c>
      <c r="Q87" s="442" t="s">
        <v>3162</v>
      </c>
      <c r="R87" s="41">
        <v>20</v>
      </c>
      <c r="S87" s="433" t="s">
        <v>3516</v>
      </c>
      <c r="T87" s="433" t="s">
        <v>3517</v>
      </c>
      <c r="U87" s="433" t="s">
        <v>3518</v>
      </c>
    </row>
    <row r="88" spans="1:21" ht="75">
      <c r="A88" s="33">
        <v>81</v>
      </c>
      <c r="B88" s="41"/>
      <c r="C88" s="76" t="s">
        <v>3519</v>
      </c>
      <c r="D88" s="76" t="s">
        <v>3520</v>
      </c>
      <c r="E88" s="76" t="s">
        <v>3521</v>
      </c>
      <c r="F88" s="76" t="s">
        <v>30</v>
      </c>
      <c r="G88" s="76" t="s">
        <v>31</v>
      </c>
      <c r="H88" s="76" t="s">
        <v>45</v>
      </c>
      <c r="I88" s="171" t="s">
        <v>6</v>
      </c>
      <c r="J88" s="76" t="s">
        <v>2010</v>
      </c>
      <c r="K88" s="41">
        <v>80000</v>
      </c>
      <c r="L88" s="41">
        <v>50400</v>
      </c>
      <c r="M88" s="442" t="s">
        <v>3161</v>
      </c>
      <c r="N88" s="76">
        <v>56000</v>
      </c>
      <c r="O88" s="41">
        <v>20</v>
      </c>
      <c r="P88" s="76">
        <v>56000</v>
      </c>
      <c r="Q88" s="442" t="s">
        <v>3162</v>
      </c>
      <c r="R88" s="41">
        <v>20</v>
      </c>
      <c r="S88" s="433" t="s">
        <v>3522</v>
      </c>
      <c r="T88" s="433" t="s">
        <v>3523</v>
      </c>
      <c r="U88" s="433" t="s">
        <v>3524</v>
      </c>
    </row>
    <row r="89" spans="1:21" ht="60">
      <c r="A89" s="33">
        <v>82</v>
      </c>
      <c r="B89" s="41"/>
      <c r="C89" s="76" t="s">
        <v>3172</v>
      </c>
      <c r="D89" s="76" t="s">
        <v>3234</v>
      </c>
      <c r="E89" s="76" t="s">
        <v>3525</v>
      </c>
      <c r="F89" s="76" t="s">
        <v>30</v>
      </c>
      <c r="G89" s="76" t="s">
        <v>31</v>
      </c>
      <c r="H89" s="76" t="s">
        <v>68</v>
      </c>
      <c r="I89" s="171" t="s">
        <v>6</v>
      </c>
      <c r="J89" s="76" t="s">
        <v>2010</v>
      </c>
      <c r="K89" s="41">
        <v>80000</v>
      </c>
      <c r="L89" s="41">
        <v>50400</v>
      </c>
      <c r="M89" s="442" t="s">
        <v>3161</v>
      </c>
      <c r="N89" s="76">
        <v>56000</v>
      </c>
      <c r="O89" s="41">
        <v>20</v>
      </c>
      <c r="P89" s="76">
        <v>56000</v>
      </c>
      <c r="Q89" s="442" t="s">
        <v>3162</v>
      </c>
      <c r="R89" s="41">
        <v>20</v>
      </c>
      <c r="S89" s="433" t="s">
        <v>3526</v>
      </c>
      <c r="T89" s="433" t="s">
        <v>3527</v>
      </c>
      <c r="U89" s="433" t="s">
        <v>3528</v>
      </c>
    </row>
    <row r="90" spans="1:21" ht="75">
      <c r="A90" s="33">
        <v>83</v>
      </c>
      <c r="B90" s="41"/>
      <c r="C90" s="76" t="s">
        <v>3529</v>
      </c>
      <c r="D90" s="76" t="s">
        <v>3530</v>
      </c>
      <c r="E90" s="76" t="s">
        <v>3531</v>
      </c>
      <c r="F90" s="76" t="s">
        <v>30</v>
      </c>
      <c r="G90" s="76" t="s">
        <v>31</v>
      </c>
      <c r="H90" s="76" t="s">
        <v>68</v>
      </c>
      <c r="I90" s="171" t="s">
        <v>6</v>
      </c>
      <c r="J90" s="76" t="s">
        <v>3532</v>
      </c>
      <c r="K90" s="41">
        <v>100000</v>
      </c>
      <c r="L90" s="41">
        <v>63000</v>
      </c>
      <c r="M90" s="442" t="s">
        <v>3161</v>
      </c>
      <c r="N90" s="76">
        <v>70000</v>
      </c>
      <c r="O90" s="41">
        <v>20</v>
      </c>
      <c r="P90" s="76">
        <v>70000</v>
      </c>
      <c r="Q90" s="442" t="s">
        <v>3162</v>
      </c>
      <c r="R90" s="41">
        <v>20</v>
      </c>
      <c r="S90" s="433" t="s">
        <v>3533</v>
      </c>
      <c r="T90" s="433" t="s">
        <v>3534</v>
      </c>
      <c r="U90" s="433" t="s">
        <v>3535</v>
      </c>
    </row>
    <row r="91" spans="1:21" ht="90">
      <c r="A91" s="33">
        <v>84</v>
      </c>
      <c r="B91" s="41"/>
      <c r="C91" s="76" t="s">
        <v>3536</v>
      </c>
      <c r="D91" s="76" t="s">
        <v>3537</v>
      </c>
      <c r="E91" s="76" t="s">
        <v>3538</v>
      </c>
      <c r="F91" s="76" t="s">
        <v>30</v>
      </c>
      <c r="G91" s="76" t="s">
        <v>31</v>
      </c>
      <c r="H91" s="76" t="s">
        <v>68</v>
      </c>
      <c r="I91" s="171" t="s">
        <v>6</v>
      </c>
      <c r="J91" s="76" t="s">
        <v>2010</v>
      </c>
      <c r="K91" s="41">
        <v>80000</v>
      </c>
      <c r="L91" s="41">
        <v>50400</v>
      </c>
      <c r="M91" s="442" t="s">
        <v>3161</v>
      </c>
      <c r="N91" s="76">
        <v>56000</v>
      </c>
      <c r="O91" s="41">
        <v>20</v>
      </c>
      <c r="P91" s="76">
        <v>56000</v>
      </c>
      <c r="Q91" s="442" t="s">
        <v>3162</v>
      </c>
      <c r="R91" s="41">
        <v>20</v>
      </c>
      <c r="S91" s="433" t="s">
        <v>3539</v>
      </c>
      <c r="T91" s="433" t="s">
        <v>3540</v>
      </c>
      <c r="U91" s="433" t="s">
        <v>3541</v>
      </c>
    </row>
    <row r="92" spans="1:21" ht="60">
      <c r="A92" s="33">
        <v>85</v>
      </c>
      <c r="B92" s="41"/>
      <c r="C92" s="76" t="s">
        <v>3542</v>
      </c>
      <c r="D92" s="76" t="s">
        <v>3543</v>
      </c>
      <c r="E92" s="76" t="s">
        <v>3525</v>
      </c>
      <c r="F92" s="76" t="s">
        <v>30</v>
      </c>
      <c r="G92" s="76" t="s">
        <v>31</v>
      </c>
      <c r="H92" s="76" t="s">
        <v>68</v>
      </c>
      <c r="I92" s="171" t="s">
        <v>6</v>
      </c>
      <c r="J92" s="76" t="s">
        <v>2010</v>
      </c>
      <c r="K92" s="41">
        <v>80000</v>
      </c>
      <c r="L92" s="41">
        <v>50400</v>
      </c>
      <c r="M92" s="442" t="s">
        <v>3161</v>
      </c>
      <c r="N92" s="76">
        <v>56000</v>
      </c>
      <c r="O92" s="41">
        <v>20</v>
      </c>
      <c r="P92" s="76">
        <v>56000</v>
      </c>
      <c r="Q92" s="442" t="s">
        <v>3162</v>
      </c>
      <c r="R92" s="41">
        <v>20</v>
      </c>
      <c r="S92" s="433" t="s">
        <v>3544</v>
      </c>
      <c r="T92" s="433" t="s">
        <v>3545</v>
      </c>
      <c r="U92" s="433" t="s">
        <v>3546</v>
      </c>
    </row>
    <row r="93" spans="1:21" ht="90">
      <c r="A93" s="33">
        <v>86</v>
      </c>
      <c r="B93" s="41"/>
      <c r="C93" s="76" t="s">
        <v>3547</v>
      </c>
      <c r="D93" s="76" t="s">
        <v>3548</v>
      </c>
      <c r="E93" s="76" t="s">
        <v>3549</v>
      </c>
      <c r="F93" s="76" t="s">
        <v>30</v>
      </c>
      <c r="G93" s="76" t="s">
        <v>31</v>
      </c>
      <c r="H93" s="76" t="s">
        <v>45</v>
      </c>
      <c r="I93" s="171" t="s">
        <v>6</v>
      </c>
      <c r="J93" s="76" t="s">
        <v>3550</v>
      </c>
      <c r="K93" s="41">
        <v>100000</v>
      </c>
      <c r="L93" s="41">
        <v>63000</v>
      </c>
      <c r="M93" s="442" t="s">
        <v>3161</v>
      </c>
      <c r="N93" s="76">
        <v>70000</v>
      </c>
      <c r="O93" s="41">
        <v>20</v>
      </c>
      <c r="P93" s="76">
        <v>70000</v>
      </c>
      <c r="Q93" s="442" t="s">
        <v>3162</v>
      </c>
      <c r="R93" s="41">
        <v>20</v>
      </c>
      <c r="S93" s="433">
        <v>40640100010739</v>
      </c>
      <c r="T93" s="433" t="s">
        <v>3551</v>
      </c>
      <c r="U93" s="433" t="s">
        <v>3552</v>
      </c>
    </row>
    <row r="94" spans="1:21" ht="60">
      <c r="A94" s="33">
        <v>87</v>
      </c>
      <c r="B94" s="41"/>
      <c r="C94" s="76" t="s">
        <v>3553</v>
      </c>
      <c r="D94" s="76" t="s">
        <v>3554</v>
      </c>
      <c r="E94" s="76" t="s">
        <v>3555</v>
      </c>
      <c r="F94" s="76" t="s">
        <v>30</v>
      </c>
      <c r="G94" s="76" t="s">
        <v>31</v>
      </c>
      <c r="H94" s="76" t="s">
        <v>68</v>
      </c>
      <c r="I94" s="171" t="s">
        <v>6</v>
      </c>
      <c r="J94" s="76" t="s">
        <v>2010</v>
      </c>
      <c r="K94" s="41">
        <v>100000</v>
      </c>
      <c r="L94" s="41">
        <v>63000</v>
      </c>
      <c r="M94" s="442" t="s">
        <v>3161</v>
      </c>
      <c r="N94" s="76">
        <v>70000</v>
      </c>
      <c r="O94" s="41">
        <v>20</v>
      </c>
      <c r="P94" s="76">
        <v>70000</v>
      </c>
      <c r="Q94" s="442" t="s">
        <v>3162</v>
      </c>
      <c r="R94" s="41">
        <v>20</v>
      </c>
      <c r="S94" s="433" t="s">
        <v>3556</v>
      </c>
      <c r="T94" s="433" t="s">
        <v>3557</v>
      </c>
      <c r="U94" s="433" t="s">
        <v>3558</v>
      </c>
    </row>
    <row r="95" spans="1:21" ht="45">
      <c r="A95" s="33">
        <v>88</v>
      </c>
      <c r="B95" s="41"/>
      <c r="C95" s="76" t="s">
        <v>3559</v>
      </c>
      <c r="D95" s="76" t="s">
        <v>3560</v>
      </c>
      <c r="E95" s="76" t="s">
        <v>3561</v>
      </c>
      <c r="F95" s="76" t="s">
        <v>30</v>
      </c>
      <c r="G95" s="76" t="s">
        <v>31</v>
      </c>
      <c r="H95" s="76" t="s">
        <v>45</v>
      </c>
      <c r="I95" s="171" t="s">
        <v>6</v>
      </c>
      <c r="J95" s="76" t="s">
        <v>2010</v>
      </c>
      <c r="K95" s="41">
        <v>100000</v>
      </c>
      <c r="L95" s="41">
        <v>63000</v>
      </c>
      <c r="M95" s="442" t="s">
        <v>3161</v>
      </c>
      <c r="N95" s="76">
        <v>70000</v>
      </c>
      <c r="O95" s="41">
        <v>20</v>
      </c>
      <c r="P95" s="76">
        <v>70000</v>
      </c>
      <c r="Q95" s="442" t="s">
        <v>3162</v>
      </c>
      <c r="R95" s="41">
        <v>20</v>
      </c>
      <c r="S95" s="433" t="s">
        <v>3562</v>
      </c>
      <c r="T95" s="433" t="s">
        <v>3563</v>
      </c>
      <c r="U95" s="433" t="s">
        <v>3564</v>
      </c>
    </row>
    <row r="96" spans="1:21" ht="75">
      <c r="A96" s="33">
        <v>89</v>
      </c>
      <c r="B96" s="41"/>
      <c r="C96" s="76" t="s">
        <v>3565</v>
      </c>
      <c r="D96" s="76" t="s">
        <v>3566</v>
      </c>
      <c r="E96" s="76" t="s">
        <v>3567</v>
      </c>
      <c r="F96" s="76" t="s">
        <v>30</v>
      </c>
      <c r="G96" s="76" t="s">
        <v>31</v>
      </c>
      <c r="H96" s="76" t="s">
        <v>45</v>
      </c>
      <c r="I96" s="171" t="s">
        <v>6</v>
      </c>
      <c r="J96" s="76" t="s">
        <v>2010</v>
      </c>
      <c r="K96" s="41">
        <v>100000</v>
      </c>
      <c r="L96" s="41">
        <v>63000</v>
      </c>
      <c r="M96" s="442" t="s">
        <v>3161</v>
      </c>
      <c r="N96" s="76">
        <v>70000</v>
      </c>
      <c r="O96" s="41">
        <v>20</v>
      </c>
      <c r="P96" s="76">
        <v>70000</v>
      </c>
      <c r="Q96" s="442" t="s">
        <v>3162</v>
      </c>
      <c r="R96" s="41">
        <v>20</v>
      </c>
      <c r="S96" s="433" t="s">
        <v>3568</v>
      </c>
      <c r="T96" s="433" t="s">
        <v>3569</v>
      </c>
      <c r="U96" s="433" t="s">
        <v>3570</v>
      </c>
    </row>
    <row r="97" spans="1:21" ht="90">
      <c r="A97" s="33">
        <v>90</v>
      </c>
      <c r="B97" s="41"/>
      <c r="C97" s="76" t="s">
        <v>3413</v>
      </c>
      <c r="D97" s="76" t="s">
        <v>3571</v>
      </c>
      <c r="E97" s="76" t="s">
        <v>3572</v>
      </c>
      <c r="F97" s="76" t="s">
        <v>30</v>
      </c>
      <c r="G97" s="76" t="s">
        <v>31</v>
      </c>
      <c r="H97" s="76" t="s">
        <v>68</v>
      </c>
      <c r="I97" s="147" t="s">
        <v>5</v>
      </c>
      <c r="J97" s="76" t="s">
        <v>2233</v>
      </c>
      <c r="K97" s="41">
        <v>100000</v>
      </c>
      <c r="L97" s="41">
        <v>63000</v>
      </c>
      <c r="M97" s="442" t="s">
        <v>3161</v>
      </c>
      <c r="N97" s="76">
        <v>70000</v>
      </c>
      <c r="O97" s="41">
        <v>20</v>
      </c>
      <c r="P97" s="76">
        <v>70000</v>
      </c>
      <c r="Q97" s="442" t="s">
        <v>3162</v>
      </c>
      <c r="R97" s="41">
        <v>20</v>
      </c>
      <c r="S97" s="433" t="s">
        <v>3573</v>
      </c>
      <c r="T97" s="433" t="s">
        <v>3574</v>
      </c>
      <c r="U97" s="433" t="s">
        <v>3575</v>
      </c>
    </row>
    <row r="98" spans="1:21" ht="105">
      <c r="A98" s="33">
        <v>91</v>
      </c>
      <c r="B98" s="41"/>
      <c r="C98" s="76" t="s">
        <v>3576</v>
      </c>
      <c r="D98" s="76" t="s">
        <v>3577</v>
      </c>
      <c r="E98" s="76" t="s">
        <v>3578</v>
      </c>
      <c r="F98" s="76" t="s">
        <v>30</v>
      </c>
      <c r="G98" s="76" t="s">
        <v>31</v>
      </c>
      <c r="H98" s="76" t="s">
        <v>45</v>
      </c>
      <c r="I98" s="171" t="s">
        <v>6</v>
      </c>
      <c r="J98" s="76" t="s">
        <v>2660</v>
      </c>
      <c r="K98" s="41">
        <v>100000</v>
      </c>
      <c r="L98" s="41">
        <v>63000</v>
      </c>
      <c r="M98" s="442" t="s">
        <v>3161</v>
      </c>
      <c r="N98" s="76">
        <v>70000</v>
      </c>
      <c r="O98" s="41">
        <v>20</v>
      </c>
      <c r="P98" s="76">
        <v>70000</v>
      </c>
      <c r="Q98" s="442" t="s">
        <v>3162</v>
      </c>
      <c r="R98" s="41">
        <v>20</v>
      </c>
      <c r="S98" s="433" t="s">
        <v>3579</v>
      </c>
      <c r="T98" s="433" t="s">
        <v>3580</v>
      </c>
      <c r="U98" s="433" t="s">
        <v>3581</v>
      </c>
    </row>
    <row r="99" spans="1:21" ht="75">
      <c r="A99" s="33">
        <v>92</v>
      </c>
      <c r="B99" s="41"/>
      <c r="C99" s="76" t="s">
        <v>3582</v>
      </c>
      <c r="D99" s="76" t="s">
        <v>3583</v>
      </c>
      <c r="E99" s="76" t="s">
        <v>3584</v>
      </c>
      <c r="F99" s="76" t="s">
        <v>30</v>
      </c>
      <c r="G99" s="76" t="s">
        <v>31</v>
      </c>
      <c r="H99" s="76" t="s">
        <v>45</v>
      </c>
      <c r="I99" s="171" t="s">
        <v>6</v>
      </c>
      <c r="J99" s="76" t="s">
        <v>3585</v>
      </c>
      <c r="K99" s="41">
        <v>100000</v>
      </c>
      <c r="L99" s="41">
        <v>63000</v>
      </c>
      <c r="M99" s="442" t="s">
        <v>3161</v>
      </c>
      <c r="N99" s="76">
        <v>70000</v>
      </c>
      <c r="O99" s="41">
        <v>20</v>
      </c>
      <c r="P99" s="76">
        <v>70000</v>
      </c>
      <c r="Q99" s="442" t="s">
        <v>3162</v>
      </c>
      <c r="R99" s="41">
        <v>20</v>
      </c>
      <c r="S99" s="433" t="s">
        <v>3586</v>
      </c>
      <c r="T99" s="433" t="s">
        <v>3587</v>
      </c>
      <c r="U99" s="433" t="s">
        <v>3588</v>
      </c>
    </row>
    <row r="100" spans="1:21" ht="135">
      <c r="A100" s="33">
        <v>93</v>
      </c>
      <c r="B100" s="41"/>
      <c r="C100" s="429" t="s">
        <v>2007</v>
      </c>
      <c r="D100" s="429" t="s">
        <v>2008</v>
      </c>
      <c r="E100" s="429" t="s">
        <v>2009</v>
      </c>
      <c r="F100" s="429" t="s">
        <v>30</v>
      </c>
      <c r="G100" s="76" t="s">
        <v>31</v>
      </c>
      <c r="H100" s="76" t="s">
        <v>68</v>
      </c>
      <c r="I100" s="76" t="s">
        <v>6</v>
      </c>
      <c r="J100" s="76" t="s">
        <v>2010</v>
      </c>
      <c r="K100" s="41">
        <v>0</v>
      </c>
      <c r="L100" s="443">
        <v>18900</v>
      </c>
      <c r="M100" s="41" t="s">
        <v>2011</v>
      </c>
      <c r="N100" s="41">
        <v>21000</v>
      </c>
      <c r="O100" s="41">
        <v>20</v>
      </c>
      <c r="P100" s="41">
        <v>21000</v>
      </c>
      <c r="Q100" s="41" t="s">
        <v>3589</v>
      </c>
      <c r="R100" s="41">
        <v>20</v>
      </c>
      <c r="S100" s="433" t="s">
        <v>3590</v>
      </c>
      <c r="T100" s="433" t="s">
        <v>2014</v>
      </c>
      <c r="U100" s="433" t="s">
        <v>2015</v>
      </c>
    </row>
    <row r="101" spans="1:21" ht="105">
      <c r="A101" s="33">
        <v>94</v>
      </c>
      <c r="B101" s="41"/>
      <c r="C101" s="429" t="s">
        <v>3591</v>
      </c>
      <c r="D101" s="429" t="s">
        <v>2017</v>
      </c>
      <c r="E101" s="429" t="s">
        <v>2018</v>
      </c>
      <c r="F101" s="429" t="s">
        <v>30</v>
      </c>
      <c r="G101" s="76" t="s">
        <v>31</v>
      </c>
      <c r="H101" s="76" t="s">
        <v>68</v>
      </c>
      <c r="I101" s="76" t="s">
        <v>5</v>
      </c>
      <c r="J101" s="76" t="s">
        <v>2010</v>
      </c>
      <c r="K101" s="41">
        <v>0</v>
      </c>
      <c r="L101" s="443">
        <v>18900</v>
      </c>
      <c r="M101" s="41" t="s">
        <v>2011</v>
      </c>
      <c r="N101" s="41">
        <v>21000</v>
      </c>
      <c r="O101" s="41">
        <v>20</v>
      </c>
      <c r="P101" s="41">
        <v>21000</v>
      </c>
      <c r="Q101" s="41" t="s">
        <v>3589</v>
      </c>
      <c r="R101" s="41">
        <v>20</v>
      </c>
      <c r="S101" s="433" t="s">
        <v>2019</v>
      </c>
      <c r="T101" s="433" t="s">
        <v>2020</v>
      </c>
      <c r="U101" s="433" t="s">
        <v>2021</v>
      </c>
    </row>
    <row r="102" spans="1:21" ht="135">
      <c r="A102" s="33">
        <v>95</v>
      </c>
      <c r="B102" s="41"/>
      <c r="C102" s="429" t="s">
        <v>2022</v>
      </c>
      <c r="D102" s="429" t="s">
        <v>2023</v>
      </c>
      <c r="E102" s="429" t="s">
        <v>2009</v>
      </c>
      <c r="F102" s="429" t="s">
        <v>30</v>
      </c>
      <c r="G102" s="76" t="s">
        <v>31</v>
      </c>
      <c r="H102" s="76" t="s">
        <v>68</v>
      </c>
      <c r="I102" s="76" t="s">
        <v>6</v>
      </c>
      <c r="J102" s="76" t="s">
        <v>2024</v>
      </c>
      <c r="K102" s="41">
        <v>0</v>
      </c>
      <c r="L102" s="443">
        <v>13500</v>
      </c>
      <c r="M102" s="41" t="s">
        <v>2011</v>
      </c>
      <c r="N102" s="41">
        <v>15000</v>
      </c>
      <c r="O102" s="41">
        <v>20</v>
      </c>
      <c r="P102" s="41">
        <v>15000</v>
      </c>
      <c r="Q102" s="41" t="s">
        <v>3589</v>
      </c>
      <c r="R102" s="41">
        <v>20</v>
      </c>
      <c r="S102" s="433" t="s">
        <v>2025</v>
      </c>
      <c r="T102" s="433" t="s">
        <v>2026</v>
      </c>
      <c r="U102" s="433" t="s">
        <v>2027</v>
      </c>
    </row>
    <row r="103" spans="1:21" ht="105">
      <c r="A103" s="33">
        <v>96</v>
      </c>
      <c r="B103" s="41"/>
      <c r="C103" s="429" t="s">
        <v>2028</v>
      </c>
      <c r="D103" s="429" t="s">
        <v>2029</v>
      </c>
      <c r="E103" s="429" t="s">
        <v>2018</v>
      </c>
      <c r="F103" s="429" t="s">
        <v>30</v>
      </c>
      <c r="G103" s="76" t="s">
        <v>31</v>
      </c>
      <c r="H103" s="76" t="s">
        <v>68</v>
      </c>
      <c r="I103" s="76" t="s">
        <v>5</v>
      </c>
      <c r="J103" s="76" t="s">
        <v>2010</v>
      </c>
      <c r="K103" s="41">
        <v>0</v>
      </c>
      <c r="L103" s="443">
        <v>18900</v>
      </c>
      <c r="M103" s="41" t="s">
        <v>2011</v>
      </c>
      <c r="N103" s="41">
        <v>21000</v>
      </c>
      <c r="O103" s="41">
        <v>20</v>
      </c>
      <c r="P103" s="41">
        <v>21000</v>
      </c>
      <c r="Q103" s="41" t="s">
        <v>3589</v>
      </c>
      <c r="R103" s="41">
        <v>20</v>
      </c>
      <c r="S103" s="433" t="s">
        <v>2030</v>
      </c>
      <c r="T103" s="433" t="s">
        <v>3592</v>
      </c>
      <c r="U103" s="433" t="s">
        <v>2031</v>
      </c>
    </row>
    <row r="104" spans="1:21" ht="105">
      <c r="A104" s="33">
        <v>97</v>
      </c>
      <c r="B104" s="41"/>
      <c r="C104" s="429" t="s">
        <v>2032</v>
      </c>
      <c r="D104" s="429" t="s">
        <v>2033</v>
      </c>
      <c r="E104" s="429" t="s">
        <v>2018</v>
      </c>
      <c r="F104" s="429" t="s">
        <v>30</v>
      </c>
      <c r="G104" s="76" t="s">
        <v>31</v>
      </c>
      <c r="H104" s="76" t="s">
        <v>68</v>
      </c>
      <c r="I104" s="76" t="s">
        <v>5</v>
      </c>
      <c r="J104" s="76" t="s">
        <v>2010</v>
      </c>
      <c r="K104" s="41">
        <v>0</v>
      </c>
      <c r="L104" s="443">
        <v>18900</v>
      </c>
      <c r="M104" s="41" t="s">
        <v>2011</v>
      </c>
      <c r="N104" s="41">
        <v>21000</v>
      </c>
      <c r="O104" s="41">
        <v>20</v>
      </c>
      <c r="P104" s="41">
        <v>21000</v>
      </c>
      <c r="Q104" s="41" t="s">
        <v>3589</v>
      </c>
      <c r="R104" s="41">
        <v>20</v>
      </c>
      <c r="S104" s="433" t="s">
        <v>2034</v>
      </c>
      <c r="T104" s="433" t="s">
        <v>3593</v>
      </c>
      <c r="U104" s="433" t="s">
        <v>2035</v>
      </c>
    </row>
    <row r="105" spans="1:21" ht="135">
      <c r="A105" s="33">
        <v>98</v>
      </c>
      <c r="B105" s="41"/>
      <c r="C105" s="429" t="s">
        <v>2036</v>
      </c>
      <c r="D105" s="429" t="s">
        <v>2037</v>
      </c>
      <c r="E105" s="429" t="s">
        <v>2009</v>
      </c>
      <c r="F105" s="429" t="s">
        <v>30</v>
      </c>
      <c r="G105" s="76" t="s">
        <v>31</v>
      </c>
      <c r="H105" s="76" t="s">
        <v>68</v>
      </c>
      <c r="I105" s="76" t="s">
        <v>6</v>
      </c>
      <c r="J105" s="76" t="s">
        <v>2010</v>
      </c>
      <c r="K105" s="41">
        <v>0</v>
      </c>
      <c r="L105" s="443">
        <v>18900</v>
      </c>
      <c r="M105" s="41" t="s">
        <v>2011</v>
      </c>
      <c r="N105" s="41">
        <v>21000</v>
      </c>
      <c r="O105" s="41">
        <v>20</v>
      </c>
      <c r="P105" s="41">
        <v>21000</v>
      </c>
      <c r="Q105" s="41" t="s">
        <v>3589</v>
      </c>
      <c r="R105" s="41">
        <v>20</v>
      </c>
      <c r="S105" s="433" t="s">
        <v>2038</v>
      </c>
      <c r="T105" s="433" t="s">
        <v>3594</v>
      </c>
      <c r="U105" s="433" t="s">
        <v>2039</v>
      </c>
    </row>
    <row r="106" spans="1:21" ht="90">
      <c r="A106" s="33">
        <v>99</v>
      </c>
      <c r="B106" s="41"/>
      <c r="C106" s="429" t="s">
        <v>2040</v>
      </c>
      <c r="D106" s="429" t="s">
        <v>2041</v>
      </c>
      <c r="E106" s="429" t="s">
        <v>2042</v>
      </c>
      <c r="F106" s="429" t="s">
        <v>30</v>
      </c>
      <c r="G106" s="76" t="s">
        <v>31</v>
      </c>
      <c r="H106" s="76" t="s">
        <v>68</v>
      </c>
      <c r="I106" s="76" t="s">
        <v>6</v>
      </c>
      <c r="J106" s="76" t="s">
        <v>2024</v>
      </c>
      <c r="K106" s="41">
        <v>0</v>
      </c>
      <c r="L106" s="443">
        <v>18900</v>
      </c>
      <c r="M106" s="41" t="s">
        <v>2011</v>
      </c>
      <c r="N106" s="41">
        <v>21000</v>
      </c>
      <c r="O106" s="41">
        <v>20</v>
      </c>
      <c r="P106" s="41">
        <v>21000</v>
      </c>
      <c r="Q106" s="41" t="s">
        <v>3589</v>
      </c>
      <c r="R106" s="41">
        <v>20</v>
      </c>
      <c r="S106" s="433" t="s">
        <v>2043</v>
      </c>
      <c r="T106" s="433" t="s">
        <v>2044</v>
      </c>
      <c r="U106" s="433" t="s">
        <v>2045</v>
      </c>
    </row>
    <row r="107" spans="1:21" ht="120">
      <c r="A107" s="33">
        <v>100</v>
      </c>
      <c r="B107" s="41"/>
      <c r="C107" s="429" t="s">
        <v>2046</v>
      </c>
      <c r="D107" s="429" t="s">
        <v>2047</v>
      </c>
      <c r="E107" s="429" t="s">
        <v>2048</v>
      </c>
      <c r="F107" s="429" t="s">
        <v>30</v>
      </c>
      <c r="G107" s="76" t="s">
        <v>31</v>
      </c>
      <c r="H107" s="76" t="s">
        <v>68</v>
      </c>
      <c r="I107" s="76" t="s">
        <v>6</v>
      </c>
      <c r="J107" s="76" t="s">
        <v>2010</v>
      </c>
      <c r="K107" s="41">
        <v>0</v>
      </c>
      <c r="L107" s="443">
        <v>18900</v>
      </c>
      <c r="M107" s="41" t="s">
        <v>2011</v>
      </c>
      <c r="N107" s="41">
        <v>21000</v>
      </c>
      <c r="O107" s="41">
        <v>20</v>
      </c>
      <c r="P107" s="41">
        <v>21000</v>
      </c>
      <c r="Q107" s="41" t="s">
        <v>3589</v>
      </c>
      <c r="R107" s="41">
        <v>20</v>
      </c>
      <c r="S107" s="433" t="s">
        <v>2049</v>
      </c>
      <c r="T107" s="433" t="s">
        <v>2050</v>
      </c>
      <c r="U107" s="433" t="s">
        <v>2051</v>
      </c>
    </row>
    <row r="108" spans="1:21" ht="135">
      <c r="A108" s="33">
        <v>101</v>
      </c>
      <c r="B108" s="41"/>
      <c r="C108" s="429" t="s">
        <v>2058</v>
      </c>
      <c r="D108" s="429" t="s">
        <v>2059</v>
      </c>
      <c r="E108" s="429" t="s">
        <v>2009</v>
      </c>
      <c r="F108" s="429" t="s">
        <v>30</v>
      </c>
      <c r="G108" s="76" t="s">
        <v>31</v>
      </c>
      <c r="H108" s="76" t="s">
        <v>68</v>
      </c>
      <c r="I108" s="76" t="s">
        <v>6</v>
      </c>
      <c r="J108" s="76" t="s">
        <v>2010</v>
      </c>
      <c r="K108" s="41">
        <v>0</v>
      </c>
      <c r="L108" s="443">
        <v>18900</v>
      </c>
      <c r="M108" s="41" t="s">
        <v>2011</v>
      </c>
      <c r="N108" s="41">
        <v>21000</v>
      </c>
      <c r="O108" s="41">
        <v>20</v>
      </c>
      <c r="P108" s="41">
        <v>21000</v>
      </c>
      <c r="Q108" s="41" t="s">
        <v>3589</v>
      </c>
      <c r="R108" s="41">
        <v>20</v>
      </c>
      <c r="S108" s="433" t="s">
        <v>2060</v>
      </c>
      <c r="T108" s="433" t="s">
        <v>2061</v>
      </c>
      <c r="U108" s="433" t="s">
        <v>2062</v>
      </c>
    </row>
    <row r="109" spans="1:21" ht="135">
      <c r="A109" s="33">
        <v>102</v>
      </c>
      <c r="B109" s="41"/>
      <c r="C109" s="429" t="s">
        <v>2063</v>
      </c>
      <c r="D109" s="429" t="s">
        <v>2064</v>
      </c>
      <c r="E109" s="429" t="s">
        <v>2065</v>
      </c>
      <c r="F109" s="429" t="s">
        <v>30</v>
      </c>
      <c r="G109" s="76" t="s">
        <v>31</v>
      </c>
      <c r="H109" s="76" t="s">
        <v>68</v>
      </c>
      <c r="I109" s="76" t="s">
        <v>6</v>
      </c>
      <c r="J109" s="76" t="s">
        <v>2010</v>
      </c>
      <c r="K109" s="41">
        <v>0</v>
      </c>
      <c r="L109" s="443">
        <v>18900</v>
      </c>
      <c r="M109" s="41" t="s">
        <v>2011</v>
      </c>
      <c r="N109" s="41">
        <v>21000</v>
      </c>
      <c r="O109" s="41">
        <v>20</v>
      </c>
      <c r="P109" s="41">
        <v>21000</v>
      </c>
      <c r="Q109" s="41" t="s">
        <v>3589</v>
      </c>
      <c r="R109" s="41">
        <v>20</v>
      </c>
      <c r="S109" s="433" t="s">
        <v>2066</v>
      </c>
      <c r="T109" s="433">
        <v>231945784019</v>
      </c>
      <c r="U109" s="433" t="s">
        <v>2068</v>
      </c>
    </row>
    <row r="110" spans="1:21" ht="135">
      <c r="A110" s="33">
        <v>103</v>
      </c>
      <c r="B110" s="41"/>
      <c r="C110" s="429" t="s">
        <v>2069</v>
      </c>
      <c r="D110" s="429" t="s">
        <v>2070</v>
      </c>
      <c r="E110" s="429" t="s">
        <v>2065</v>
      </c>
      <c r="F110" s="429" t="s">
        <v>30</v>
      </c>
      <c r="G110" s="76" t="s">
        <v>31</v>
      </c>
      <c r="H110" s="76" t="s">
        <v>68</v>
      </c>
      <c r="I110" s="76" t="s">
        <v>6</v>
      </c>
      <c r="J110" s="76" t="s">
        <v>2010</v>
      </c>
      <c r="K110" s="41">
        <v>0</v>
      </c>
      <c r="L110" s="443">
        <v>18900</v>
      </c>
      <c r="M110" s="41" t="s">
        <v>2011</v>
      </c>
      <c r="N110" s="41">
        <v>21000</v>
      </c>
      <c r="O110" s="41">
        <v>20</v>
      </c>
      <c r="P110" s="41">
        <v>21000</v>
      </c>
      <c r="Q110" s="41" t="s">
        <v>3589</v>
      </c>
      <c r="R110" s="41">
        <v>20</v>
      </c>
      <c r="S110" s="433" t="s">
        <v>2071</v>
      </c>
      <c r="T110" s="433" t="s">
        <v>2072</v>
      </c>
      <c r="U110" s="433" t="s">
        <v>2073</v>
      </c>
    </row>
    <row r="111" spans="1:21" ht="135">
      <c r="A111" s="33">
        <v>104</v>
      </c>
      <c r="B111" s="41"/>
      <c r="C111" s="429" t="s">
        <v>2074</v>
      </c>
      <c r="D111" s="429" t="s">
        <v>2075</v>
      </c>
      <c r="E111" s="429" t="s">
        <v>2065</v>
      </c>
      <c r="F111" s="429" t="s">
        <v>30</v>
      </c>
      <c r="G111" s="76" t="s">
        <v>31</v>
      </c>
      <c r="H111" s="76" t="s">
        <v>68</v>
      </c>
      <c r="I111" s="76" t="s">
        <v>6</v>
      </c>
      <c r="J111" s="76" t="s">
        <v>2010</v>
      </c>
      <c r="K111" s="41">
        <v>0</v>
      </c>
      <c r="L111" s="443">
        <v>18900</v>
      </c>
      <c r="M111" s="41" t="s">
        <v>2011</v>
      </c>
      <c r="N111" s="41">
        <v>21000</v>
      </c>
      <c r="O111" s="41">
        <v>20</v>
      </c>
      <c r="P111" s="41">
        <v>21000</v>
      </c>
      <c r="Q111" s="41" t="s">
        <v>3589</v>
      </c>
      <c r="R111" s="41">
        <v>20</v>
      </c>
      <c r="S111" s="433" t="s">
        <v>2076</v>
      </c>
      <c r="T111" s="433" t="s">
        <v>2077</v>
      </c>
      <c r="U111" s="433" t="s">
        <v>2078</v>
      </c>
    </row>
    <row r="112" spans="1:21" ht="135">
      <c r="A112" s="33">
        <v>105</v>
      </c>
      <c r="B112" s="41"/>
      <c r="C112" s="429" t="s">
        <v>2079</v>
      </c>
      <c r="D112" s="429" t="s">
        <v>2080</v>
      </c>
      <c r="E112" s="429" t="s">
        <v>2065</v>
      </c>
      <c r="F112" s="429" t="s">
        <v>30</v>
      </c>
      <c r="G112" s="76" t="s">
        <v>31</v>
      </c>
      <c r="H112" s="76" t="s">
        <v>68</v>
      </c>
      <c r="I112" s="76" t="s">
        <v>6</v>
      </c>
      <c r="J112" s="76" t="s">
        <v>2010</v>
      </c>
      <c r="K112" s="41">
        <v>0</v>
      </c>
      <c r="L112" s="443">
        <v>54000</v>
      </c>
      <c r="M112" s="41" t="s">
        <v>2011</v>
      </c>
      <c r="N112" s="41">
        <v>60000</v>
      </c>
      <c r="O112" s="41">
        <v>20</v>
      </c>
      <c r="P112" s="41">
        <v>60000</v>
      </c>
      <c r="Q112" s="41" t="s">
        <v>3589</v>
      </c>
      <c r="R112" s="41">
        <v>20</v>
      </c>
      <c r="S112" s="433">
        <v>50316329344</v>
      </c>
      <c r="T112" s="433" t="s">
        <v>2082</v>
      </c>
      <c r="U112" s="433" t="s">
        <v>2083</v>
      </c>
    </row>
    <row r="113" spans="1:21" ht="135">
      <c r="A113" s="33">
        <v>106</v>
      </c>
      <c r="B113" s="41"/>
      <c r="C113" s="429" t="s">
        <v>3595</v>
      </c>
      <c r="D113" s="429" t="s">
        <v>2085</v>
      </c>
      <c r="E113" s="429" t="s">
        <v>2065</v>
      </c>
      <c r="F113" s="429" t="s">
        <v>30</v>
      </c>
      <c r="G113" s="76" t="s">
        <v>31</v>
      </c>
      <c r="H113" s="76" t="s">
        <v>68</v>
      </c>
      <c r="I113" s="76" t="s">
        <v>6</v>
      </c>
      <c r="J113" s="76" t="s">
        <v>2010</v>
      </c>
      <c r="K113" s="41">
        <v>0</v>
      </c>
      <c r="L113" s="443">
        <v>18900</v>
      </c>
      <c r="M113" s="41" t="s">
        <v>2011</v>
      </c>
      <c r="N113" s="41">
        <v>21000</v>
      </c>
      <c r="O113" s="41">
        <v>20</v>
      </c>
      <c r="P113" s="41">
        <v>21000</v>
      </c>
      <c r="Q113" s="41" t="s">
        <v>3589</v>
      </c>
      <c r="R113" s="41">
        <v>20</v>
      </c>
      <c r="S113" s="433" t="s">
        <v>2086</v>
      </c>
      <c r="T113" s="433" t="s">
        <v>2087</v>
      </c>
      <c r="U113" s="433" t="s">
        <v>2088</v>
      </c>
    </row>
    <row r="114" spans="1:21" ht="90">
      <c r="A114" s="33">
        <v>107</v>
      </c>
      <c r="B114" s="41"/>
      <c r="C114" s="429" t="s">
        <v>2095</v>
      </c>
      <c r="D114" s="429" t="s">
        <v>2096</v>
      </c>
      <c r="E114" s="429" t="s">
        <v>2097</v>
      </c>
      <c r="F114" s="429" t="s">
        <v>30</v>
      </c>
      <c r="G114" s="76" t="s">
        <v>31</v>
      </c>
      <c r="H114" s="76" t="s">
        <v>45</v>
      </c>
      <c r="I114" s="76" t="s">
        <v>6</v>
      </c>
      <c r="J114" s="76" t="s">
        <v>2010</v>
      </c>
      <c r="K114" s="41">
        <v>0</v>
      </c>
      <c r="L114" s="443">
        <v>27000</v>
      </c>
      <c r="M114" s="41" t="s">
        <v>2011</v>
      </c>
      <c r="N114" s="41">
        <v>30000</v>
      </c>
      <c r="O114" s="41">
        <v>20</v>
      </c>
      <c r="P114" s="41">
        <v>30000</v>
      </c>
      <c r="Q114" s="41" t="s">
        <v>3589</v>
      </c>
      <c r="R114" s="41">
        <v>20</v>
      </c>
      <c r="S114" s="433" t="s">
        <v>2098</v>
      </c>
      <c r="T114" s="433" t="s">
        <v>2099</v>
      </c>
      <c r="U114" s="433" t="s">
        <v>2100</v>
      </c>
    </row>
    <row r="115" spans="1:21" ht="90">
      <c r="A115" s="33">
        <v>108</v>
      </c>
      <c r="B115" s="41"/>
      <c r="C115" s="429" t="s">
        <v>3596</v>
      </c>
      <c r="D115" s="429" t="s">
        <v>2113</v>
      </c>
      <c r="E115" s="429" t="s">
        <v>2114</v>
      </c>
      <c r="F115" s="429" t="s">
        <v>30</v>
      </c>
      <c r="G115" s="76" t="s">
        <v>31</v>
      </c>
      <c r="H115" s="76" t="s">
        <v>45</v>
      </c>
      <c r="I115" s="76" t="s">
        <v>6</v>
      </c>
      <c r="J115" s="76" t="s">
        <v>2010</v>
      </c>
      <c r="K115" s="41">
        <v>0</v>
      </c>
      <c r="L115" s="443">
        <v>18900</v>
      </c>
      <c r="M115" s="41" t="s">
        <v>2011</v>
      </c>
      <c r="N115" s="41">
        <v>21000</v>
      </c>
      <c r="O115" s="41">
        <v>20</v>
      </c>
      <c r="P115" s="41">
        <v>21000</v>
      </c>
      <c r="Q115" s="41" t="s">
        <v>3589</v>
      </c>
      <c r="R115" s="41">
        <v>20</v>
      </c>
      <c r="S115" s="433" t="s">
        <v>2115</v>
      </c>
      <c r="T115" s="433" t="s">
        <v>2116</v>
      </c>
      <c r="U115" s="433" t="s">
        <v>2117</v>
      </c>
    </row>
    <row r="116" spans="1:21" ht="135">
      <c r="A116" s="33">
        <v>109</v>
      </c>
      <c r="B116" s="41"/>
      <c r="C116" s="429" t="s">
        <v>3597</v>
      </c>
      <c r="D116" s="429" t="s">
        <v>2008</v>
      </c>
      <c r="E116" s="429" t="s">
        <v>2009</v>
      </c>
      <c r="F116" s="429" t="s">
        <v>30</v>
      </c>
      <c r="G116" s="76" t="s">
        <v>31</v>
      </c>
      <c r="H116" s="76" t="s">
        <v>45</v>
      </c>
      <c r="I116" s="76" t="s">
        <v>6</v>
      </c>
      <c r="J116" s="76" t="s">
        <v>2010</v>
      </c>
      <c r="K116" s="41">
        <v>0</v>
      </c>
      <c r="L116" s="443">
        <v>18900</v>
      </c>
      <c r="M116" s="41" t="s">
        <v>2011</v>
      </c>
      <c r="N116" s="41">
        <v>21000</v>
      </c>
      <c r="O116" s="41">
        <v>20</v>
      </c>
      <c r="P116" s="41">
        <v>21000</v>
      </c>
      <c r="Q116" s="41" t="s">
        <v>3589</v>
      </c>
      <c r="R116" s="41">
        <v>20</v>
      </c>
      <c r="S116" s="433" t="s">
        <v>2119</v>
      </c>
      <c r="T116" s="433" t="s">
        <v>2120</v>
      </c>
      <c r="U116" s="433" t="s">
        <v>2121</v>
      </c>
    </row>
    <row r="117" spans="1:21" ht="105">
      <c r="A117" s="33">
        <v>110</v>
      </c>
      <c r="B117" s="41"/>
      <c r="C117" s="429" t="s">
        <v>2122</v>
      </c>
      <c r="D117" s="429" t="s">
        <v>2123</v>
      </c>
      <c r="E117" s="429" t="s">
        <v>2018</v>
      </c>
      <c r="F117" s="429" t="s">
        <v>30</v>
      </c>
      <c r="G117" s="76" t="s">
        <v>31</v>
      </c>
      <c r="H117" s="76" t="s">
        <v>45</v>
      </c>
      <c r="I117" s="76" t="s">
        <v>5</v>
      </c>
      <c r="J117" s="76" t="s">
        <v>2010</v>
      </c>
      <c r="K117" s="41">
        <v>0</v>
      </c>
      <c r="L117" s="443">
        <v>18900</v>
      </c>
      <c r="M117" s="41" t="s">
        <v>2011</v>
      </c>
      <c r="N117" s="41">
        <v>21000</v>
      </c>
      <c r="O117" s="41">
        <v>20</v>
      </c>
      <c r="P117" s="41">
        <v>21000</v>
      </c>
      <c r="Q117" s="41" t="s">
        <v>3589</v>
      </c>
      <c r="R117" s="41">
        <v>20</v>
      </c>
      <c r="S117" s="433" t="s">
        <v>2124</v>
      </c>
      <c r="T117" s="433" t="s">
        <v>2125</v>
      </c>
      <c r="U117" s="433" t="s">
        <v>2126</v>
      </c>
    </row>
    <row r="118" spans="1:21" ht="105">
      <c r="A118" s="33">
        <v>111</v>
      </c>
      <c r="B118" s="41"/>
      <c r="C118" s="429" t="s">
        <v>2127</v>
      </c>
      <c r="D118" s="429" t="s">
        <v>2128</v>
      </c>
      <c r="E118" s="429" t="s">
        <v>2018</v>
      </c>
      <c r="F118" s="429" t="s">
        <v>30</v>
      </c>
      <c r="G118" s="76" t="s">
        <v>31</v>
      </c>
      <c r="H118" s="76" t="s">
        <v>45</v>
      </c>
      <c r="I118" s="76" t="s">
        <v>5</v>
      </c>
      <c r="J118" s="76" t="s">
        <v>2010</v>
      </c>
      <c r="K118" s="41">
        <v>0</v>
      </c>
      <c r="L118" s="443">
        <v>18900</v>
      </c>
      <c r="M118" s="41" t="s">
        <v>2011</v>
      </c>
      <c r="N118" s="41">
        <v>21000</v>
      </c>
      <c r="O118" s="41">
        <v>20</v>
      </c>
      <c r="P118" s="41">
        <v>21000</v>
      </c>
      <c r="Q118" s="41" t="s">
        <v>3589</v>
      </c>
      <c r="R118" s="41">
        <v>20</v>
      </c>
      <c r="S118" s="433" t="s">
        <v>2129</v>
      </c>
      <c r="T118" s="433" t="s">
        <v>2130</v>
      </c>
      <c r="U118" s="433" t="s">
        <v>2131</v>
      </c>
    </row>
    <row r="119" spans="1:21" ht="105">
      <c r="A119" s="33">
        <v>112</v>
      </c>
      <c r="B119" s="41"/>
      <c r="C119" s="429" t="s">
        <v>2132</v>
      </c>
      <c r="D119" s="429" t="s">
        <v>2133</v>
      </c>
      <c r="E119" s="429" t="s">
        <v>2134</v>
      </c>
      <c r="F119" s="429" t="s">
        <v>30</v>
      </c>
      <c r="G119" s="76" t="s">
        <v>31</v>
      </c>
      <c r="H119" s="76" t="s">
        <v>45</v>
      </c>
      <c r="I119" s="76" t="s">
        <v>6</v>
      </c>
      <c r="J119" s="76" t="s">
        <v>2010</v>
      </c>
      <c r="K119" s="41">
        <v>0</v>
      </c>
      <c r="L119" s="443">
        <v>18900</v>
      </c>
      <c r="M119" s="41" t="s">
        <v>2011</v>
      </c>
      <c r="N119" s="41">
        <v>21000</v>
      </c>
      <c r="O119" s="41">
        <v>20</v>
      </c>
      <c r="P119" s="41">
        <v>21000</v>
      </c>
      <c r="Q119" s="41" t="s">
        <v>3589</v>
      </c>
      <c r="R119" s="41">
        <v>20</v>
      </c>
      <c r="S119" s="433" t="s">
        <v>2135</v>
      </c>
      <c r="T119" s="433" t="s">
        <v>2136</v>
      </c>
      <c r="U119" s="433" t="s">
        <v>2137</v>
      </c>
    </row>
    <row r="120" spans="1:21" ht="105">
      <c r="A120" s="33">
        <v>113</v>
      </c>
      <c r="B120" s="41"/>
      <c r="C120" s="429" t="s">
        <v>2138</v>
      </c>
      <c r="D120" s="429" t="s">
        <v>2128</v>
      </c>
      <c r="E120" s="429" t="s">
        <v>2018</v>
      </c>
      <c r="F120" s="429" t="s">
        <v>30</v>
      </c>
      <c r="G120" s="76" t="s">
        <v>31</v>
      </c>
      <c r="H120" s="76" t="s">
        <v>45</v>
      </c>
      <c r="I120" s="76" t="s">
        <v>5</v>
      </c>
      <c r="J120" s="76" t="s">
        <v>2010</v>
      </c>
      <c r="K120" s="41">
        <v>0</v>
      </c>
      <c r="L120" s="443">
        <v>18900</v>
      </c>
      <c r="M120" s="41" t="s">
        <v>2011</v>
      </c>
      <c r="N120" s="41">
        <v>21000</v>
      </c>
      <c r="O120" s="41">
        <v>20</v>
      </c>
      <c r="P120" s="41">
        <v>21000</v>
      </c>
      <c r="Q120" s="41" t="s">
        <v>3589</v>
      </c>
      <c r="R120" s="41">
        <v>20</v>
      </c>
      <c r="S120" s="433" t="s">
        <v>2139</v>
      </c>
      <c r="T120" s="433">
        <v>372909646044</v>
      </c>
      <c r="U120" s="433" t="s">
        <v>2141</v>
      </c>
    </row>
    <row r="121" spans="1:21" ht="90">
      <c r="A121" s="33">
        <v>114</v>
      </c>
      <c r="B121" s="41"/>
      <c r="C121" s="429" t="s">
        <v>2149</v>
      </c>
      <c r="D121" s="429" t="s">
        <v>2150</v>
      </c>
      <c r="E121" s="429" t="s">
        <v>2114</v>
      </c>
      <c r="F121" s="429" t="s">
        <v>30</v>
      </c>
      <c r="G121" s="76" t="s">
        <v>3598</v>
      </c>
      <c r="H121" s="76" t="s">
        <v>45</v>
      </c>
      <c r="I121" s="76" t="s">
        <v>6</v>
      </c>
      <c r="J121" s="76" t="s">
        <v>2024</v>
      </c>
      <c r="K121" s="41">
        <v>0</v>
      </c>
      <c r="L121" s="443">
        <v>13500</v>
      </c>
      <c r="M121" s="41" t="s">
        <v>2011</v>
      </c>
      <c r="N121" s="41">
        <v>15000</v>
      </c>
      <c r="O121" s="41">
        <v>20</v>
      </c>
      <c r="P121" s="41">
        <v>15000</v>
      </c>
      <c r="Q121" s="41" t="s">
        <v>3589</v>
      </c>
      <c r="R121" s="41">
        <v>20</v>
      </c>
      <c r="S121" s="433" t="s">
        <v>2151</v>
      </c>
      <c r="T121" s="433" t="s">
        <v>2152</v>
      </c>
      <c r="U121" s="433" t="s">
        <v>2153</v>
      </c>
    </row>
    <row r="122" spans="1:21" ht="135">
      <c r="A122" s="33">
        <v>115</v>
      </c>
      <c r="B122" s="41"/>
      <c r="C122" s="429" t="s">
        <v>2154</v>
      </c>
      <c r="D122" s="429" t="s">
        <v>2155</v>
      </c>
      <c r="E122" s="429" t="s">
        <v>2009</v>
      </c>
      <c r="F122" s="429" t="s">
        <v>30</v>
      </c>
      <c r="G122" s="76" t="s">
        <v>3598</v>
      </c>
      <c r="H122" s="76" t="s">
        <v>45</v>
      </c>
      <c r="I122" s="76" t="s">
        <v>6</v>
      </c>
      <c r="J122" s="76" t="s">
        <v>2024</v>
      </c>
      <c r="K122" s="41">
        <v>0</v>
      </c>
      <c r="L122" s="443">
        <v>13500</v>
      </c>
      <c r="M122" s="41" t="s">
        <v>2011</v>
      </c>
      <c r="N122" s="41">
        <v>15000</v>
      </c>
      <c r="O122" s="41">
        <v>20</v>
      </c>
      <c r="P122" s="41">
        <v>15000</v>
      </c>
      <c r="Q122" s="41" t="s">
        <v>3589</v>
      </c>
      <c r="R122" s="41">
        <v>20</v>
      </c>
      <c r="S122" s="433" t="s">
        <v>2156</v>
      </c>
      <c r="T122" s="433" t="s">
        <v>2157</v>
      </c>
      <c r="U122" s="433" t="s">
        <v>2158</v>
      </c>
    </row>
    <row r="123" spans="1:21" ht="135">
      <c r="A123" s="33">
        <v>116</v>
      </c>
      <c r="B123" s="41"/>
      <c r="C123" s="429" t="s">
        <v>2159</v>
      </c>
      <c r="D123" s="429" t="s">
        <v>2080</v>
      </c>
      <c r="E123" s="429" t="s">
        <v>2065</v>
      </c>
      <c r="F123" s="429" t="s">
        <v>30</v>
      </c>
      <c r="G123" s="76" t="s">
        <v>31</v>
      </c>
      <c r="H123" s="76" t="s">
        <v>45</v>
      </c>
      <c r="I123" s="76" t="s">
        <v>6</v>
      </c>
      <c r="J123" s="76" t="s">
        <v>2160</v>
      </c>
      <c r="K123" s="41">
        <v>0</v>
      </c>
      <c r="L123" s="443">
        <v>27000</v>
      </c>
      <c r="M123" s="41" t="s">
        <v>2011</v>
      </c>
      <c r="N123" s="41">
        <v>30000</v>
      </c>
      <c r="O123" s="41">
        <v>20</v>
      </c>
      <c r="P123" s="41">
        <v>30000</v>
      </c>
      <c r="Q123" s="41" t="s">
        <v>3589</v>
      </c>
      <c r="R123" s="41">
        <v>20</v>
      </c>
      <c r="S123" s="433" t="s">
        <v>2161</v>
      </c>
      <c r="T123" s="433" t="s">
        <v>2162</v>
      </c>
      <c r="U123" s="433" t="s">
        <v>2163</v>
      </c>
    </row>
    <row r="124" spans="1:21" ht="105">
      <c r="A124" s="33">
        <v>117</v>
      </c>
      <c r="B124" s="41"/>
      <c r="C124" s="429" t="s">
        <v>3599</v>
      </c>
      <c r="D124" s="429" t="s">
        <v>2165</v>
      </c>
      <c r="E124" s="429" t="s">
        <v>2166</v>
      </c>
      <c r="F124" s="429" t="s">
        <v>30</v>
      </c>
      <c r="G124" s="76" t="s">
        <v>31</v>
      </c>
      <c r="H124" s="76" t="s">
        <v>45</v>
      </c>
      <c r="I124" s="76" t="s">
        <v>6</v>
      </c>
      <c r="J124" s="76" t="s">
        <v>2160</v>
      </c>
      <c r="K124" s="41">
        <v>0</v>
      </c>
      <c r="L124" s="443">
        <v>27000</v>
      </c>
      <c r="M124" s="41" t="s">
        <v>2011</v>
      </c>
      <c r="N124" s="41">
        <v>30000</v>
      </c>
      <c r="O124" s="41">
        <v>20</v>
      </c>
      <c r="P124" s="41">
        <v>30000</v>
      </c>
      <c r="Q124" s="41" t="s">
        <v>3589</v>
      </c>
      <c r="R124" s="41">
        <v>20</v>
      </c>
      <c r="S124" s="433" t="s">
        <v>2167</v>
      </c>
      <c r="T124" s="433" t="s">
        <v>2168</v>
      </c>
      <c r="U124" s="433" t="s">
        <v>2169</v>
      </c>
    </row>
    <row r="125" spans="1:21" ht="135">
      <c r="A125" s="33">
        <v>118</v>
      </c>
      <c r="B125" s="41"/>
      <c r="C125" s="429" t="s">
        <v>2176</v>
      </c>
      <c r="D125" s="429" t="s">
        <v>2080</v>
      </c>
      <c r="E125" s="429" t="s">
        <v>2065</v>
      </c>
      <c r="F125" s="429" t="s">
        <v>30</v>
      </c>
      <c r="G125" s="76" t="s">
        <v>31</v>
      </c>
      <c r="H125" s="76" t="s">
        <v>45</v>
      </c>
      <c r="I125" s="76" t="s">
        <v>6</v>
      </c>
      <c r="J125" s="76" t="s">
        <v>2160</v>
      </c>
      <c r="K125" s="41">
        <v>0</v>
      </c>
      <c r="L125" s="443">
        <v>27000</v>
      </c>
      <c r="M125" s="41" t="s">
        <v>2011</v>
      </c>
      <c r="N125" s="41">
        <v>30000</v>
      </c>
      <c r="O125" s="41">
        <v>20</v>
      </c>
      <c r="P125" s="41">
        <v>30000</v>
      </c>
      <c r="Q125" s="41" t="s">
        <v>3589</v>
      </c>
      <c r="R125" s="41">
        <v>20</v>
      </c>
      <c r="S125" s="433" t="s">
        <v>2177</v>
      </c>
      <c r="T125" s="433" t="s">
        <v>2178</v>
      </c>
      <c r="U125" s="433" t="s">
        <v>2179</v>
      </c>
    </row>
    <row r="126" spans="1:21" ht="135">
      <c r="A126" s="33">
        <v>119</v>
      </c>
      <c r="B126" s="41"/>
      <c r="C126" s="429" t="s">
        <v>2180</v>
      </c>
      <c r="D126" s="429" t="s">
        <v>2181</v>
      </c>
      <c r="E126" s="429" t="s">
        <v>2009</v>
      </c>
      <c r="F126" s="429" t="s">
        <v>30</v>
      </c>
      <c r="G126" s="76" t="s">
        <v>31</v>
      </c>
      <c r="H126" s="76" t="s">
        <v>45</v>
      </c>
      <c r="I126" s="76" t="s">
        <v>6</v>
      </c>
      <c r="J126" s="76" t="s">
        <v>2010</v>
      </c>
      <c r="K126" s="41">
        <v>0</v>
      </c>
      <c r="L126" s="443">
        <v>27000</v>
      </c>
      <c r="M126" s="41" t="s">
        <v>2011</v>
      </c>
      <c r="N126" s="41">
        <v>30000</v>
      </c>
      <c r="O126" s="41">
        <v>20</v>
      </c>
      <c r="P126" s="41">
        <v>30000</v>
      </c>
      <c r="Q126" s="41" t="s">
        <v>3589</v>
      </c>
      <c r="R126" s="41">
        <v>20</v>
      </c>
      <c r="S126" s="433" t="s">
        <v>2182</v>
      </c>
      <c r="T126" s="433" t="s">
        <v>2183</v>
      </c>
      <c r="U126" s="433" t="s">
        <v>2184</v>
      </c>
    </row>
    <row r="127" spans="1:21" ht="135">
      <c r="A127" s="33">
        <v>120</v>
      </c>
      <c r="B127" s="41"/>
      <c r="C127" s="429" t="s">
        <v>2185</v>
      </c>
      <c r="D127" s="429" t="s">
        <v>2186</v>
      </c>
      <c r="E127" s="429" t="s">
        <v>2187</v>
      </c>
      <c r="F127" s="429" t="s">
        <v>30</v>
      </c>
      <c r="G127" s="76" t="s">
        <v>31</v>
      </c>
      <c r="H127" s="76" t="s">
        <v>45</v>
      </c>
      <c r="I127" s="76" t="s">
        <v>6</v>
      </c>
      <c r="J127" s="76" t="s">
        <v>2160</v>
      </c>
      <c r="K127" s="41">
        <v>0</v>
      </c>
      <c r="L127" s="443">
        <v>27000</v>
      </c>
      <c r="M127" s="41" t="s">
        <v>2011</v>
      </c>
      <c r="N127" s="41">
        <v>30000</v>
      </c>
      <c r="O127" s="41">
        <v>20</v>
      </c>
      <c r="P127" s="41">
        <v>30000</v>
      </c>
      <c r="Q127" s="41" t="s">
        <v>3589</v>
      </c>
      <c r="R127" s="41">
        <v>20</v>
      </c>
      <c r="S127" s="433" t="s">
        <v>2188</v>
      </c>
      <c r="T127" s="433" t="s">
        <v>2189</v>
      </c>
      <c r="U127" s="433" t="s">
        <v>2190</v>
      </c>
    </row>
    <row r="128" spans="1:21" ht="105">
      <c r="A128" s="33">
        <v>121</v>
      </c>
      <c r="B128" s="41"/>
      <c r="C128" s="429" t="s">
        <v>2191</v>
      </c>
      <c r="D128" s="429" t="s">
        <v>2192</v>
      </c>
      <c r="E128" s="429" t="s">
        <v>2193</v>
      </c>
      <c r="F128" s="429" t="s">
        <v>30</v>
      </c>
      <c r="G128" s="76" t="s">
        <v>31</v>
      </c>
      <c r="H128" s="76" t="s">
        <v>45</v>
      </c>
      <c r="I128" s="76" t="s">
        <v>6</v>
      </c>
      <c r="J128" s="76" t="s">
        <v>2010</v>
      </c>
      <c r="K128" s="41">
        <v>0</v>
      </c>
      <c r="L128" s="443">
        <v>18900</v>
      </c>
      <c r="M128" s="41" t="s">
        <v>2011</v>
      </c>
      <c r="N128" s="41">
        <v>21000</v>
      </c>
      <c r="O128" s="41">
        <v>20</v>
      </c>
      <c r="P128" s="41">
        <v>21000</v>
      </c>
      <c r="Q128" s="41" t="s">
        <v>3589</v>
      </c>
      <c r="R128" s="41">
        <v>20</v>
      </c>
      <c r="S128" s="433" t="s">
        <v>2194</v>
      </c>
      <c r="T128" s="433" t="s">
        <v>2195</v>
      </c>
      <c r="U128" s="433" t="s">
        <v>2196</v>
      </c>
    </row>
    <row r="129" spans="1:21" ht="105">
      <c r="A129" s="33">
        <v>122</v>
      </c>
      <c r="B129" s="41"/>
      <c r="C129" s="429" t="s">
        <v>2197</v>
      </c>
      <c r="D129" s="429" t="s">
        <v>2192</v>
      </c>
      <c r="E129" s="429" t="s">
        <v>2193</v>
      </c>
      <c r="F129" s="429" t="s">
        <v>30</v>
      </c>
      <c r="G129" s="76" t="s">
        <v>31</v>
      </c>
      <c r="H129" s="76" t="s">
        <v>45</v>
      </c>
      <c r="I129" s="76" t="s">
        <v>6</v>
      </c>
      <c r="J129" s="76" t="s">
        <v>2024</v>
      </c>
      <c r="K129" s="41">
        <v>0</v>
      </c>
      <c r="L129" s="443">
        <v>13500</v>
      </c>
      <c r="M129" s="41" t="s">
        <v>2011</v>
      </c>
      <c r="N129" s="41">
        <v>15000</v>
      </c>
      <c r="O129" s="41">
        <v>20</v>
      </c>
      <c r="P129" s="41">
        <v>15000</v>
      </c>
      <c r="Q129" s="41" t="s">
        <v>3589</v>
      </c>
      <c r="R129" s="41">
        <v>20</v>
      </c>
      <c r="S129" s="433" t="s">
        <v>2198</v>
      </c>
      <c r="T129" s="433" t="s">
        <v>2199</v>
      </c>
      <c r="U129" s="433" t="s">
        <v>2200</v>
      </c>
    </row>
    <row r="130" spans="1:21" ht="105">
      <c r="A130" s="33">
        <v>123</v>
      </c>
      <c r="B130" s="41"/>
      <c r="C130" s="429" t="s">
        <v>2201</v>
      </c>
      <c r="D130" s="429" t="s">
        <v>2202</v>
      </c>
      <c r="E130" s="429" t="s">
        <v>2203</v>
      </c>
      <c r="F130" s="429" t="s">
        <v>30</v>
      </c>
      <c r="G130" s="76" t="s">
        <v>31</v>
      </c>
      <c r="H130" s="76" t="s">
        <v>45</v>
      </c>
      <c r="I130" s="76" t="s">
        <v>6</v>
      </c>
      <c r="J130" s="76" t="s">
        <v>2010</v>
      </c>
      <c r="K130" s="41">
        <v>0</v>
      </c>
      <c r="L130" s="443">
        <v>18900</v>
      </c>
      <c r="M130" s="41" t="s">
        <v>2011</v>
      </c>
      <c r="N130" s="41">
        <v>21000</v>
      </c>
      <c r="O130" s="41">
        <v>20</v>
      </c>
      <c r="P130" s="41">
        <v>21000</v>
      </c>
      <c r="Q130" s="41" t="s">
        <v>3589</v>
      </c>
      <c r="R130" s="41">
        <v>20</v>
      </c>
      <c r="S130" s="433" t="s">
        <v>2204</v>
      </c>
      <c r="T130" s="433" t="s">
        <v>2205</v>
      </c>
      <c r="U130" s="433" t="s">
        <v>2206</v>
      </c>
    </row>
    <row r="131" spans="1:21" ht="135">
      <c r="A131" s="33">
        <v>124</v>
      </c>
      <c r="B131" s="41"/>
      <c r="C131" s="429" t="s">
        <v>2207</v>
      </c>
      <c r="D131" s="429" t="s">
        <v>2208</v>
      </c>
      <c r="E131" s="429" t="s">
        <v>2009</v>
      </c>
      <c r="F131" s="429" t="s">
        <v>30</v>
      </c>
      <c r="G131" s="76" t="s">
        <v>31</v>
      </c>
      <c r="H131" s="76" t="s">
        <v>45</v>
      </c>
      <c r="I131" s="76" t="s">
        <v>6</v>
      </c>
      <c r="J131" s="76" t="s">
        <v>2209</v>
      </c>
      <c r="K131" s="41">
        <v>0</v>
      </c>
      <c r="L131" s="443">
        <v>18900</v>
      </c>
      <c r="M131" s="41" t="s">
        <v>2011</v>
      </c>
      <c r="N131" s="41">
        <v>21000</v>
      </c>
      <c r="O131" s="41">
        <v>20</v>
      </c>
      <c r="P131" s="41">
        <v>21000</v>
      </c>
      <c r="Q131" s="41" t="s">
        <v>3589</v>
      </c>
      <c r="R131" s="41">
        <v>20</v>
      </c>
      <c r="S131" s="433" t="s">
        <v>2210</v>
      </c>
      <c r="T131" s="433" t="s">
        <v>2211</v>
      </c>
      <c r="U131" s="433" t="s">
        <v>2212</v>
      </c>
    </row>
    <row r="132" spans="1:21" ht="90">
      <c r="A132" s="33">
        <v>125</v>
      </c>
      <c r="B132" s="41"/>
      <c r="C132" s="429" t="s">
        <v>2213</v>
      </c>
      <c r="D132" s="429" t="s">
        <v>2214</v>
      </c>
      <c r="E132" s="429" t="s">
        <v>2215</v>
      </c>
      <c r="F132" s="429" t="s">
        <v>30</v>
      </c>
      <c r="G132" s="76" t="s">
        <v>31</v>
      </c>
      <c r="H132" s="76" t="s">
        <v>45</v>
      </c>
      <c r="I132" s="76" t="s">
        <v>6</v>
      </c>
      <c r="J132" s="76" t="s">
        <v>2216</v>
      </c>
      <c r="K132" s="41">
        <v>0</v>
      </c>
      <c r="L132" s="443">
        <v>13500</v>
      </c>
      <c r="M132" s="41" t="s">
        <v>2011</v>
      </c>
      <c r="N132" s="41">
        <v>15000</v>
      </c>
      <c r="O132" s="41">
        <v>20</v>
      </c>
      <c r="P132" s="41">
        <v>15000</v>
      </c>
      <c r="Q132" s="41" t="s">
        <v>3589</v>
      </c>
      <c r="R132" s="41">
        <v>20</v>
      </c>
      <c r="S132" s="433" t="s">
        <v>2217</v>
      </c>
      <c r="T132" s="433" t="s">
        <v>2218</v>
      </c>
      <c r="U132" s="433" t="s">
        <v>2219</v>
      </c>
    </row>
    <row r="133" spans="1:21" ht="135">
      <c r="A133" s="33">
        <v>126</v>
      </c>
      <c r="B133" s="41"/>
      <c r="C133" s="429" t="s">
        <v>2220</v>
      </c>
      <c r="D133" s="429" t="s">
        <v>2221</v>
      </c>
      <c r="E133" s="429" t="s">
        <v>2009</v>
      </c>
      <c r="F133" s="429" t="s">
        <v>30</v>
      </c>
      <c r="G133" s="76" t="s">
        <v>31</v>
      </c>
      <c r="H133" s="76" t="s">
        <v>45</v>
      </c>
      <c r="I133" s="76" t="s">
        <v>6</v>
      </c>
      <c r="J133" s="76" t="s">
        <v>2024</v>
      </c>
      <c r="K133" s="41">
        <v>0</v>
      </c>
      <c r="L133" s="443">
        <v>13500</v>
      </c>
      <c r="M133" s="41" t="s">
        <v>2011</v>
      </c>
      <c r="N133" s="41">
        <v>15000</v>
      </c>
      <c r="O133" s="41">
        <v>20</v>
      </c>
      <c r="P133" s="41">
        <v>15000</v>
      </c>
      <c r="Q133" s="41" t="s">
        <v>3589</v>
      </c>
      <c r="R133" s="41">
        <v>20</v>
      </c>
      <c r="S133" s="433" t="s">
        <v>2222</v>
      </c>
      <c r="T133" s="433" t="s">
        <v>2223</v>
      </c>
      <c r="U133" s="433" t="s">
        <v>2224</v>
      </c>
    </row>
    <row r="134" spans="1:21" ht="135">
      <c r="A134" s="33">
        <v>127</v>
      </c>
      <c r="B134" s="41"/>
      <c r="C134" s="429" t="s">
        <v>2225</v>
      </c>
      <c r="D134" s="429" t="s">
        <v>2221</v>
      </c>
      <c r="E134" s="429" t="s">
        <v>2009</v>
      </c>
      <c r="F134" s="429" t="s">
        <v>30</v>
      </c>
      <c r="G134" s="76" t="s">
        <v>31</v>
      </c>
      <c r="H134" s="76" t="s">
        <v>45</v>
      </c>
      <c r="I134" s="76" t="s">
        <v>6</v>
      </c>
      <c r="J134" s="76" t="s">
        <v>2010</v>
      </c>
      <c r="K134" s="41">
        <v>0</v>
      </c>
      <c r="L134" s="443">
        <v>18900</v>
      </c>
      <c r="M134" s="41" t="s">
        <v>2011</v>
      </c>
      <c r="N134" s="41">
        <v>21000</v>
      </c>
      <c r="O134" s="41">
        <v>20</v>
      </c>
      <c r="P134" s="41">
        <v>21000</v>
      </c>
      <c r="Q134" s="41" t="s">
        <v>3589</v>
      </c>
      <c r="R134" s="41">
        <v>20</v>
      </c>
      <c r="S134" s="433" t="s">
        <v>2226</v>
      </c>
      <c r="T134" s="433" t="s">
        <v>2227</v>
      </c>
      <c r="U134" s="433" t="s">
        <v>2228</v>
      </c>
    </row>
    <row r="135" spans="1:21" ht="105">
      <c r="A135" s="33">
        <v>128</v>
      </c>
      <c r="B135" s="41"/>
      <c r="C135" s="429" t="s">
        <v>2229</v>
      </c>
      <c r="D135" s="429" t="s">
        <v>2230</v>
      </c>
      <c r="E135" s="429" t="s">
        <v>2231</v>
      </c>
      <c r="F135" s="429" t="s">
        <v>30</v>
      </c>
      <c r="G135" s="76" t="s">
        <v>2232</v>
      </c>
      <c r="H135" s="76" t="s">
        <v>68</v>
      </c>
      <c r="I135" s="76" t="s">
        <v>6</v>
      </c>
      <c r="J135" s="76" t="s">
        <v>2233</v>
      </c>
      <c r="K135" s="41">
        <v>0</v>
      </c>
      <c r="L135" s="443">
        <v>54000</v>
      </c>
      <c r="M135" s="41" t="s">
        <v>2011</v>
      </c>
      <c r="N135" s="41">
        <v>60000</v>
      </c>
      <c r="O135" s="41">
        <v>20</v>
      </c>
      <c r="P135" s="41">
        <v>60000</v>
      </c>
      <c r="Q135" s="41" t="s">
        <v>3589</v>
      </c>
      <c r="R135" s="41">
        <v>20</v>
      </c>
      <c r="S135" s="433" t="s">
        <v>2234</v>
      </c>
      <c r="T135" s="433" t="s">
        <v>2235</v>
      </c>
      <c r="U135" s="433" t="s">
        <v>2236</v>
      </c>
    </row>
    <row r="136" spans="1:21" ht="90">
      <c r="A136" s="33">
        <v>129</v>
      </c>
      <c r="B136" s="41"/>
      <c r="C136" s="429" t="s">
        <v>3600</v>
      </c>
      <c r="D136" s="429" t="s">
        <v>2238</v>
      </c>
      <c r="E136" s="429" t="s">
        <v>2239</v>
      </c>
      <c r="F136" s="429" t="s">
        <v>30</v>
      </c>
      <c r="G136" s="76" t="s">
        <v>31</v>
      </c>
      <c r="H136" s="76" t="s">
        <v>45</v>
      </c>
      <c r="I136" s="76" t="s">
        <v>6</v>
      </c>
      <c r="J136" s="76" t="s">
        <v>2010</v>
      </c>
      <c r="K136" s="41">
        <v>0</v>
      </c>
      <c r="L136" s="443">
        <v>18900</v>
      </c>
      <c r="M136" s="41" t="s">
        <v>2011</v>
      </c>
      <c r="N136" s="41">
        <v>21000</v>
      </c>
      <c r="O136" s="41">
        <v>20</v>
      </c>
      <c r="P136" s="41">
        <v>21000</v>
      </c>
      <c r="Q136" s="41" t="s">
        <v>3589</v>
      </c>
      <c r="R136" s="41">
        <v>20</v>
      </c>
      <c r="S136" s="433" t="s">
        <v>2240</v>
      </c>
      <c r="T136" s="433" t="s">
        <v>2241</v>
      </c>
      <c r="U136" s="433" t="s">
        <v>2242</v>
      </c>
    </row>
    <row r="137" spans="1:21" ht="105">
      <c r="A137" s="33">
        <v>130</v>
      </c>
      <c r="B137" s="41"/>
      <c r="C137" s="429" t="s">
        <v>2243</v>
      </c>
      <c r="D137" s="429" t="s">
        <v>2244</v>
      </c>
      <c r="E137" s="429" t="s">
        <v>2245</v>
      </c>
      <c r="F137" s="429" t="s">
        <v>30</v>
      </c>
      <c r="G137" s="76" t="s">
        <v>31</v>
      </c>
      <c r="H137" s="76" t="s">
        <v>45</v>
      </c>
      <c r="I137" s="76" t="s">
        <v>6</v>
      </c>
      <c r="J137" s="76" t="s">
        <v>2024</v>
      </c>
      <c r="K137" s="41">
        <v>0</v>
      </c>
      <c r="L137" s="443">
        <v>13500</v>
      </c>
      <c r="M137" s="41" t="s">
        <v>2011</v>
      </c>
      <c r="N137" s="41">
        <v>15000</v>
      </c>
      <c r="O137" s="41">
        <v>20</v>
      </c>
      <c r="P137" s="41">
        <v>15000</v>
      </c>
      <c r="Q137" s="41" t="s">
        <v>3589</v>
      </c>
      <c r="R137" s="41">
        <v>20</v>
      </c>
      <c r="S137" s="433" t="s">
        <v>2246</v>
      </c>
      <c r="T137" s="433" t="s">
        <v>2247</v>
      </c>
      <c r="U137" s="433" t="s">
        <v>2248</v>
      </c>
    </row>
    <row r="138" spans="1:21" ht="105">
      <c r="A138" s="33">
        <v>131</v>
      </c>
      <c r="B138" s="41"/>
      <c r="C138" s="429" t="s">
        <v>2249</v>
      </c>
      <c r="D138" s="429" t="s">
        <v>2250</v>
      </c>
      <c r="E138" s="429" t="s">
        <v>2251</v>
      </c>
      <c r="F138" s="429" t="s">
        <v>30</v>
      </c>
      <c r="G138" s="76" t="s">
        <v>31</v>
      </c>
      <c r="H138" s="76" t="s">
        <v>45</v>
      </c>
      <c r="I138" s="76" t="s">
        <v>6</v>
      </c>
      <c r="J138" s="76" t="s">
        <v>2252</v>
      </c>
      <c r="K138" s="41">
        <v>0</v>
      </c>
      <c r="L138" s="443">
        <v>27000</v>
      </c>
      <c r="M138" s="41" t="s">
        <v>2011</v>
      </c>
      <c r="N138" s="41">
        <v>30000</v>
      </c>
      <c r="O138" s="41">
        <v>20</v>
      </c>
      <c r="P138" s="41">
        <v>30000</v>
      </c>
      <c r="Q138" s="41" t="s">
        <v>3589</v>
      </c>
      <c r="R138" s="41">
        <v>20</v>
      </c>
      <c r="S138" s="433" t="s">
        <v>2253</v>
      </c>
      <c r="T138" s="433" t="s">
        <v>2254</v>
      </c>
      <c r="U138" s="433" t="s">
        <v>2255</v>
      </c>
    </row>
    <row r="139" spans="1:21" ht="105">
      <c r="A139" s="33">
        <v>132</v>
      </c>
      <c r="B139" s="41"/>
      <c r="C139" s="429" t="s">
        <v>2256</v>
      </c>
      <c r="D139" s="429" t="s">
        <v>2257</v>
      </c>
      <c r="E139" s="429" t="s">
        <v>2258</v>
      </c>
      <c r="F139" s="429" t="s">
        <v>30</v>
      </c>
      <c r="G139" s="76" t="s">
        <v>31</v>
      </c>
      <c r="H139" s="76" t="s">
        <v>45</v>
      </c>
      <c r="I139" s="76" t="s">
        <v>6</v>
      </c>
      <c r="J139" s="76" t="s">
        <v>2259</v>
      </c>
      <c r="K139" s="41">
        <v>0</v>
      </c>
      <c r="L139" s="443">
        <v>27000</v>
      </c>
      <c r="M139" s="41" t="s">
        <v>2011</v>
      </c>
      <c r="N139" s="41">
        <v>30000</v>
      </c>
      <c r="O139" s="41">
        <v>20</v>
      </c>
      <c r="P139" s="41">
        <v>30000</v>
      </c>
      <c r="Q139" s="41" t="s">
        <v>3589</v>
      </c>
      <c r="R139" s="41">
        <v>20</v>
      </c>
      <c r="S139" s="433" t="s">
        <v>2260</v>
      </c>
      <c r="T139" s="433" t="s">
        <v>2261</v>
      </c>
      <c r="U139" s="433" t="s">
        <v>2262</v>
      </c>
    </row>
    <row r="140" spans="1:21" ht="90">
      <c r="A140" s="33">
        <v>133</v>
      </c>
      <c r="B140" s="41"/>
      <c r="C140" s="429" t="s">
        <v>2263</v>
      </c>
      <c r="D140" s="429" t="s">
        <v>2264</v>
      </c>
      <c r="E140" s="429" t="s">
        <v>2265</v>
      </c>
      <c r="F140" s="429" t="s">
        <v>30</v>
      </c>
      <c r="G140" s="76" t="s">
        <v>31</v>
      </c>
      <c r="H140" s="76" t="s">
        <v>45</v>
      </c>
      <c r="I140" s="76" t="s">
        <v>6</v>
      </c>
      <c r="J140" s="76" t="s">
        <v>2145</v>
      </c>
      <c r="K140" s="41">
        <v>0</v>
      </c>
      <c r="L140" s="443">
        <v>13500</v>
      </c>
      <c r="M140" s="41" t="s">
        <v>2011</v>
      </c>
      <c r="N140" s="41">
        <v>15000</v>
      </c>
      <c r="O140" s="41">
        <v>20</v>
      </c>
      <c r="P140" s="41">
        <v>15000</v>
      </c>
      <c r="Q140" s="41" t="s">
        <v>3589</v>
      </c>
      <c r="R140" s="41">
        <v>20</v>
      </c>
      <c r="S140" s="433" t="s">
        <v>2266</v>
      </c>
      <c r="T140" s="433" t="s">
        <v>2267</v>
      </c>
      <c r="U140" s="433" t="s">
        <v>2268</v>
      </c>
    </row>
    <row r="141" spans="1:21" ht="90">
      <c r="A141" s="33">
        <v>134</v>
      </c>
      <c r="B141" s="41"/>
      <c r="C141" s="429" t="s">
        <v>2269</v>
      </c>
      <c r="D141" s="429" t="s">
        <v>2270</v>
      </c>
      <c r="E141" s="429" t="s">
        <v>2271</v>
      </c>
      <c r="F141" s="429" t="s">
        <v>30</v>
      </c>
      <c r="G141" s="76" t="s">
        <v>31</v>
      </c>
      <c r="H141" s="76" t="s">
        <v>45</v>
      </c>
      <c r="I141" s="76" t="s">
        <v>6</v>
      </c>
      <c r="J141" s="76" t="s">
        <v>2252</v>
      </c>
      <c r="K141" s="41">
        <v>0</v>
      </c>
      <c r="L141" s="443">
        <v>27000</v>
      </c>
      <c r="M141" s="41" t="s">
        <v>2011</v>
      </c>
      <c r="N141" s="41">
        <v>30000</v>
      </c>
      <c r="O141" s="41">
        <v>20</v>
      </c>
      <c r="P141" s="41">
        <v>30000</v>
      </c>
      <c r="Q141" s="41" t="s">
        <v>3589</v>
      </c>
      <c r="R141" s="41">
        <v>20</v>
      </c>
      <c r="S141" s="433" t="s">
        <v>2272</v>
      </c>
      <c r="T141" s="433" t="s">
        <v>2273</v>
      </c>
      <c r="U141" s="433" t="s">
        <v>2273</v>
      </c>
    </row>
    <row r="142" spans="1:21" ht="90">
      <c r="A142" s="33">
        <v>135</v>
      </c>
      <c r="B142" s="41"/>
      <c r="C142" s="429" t="s">
        <v>2274</v>
      </c>
      <c r="D142" s="429" t="s">
        <v>2085</v>
      </c>
      <c r="E142" s="429" t="s">
        <v>2265</v>
      </c>
      <c r="F142" s="429" t="s">
        <v>30</v>
      </c>
      <c r="G142" s="76" t="s">
        <v>31</v>
      </c>
      <c r="H142" s="76" t="s">
        <v>45</v>
      </c>
      <c r="I142" s="76" t="s">
        <v>6</v>
      </c>
      <c r="J142" s="76" t="s">
        <v>2010</v>
      </c>
      <c r="K142" s="41">
        <v>0</v>
      </c>
      <c r="L142" s="443">
        <v>18900</v>
      </c>
      <c r="M142" s="41" t="s">
        <v>2011</v>
      </c>
      <c r="N142" s="41">
        <v>21000</v>
      </c>
      <c r="O142" s="41">
        <v>20</v>
      </c>
      <c r="P142" s="41">
        <v>21000</v>
      </c>
      <c r="Q142" s="41" t="s">
        <v>3589</v>
      </c>
      <c r="R142" s="41">
        <v>20</v>
      </c>
      <c r="S142" s="433" t="s">
        <v>2275</v>
      </c>
      <c r="T142" s="433" t="s">
        <v>2276</v>
      </c>
      <c r="U142" s="433" t="s">
        <v>2277</v>
      </c>
    </row>
    <row r="143" spans="1:21" ht="90">
      <c r="A143" s="33">
        <v>136</v>
      </c>
      <c r="B143" s="41"/>
      <c r="C143" s="429" t="s">
        <v>2278</v>
      </c>
      <c r="D143" s="429" t="s">
        <v>2279</v>
      </c>
      <c r="E143" s="429" t="s">
        <v>2265</v>
      </c>
      <c r="F143" s="429" t="s">
        <v>30</v>
      </c>
      <c r="G143" s="76" t="s">
        <v>31</v>
      </c>
      <c r="H143" s="76" t="s">
        <v>68</v>
      </c>
      <c r="I143" s="76" t="s">
        <v>6</v>
      </c>
      <c r="J143" s="76" t="s">
        <v>2010</v>
      </c>
      <c r="K143" s="41">
        <v>0</v>
      </c>
      <c r="L143" s="443">
        <v>18900</v>
      </c>
      <c r="M143" s="41" t="s">
        <v>2011</v>
      </c>
      <c r="N143" s="41">
        <v>21000</v>
      </c>
      <c r="O143" s="41">
        <v>20</v>
      </c>
      <c r="P143" s="41">
        <v>21000</v>
      </c>
      <c r="Q143" s="41" t="s">
        <v>3589</v>
      </c>
      <c r="R143" s="41">
        <v>20</v>
      </c>
      <c r="S143" s="433" t="s">
        <v>2280</v>
      </c>
      <c r="T143" s="433" t="s">
        <v>2281</v>
      </c>
      <c r="U143" s="433" t="s">
        <v>2282</v>
      </c>
    </row>
    <row r="144" spans="1:21" ht="135">
      <c r="A144" s="33">
        <v>137</v>
      </c>
      <c r="B144" s="41"/>
      <c r="C144" s="429" t="s">
        <v>3601</v>
      </c>
      <c r="D144" s="429" t="s">
        <v>2283</v>
      </c>
      <c r="E144" s="429" t="s">
        <v>2065</v>
      </c>
      <c r="F144" s="429" t="s">
        <v>30</v>
      </c>
      <c r="G144" s="76" t="s">
        <v>31</v>
      </c>
      <c r="H144" s="76" t="s">
        <v>68</v>
      </c>
      <c r="I144" s="76" t="s">
        <v>6</v>
      </c>
      <c r="J144" s="76" t="s">
        <v>2010</v>
      </c>
      <c r="K144" s="41">
        <v>0</v>
      </c>
      <c r="L144" s="443">
        <v>18900</v>
      </c>
      <c r="M144" s="41" t="s">
        <v>2011</v>
      </c>
      <c r="N144" s="41">
        <v>21000</v>
      </c>
      <c r="O144" s="41">
        <v>20</v>
      </c>
      <c r="P144" s="41">
        <v>21000</v>
      </c>
      <c r="Q144" s="41" t="s">
        <v>3589</v>
      </c>
      <c r="R144" s="41">
        <v>20</v>
      </c>
      <c r="S144" s="433" t="s">
        <v>2284</v>
      </c>
      <c r="T144" s="433" t="s">
        <v>2285</v>
      </c>
      <c r="U144" s="433" t="s">
        <v>2286</v>
      </c>
    </row>
    <row r="145" spans="1:21" ht="75">
      <c r="A145" s="33">
        <v>138</v>
      </c>
      <c r="B145" s="41"/>
      <c r="C145" s="429" t="s">
        <v>2287</v>
      </c>
      <c r="D145" s="429" t="s">
        <v>2288</v>
      </c>
      <c r="E145" s="429" t="s">
        <v>2289</v>
      </c>
      <c r="F145" s="429" t="s">
        <v>30</v>
      </c>
      <c r="G145" s="76" t="s">
        <v>31</v>
      </c>
      <c r="H145" s="76" t="s">
        <v>45</v>
      </c>
      <c r="I145" s="76" t="s">
        <v>6</v>
      </c>
      <c r="J145" s="76" t="s">
        <v>2010</v>
      </c>
      <c r="K145" s="41">
        <v>0</v>
      </c>
      <c r="L145" s="443">
        <v>18900</v>
      </c>
      <c r="M145" s="41" t="s">
        <v>2011</v>
      </c>
      <c r="N145" s="41">
        <v>21000</v>
      </c>
      <c r="O145" s="41">
        <v>20</v>
      </c>
      <c r="P145" s="41">
        <v>21000</v>
      </c>
      <c r="Q145" s="41" t="s">
        <v>3589</v>
      </c>
      <c r="R145" s="41">
        <v>20</v>
      </c>
      <c r="S145" s="433" t="s">
        <v>2290</v>
      </c>
      <c r="T145" s="433" t="s">
        <v>2291</v>
      </c>
      <c r="U145" s="433" t="s">
        <v>2292</v>
      </c>
    </row>
    <row r="146" spans="1:21" ht="90">
      <c r="A146" s="33">
        <v>139</v>
      </c>
      <c r="B146" s="41"/>
      <c r="C146" s="429" t="s">
        <v>2293</v>
      </c>
      <c r="D146" s="429" t="s">
        <v>2294</v>
      </c>
      <c r="E146" s="429" t="s">
        <v>2295</v>
      </c>
      <c r="F146" s="429" t="s">
        <v>30</v>
      </c>
      <c r="G146" s="76" t="s">
        <v>31</v>
      </c>
      <c r="H146" s="76" t="s">
        <v>68</v>
      </c>
      <c r="I146" s="76" t="s">
        <v>6</v>
      </c>
      <c r="J146" s="76" t="s">
        <v>2296</v>
      </c>
      <c r="K146" s="41">
        <v>0</v>
      </c>
      <c r="L146" s="443">
        <v>54000</v>
      </c>
      <c r="M146" s="41" t="s">
        <v>2011</v>
      </c>
      <c r="N146" s="41">
        <v>60000</v>
      </c>
      <c r="O146" s="41">
        <v>20</v>
      </c>
      <c r="P146" s="41">
        <v>60000</v>
      </c>
      <c r="Q146" s="41" t="s">
        <v>3589</v>
      </c>
      <c r="R146" s="41">
        <v>20</v>
      </c>
      <c r="S146" s="433" t="s">
        <v>2297</v>
      </c>
      <c r="T146" s="433" t="s">
        <v>2298</v>
      </c>
      <c r="U146" s="433" t="s">
        <v>2299</v>
      </c>
    </row>
    <row r="147" spans="1:21" ht="60">
      <c r="A147" s="33">
        <v>140</v>
      </c>
      <c r="B147" s="41"/>
      <c r="C147" s="429" t="s">
        <v>2300</v>
      </c>
      <c r="D147" s="429" t="s">
        <v>2301</v>
      </c>
      <c r="E147" s="429" t="s">
        <v>2302</v>
      </c>
      <c r="F147" s="429" t="s">
        <v>30</v>
      </c>
      <c r="G147" s="76" t="s">
        <v>31</v>
      </c>
      <c r="H147" s="76" t="s">
        <v>45</v>
      </c>
      <c r="I147" s="76" t="s">
        <v>5</v>
      </c>
      <c r="J147" s="76" t="s">
        <v>2010</v>
      </c>
      <c r="K147" s="41">
        <v>0</v>
      </c>
      <c r="L147" s="443">
        <v>18900</v>
      </c>
      <c r="M147" s="41" t="s">
        <v>2011</v>
      </c>
      <c r="N147" s="41">
        <v>21000</v>
      </c>
      <c r="O147" s="41">
        <v>20</v>
      </c>
      <c r="P147" s="41">
        <v>21000</v>
      </c>
      <c r="Q147" s="41" t="s">
        <v>3589</v>
      </c>
      <c r="R147" s="41">
        <v>20</v>
      </c>
      <c r="S147" s="433" t="s">
        <v>2303</v>
      </c>
      <c r="T147" s="433" t="s">
        <v>2304</v>
      </c>
      <c r="U147" s="433" t="s">
        <v>2305</v>
      </c>
    </row>
    <row r="148" spans="1:21" ht="60">
      <c r="A148" s="33">
        <v>141</v>
      </c>
      <c r="B148" s="41"/>
      <c r="C148" s="429" t="s">
        <v>3602</v>
      </c>
      <c r="D148" s="429" t="s">
        <v>2301</v>
      </c>
      <c r="E148" s="429" t="s">
        <v>2302</v>
      </c>
      <c r="F148" s="429" t="s">
        <v>30</v>
      </c>
      <c r="G148" s="76" t="s">
        <v>31</v>
      </c>
      <c r="H148" s="76" t="s">
        <v>45</v>
      </c>
      <c r="I148" s="76" t="s">
        <v>5</v>
      </c>
      <c r="J148" s="76" t="s">
        <v>2010</v>
      </c>
      <c r="K148" s="41">
        <v>0</v>
      </c>
      <c r="L148" s="443">
        <v>18900</v>
      </c>
      <c r="M148" s="41" t="s">
        <v>2011</v>
      </c>
      <c r="N148" s="41">
        <v>21000</v>
      </c>
      <c r="O148" s="41">
        <v>20</v>
      </c>
      <c r="P148" s="41">
        <v>21000</v>
      </c>
      <c r="Q148" s="41" t="s">
        <v>3589</v>
      </c>
      <c r="R148" s="41">
        <v>20</v>
      </c>
      <c r="S148" s="433" t="s">
        <v>2307</v>
      </c>
      <c r="T148" s="433" t="s">
        <v>2308</v>
      </c>
      <c r="U148" s="433" t="s">
        <v>2309</v>
      </c>
    </row>
    <row r="149" spans="1:21" ht="75">
      <c r="A149" s="33">
        <v>142</v>
      </c>
      <c r="B149" s="41"/>
      <c r="C149" s="429" t="s">
        <v>2310</v>
      </c>
      <c r="D149" s="429" t="s">
        <v>2311</v>
      </c>
      <c r="E149" s="429" t="s">
        <v>2312</v>
      </c>
      <c r="F149" s="429" t="s">
        <v>30</v>
      </c>
      <c r="G149" s="76" t="s">
        <v>31</v>
      </c>
      <c r="H149" s="76" t="s">
        <v>45</v>
      </c>
      <c r="I149" s="76" t="s">
        <v>5</v>
      </c>
      <c r="J149" s="76" t="s">
        <v>2313</v>
      </c>
      <c r="K149" s="41">
        <v>0</v>
      </c>
      <c r="L149" s="443">
        <v>13500</v>
      </c>
      <c r="M149" s="41" t="s">
        <v>2011</v>
      </c>
      <c r="N149" s="41">
        <v>15000</v>
      </c>
      <c r="O149" s="41">
        <v>20</v>
      </c>
      <c r="P149" s="41">
        <v>15000</v>
      </c>
      <c r="Q149" s="41" t="s">
        <v>3589</v>
      </c>
      <c r="R149" s="41">
        <v>20</v>
      </c>
      <c r="S149" s="433" t="s">
        <v>2314</v>
      </c>
      <c r="T149" s="433" t="s">
        <v>2315</v>
      </c>
      <c r="U149" s="433" t="s">
        <v>2316</v>
      </c>
    </row>
    <row r="150" spans="1:21" ht="105">
      <c r="A150" s="33">
        <v>143</v>
      </c>
      <c r="B150" s="41"/>
      <c r="C150" s="429" t="s">
        <v>3603</v>
      </c>
      <c r="D150" s="429" t="s">
        <v>2336</v>
      </c>
      <c r="E150" s="429" t="s">
        <v>2337</v>
      </c>
      <c r="F150" s="429" t="s">
        <v>30</v>
      </c>
      <c r="G150" s="76" t="s">
        <v>31</v>
      </c>
      <c r="H150" s="76" t="s">
        <v>45</v>
      </c>
      <c r="I150" s="76" t="s">
        <v>6</v>
      </c>
      <c r="J150" s="76" t="s">
        <v>2296</v>
      </c>
      <c r="K150" s="41">
        <v>0</v>
      </c>
      <c r="L150" s="443">
        <v>18900</v>
      </c>
      <c r="M150" s="41" t="s">
        <v>2011</v>
      </c>
      <c r="N150" s="41">
        <v>21000</v>
      </c>
      <c r="O150" s="41">
        <v>20</v>
      </c>
      <c r="P150" s="41">
        <v>21000</v>
      </c>
      <c r="Q150" s="41" t="s">
        <v>3589</v>
      </c>
      <c r="R150" s="41">
        <v>20</v>
      </c>
      <c r="S150" s="433" t="s">
        <v>2338</v>
      </c>
      <c r="T150" s="433" t="s">
        <v>2339</v>
      </c>
      <c r="U150" s="433" t="s">
        <v>2340</v>
      </c>
    </row>
    <row r="151" spans="1:21" ht="90">
      <c r="A151" s="33">
        <v>144</v>
      </c>
      <c r="B151" s="41"/>
      <c r="C151" s="429" t="s">
        <v>2341</v>
      </c>
      <c r="D151" s="429" t="s">
        <v>2342</v>
      </c>
      <c r="E151" s="429" t="s">
        <v>2343</v>
      </c>
      <c r="F151" s="429" t="s">
        <v>30</v>
      </c>
      <c r="G151" s="76" t="s">
        <v>31</v>
      </c>
      <c r="H151" s="76" t="s">
        <v>68</v>
      </c>
      <c r="I151" s="76" t="s">
        <v>6</v>
      </c>
      <c r="J151" s="76" t="s">
        <v>2010</v>
      </c>
      <c r="K151" s="41">
        <v>0</v>
      </c>
      <c r="L151" s="443">
        <v>18900</v>
      </c>
      <c r="M151" s="41" t="s">
        <v>2011</v>
      </c>
      <c r="N151" s="41">
        <v>21000</v>
      </c>
      <c r="O151" s="41">
        <v>20</v>
      </c>
      <c r="P151" s="41">
        <v>21000</v>
      </c>
      <c r="Q151" s="41" t="s">
        <v>3589</v>
      </c>
      <c r="R151" s="41">
        <v>20</v>
      </c>
      <c r="S151" s="433" t="s">
        <v>2344</v>
      </c>
      <c r="T151" s="433" t="s">
        <v>2345</v>
      </c>
      <c r="U151" s="433" t="s">
        <v>2346</v>
      </c>
    </row>
    <row r="152" spans="1:21" ht="90">
      <c r="A152" s="33">
        <v>145</v>
      </c>
      <c r="B152" s="41"/>
      <c r="C152" s="429" t="s">
        <v>2347</v>
      </c>
      <c r="D152" s="429" t="s">
        <v>2348</v>
      </c>
      <c r="E152" s="429" t="s">
        <v>2325</v>
      </c>
      <c r="F152" s="429" t="s">
        <v>30</v>
      </c>
      <c r="G152" s="76" t="s">
        <v>31</v>
      </c>
      <c r="H152" s="76" t="s">
        <v>45</v>
      </c>
      <c r="I152" s="76" t="s">
        <v>6</v>
      </c>
      <c r="J152" s="76" t="s">
        <v>2349</v>
      </c>
      <c r="K152" s="41">
        <v>0</v>
      </c>
      <c r="L152" s="443">
        <v>81000</v>
      </c>
      <c r="M152" s="41" t="s">
        <v>2011</v>
      </c>
      <c r="N152" s="41">
        <v>90000</v>
      </c>
      <c r="O152" s="41">
        <v>20</v>
      </c>
      <c r="P152" s="41">
        <v>90000</v>
      </c>
      <c r="Q152" s="41" t="s">
        <v>3589</v>
      </c>
      <c r="R152" s="41">
        <v>20</v>
      </c>
      <c r="S152" s="433" t="s">
        <v>2350</v>
      </c>
      <c r="T152" s="433" t="s">
        <v>2351</v>
      </c>
      <c r="U152" s="433" t="s">
        <v>2352</v>
      </c>
    </row>
    <row r="153" spans="1:21" ht="105">
      <c r="A153" s="33">
        <v>146</v>
      </c>
      <c r="B153" s="41"/>
      <c r="C153" s="429" t="s">
        <v>3604</v>
      </c>
      <c r="D153" s="429" t="s">
        <v>2354</v>
      </c>
      <c r="E153" s="429" t="s">
        <v>2355</v>
      </c>
      <c r="F153" s="429" t="s">
        <v>30</v>
      </c>
      <c r="G153" s="76" t="s">
        <v>31</v>
      </c>
      <c r="H153" s="76" t="s">
        <v>68</v>
      </c>
      <c r="I153" s="76" t="s">
        <v>6</v>
      </c>
      <c r="J153" s="76" t="s">
        <v>2356</v>
      </c>
      <c r="K153" s="41">
        <v>0</v>
      </c>
      <c r="L153" s="443">
        <v>27000</v>
      </c>
      <c r="M153" s="41" t="s">
        <v>2011</v>
      </c>
      <c r="N153" s="41">
        <v>30000</v>
      </c>
      <c r="O153" s="41">
        <v>20</v>
      </c>
      <c r="P153" s="41">
        <v>30000</v>
      </c>
      <c r="Q153" s="41" t="s">
        <v>3589</v>
      </c>
      <c r="R153" s="41">
        <v>20</v>
      </c>
      <c r="S153" s="433" t="s">
        <v>2357</v>
      </c>
      <c r="T153" s="433" t="s">
        <v>2358</v>
      </c>
      <c r="U153" s="433" t="s">
        <v>2359</v>
      </c>
    </row>
    <row r="154" spans="1:21" ht="90">
      <c r="A154" s="33">
        <v>147</v>
      </c>
      <c r="B154" s="41"/>
      <c r="C154" s="429" t="s">
        <v>2360</v>
      </c>
      <c r="D154" s="429" t="s">
        <v>2214</v>
      </c>
      <c r="E154" s="429" t="s">
        <v>2215</v>
      </c>
      <c r="F154" s="429" t="s">
        <v>30</v>
      </c>
      <c r="G154" s="76" t="s">
        <v>31</v>
      </c>
      <c r="H154" s="76" t="s">
        <v>45</v>
      </c>
      <c r="I154" s="76" t="s">
        <v>6</v>
      </c>
      <c r="J154" s="76" t="s">
        <v>2054</v>
      </c>
      <c r="K154" s="41">
        <v>0</v>
      </c>
      <c r="L154" s="443">
        <v>18900</v>
      </c>
      <c r="M154" s="41" t="s">
        <v>2011</v>
      </c>
      <c r="N154" s="41">
        <v>21000</v>
      </c>
      <c r="O154" s="41">
        <v>20</v>
      </c>
      <c r="P154" s="41">
        <v>21000</v>
      </c>
      <c r="Q154" s="41" t="s">
        <v>3589</v>
      </c>
      <c r="R154" s="41">
        <v>20</v>
      </c>
      <c r="S154" s="433" t="s">
        <v>2361</v>
      </c>
      <c r="T154" s="433" t="s">
        <v>2362</v>
      </c>
      <c r="U154" s="433" t="s">
        <v>2363</v>
      </c>
    </row>
    <row r="155" spans="1:21" ht="90">
      <c r="A155" s="33">
        <v>148</v>
      </c>
      <c r="B155" s="41"/>
      <c r="C155" s="429" t="s">
        <v>2364</v>
      </c>
      <c r="D155" s="429" t="s">
        <v>2365</v>
      </c>
      <c r="E155" s="429" t="s">
        <v>2215</v>
      </c>
      <c r="F155" s="429" t="s">
        <v>30</v>
      </c>
      <c r="G155" s="76" t="s">
        <v>31</v>
      </c>
      <c r="H155" s="76" t="s">
        <v>68</v>
      </c>
      <c r="I155" s="76" t="s">
        <v>6</v>
      </c>
      <c r="J155" s="76" t="s">
        <v>2366</v>
      </c>
      <c r="K155" s="41">
        <v>0</v>
      </c>
      <c r="L155" s="443">
        <v>13500</v>
      </c>
      <c r="M155" s="41" t="s">
        <v>2011</v>
      </c>
      <c r="N155" s="41">
        <v>15000</v>
      </c>
      <c r="O155" s="41">
        <v>20</v>
      </c>
      <c r="P155" s="41">
        <v>15000</v>
      </c>
      <c r="Q155" s="41" t="s">
        <v>3589</v>
      </c>
      <c r="R155" s="41">
        <v>20</v>
      </c>
      <c r="S155" s="433" t="s">
        <v>3605</v>
      </c>
      <c r="T155" s="433" t="s">
        <v>2367</v>
      </c>
      <c r="U155" s="433" t="s">
        <v>2368</v>
      </c>
    </row>
    <row r="156" spans="1:21" ht="90">
      <c r="A156" s="33">
        <v>149</v>
      </c>
      <c r="B156" s="41"/>
      <c r="C156" s="429" t="s">
        <v>2369</v>
      </c>
      <c r="D156" s="429" t="s">
        <v>2370</v>
      </c>
      <c r="E156" s="429" t="s">
        <v>2215</v>
      </c>
      <c r="F156" s="429" t="s">
        <v>30</v>
      </c>
      <c r="G156" s="76" t="s">
        <v>31</v>
      </c>
      <c r="H156" s="76" t="s">
        <v>68</v>
      </c>
      <c r="I156" s="76" t="s">
        <v>6</v>
      </c>
      <c r="J156" s="76" t="s">
        <v>2371</v>
      </c>
      <c r="K156" s="41">
        <v>0</v>
      </c>
      <c r="L156" s="443">
        <v>27000</v>
      </c>
      <c r="M156" s="41" t="s">
        <v>2011</v>
      </c>
      <c r="N156" s="41">
        <v>30000</v>
      </c>
      <c r="O156" s="41">
        <v>20</v>
      </c>
      <c r="P156" s="41">
        <v>30000</v>
      </c>
      <c r="Q156" s="41" t="s">
        <v>3589</v>
      </c>
      <c r="R156" s="41">
        <v>20</v>
      </c>
      <c r="S156" s="433" t="s">
        <v>2372</v>
      </c>
      <c r="T156" s="433" t="s">
        <v>2373</v>
      </c>
      <c r="U156" s="433" t="s">
        <v>2374</v>
      </c>
    </row>
    <row r="157" spans="1:21" ht="135">
      <c r="A157" s="33">
        <v>150</v>
      </c>
      <c r="B157" s="41"/>
      <c r="C157" s="429" t="s">
        <v>2375</v>
      </c>
      <c r="D157" s="429" t="s">
        <v>2075</v>
      </c>
      <c r="E157" s="429" t="s">
        <v>2009</v>
      </c>
      <c r="F157" s="429" t="s">
        <v>30</v>
      </c>
      <c r="G157" s="76" t="s">
        <v>31</v>
      </c>
      <c r="H157" s="76" t="s">
        <v>68</v>
      </c>
      <c r="I157" s="76" t="s">
        <v>6</v>
      </c>
      <c r="J157" s="76" t="s">
        <v>2010</v>
      </c>
      <c r="K157" s="41">
        <v>0</v>
      </c>
      <c r="L157" s="443">
        <v>18900</v>
      </c>
      <c r="M157" s="41" t="s">
        <v>2011</v>
      </c>
      <c r="N157" s="41">
        <v>21000</v>
      </c>
      <c r="O157" s="41">
        <v>20</v>
      </c>
      <c r="P157" s="41">
        <v>21000</v>
      </c>
      <c r="Q157" s="41" t="s">
        <v>3589</v>
      </c>
      <c r="R157" s="41">
        <v>20</v>
      </c>
      <c r="S157" s="433" t="s">
        <v>2376</v>
      </c>
      <c r="T157" s="433" t="s">
        <v>2377</v>
      </c>
      <c r="U157" s="433" t="s">
        <v>2378</v>
      </c>
    </row>
    <row r="158" spans="1:21" ht="75">
      <c r="A158" s="33">
        <v>151</v>
      </c>
      <c r="B158" s="41"/>
      <c r="C158" s="429" t="s">
        <v>2379</v>
      </c>
      <c r="D158" s="429" t="s">
        <v>2380</v>
      </c>
      <c r="E158" s="429" t="s">
        <v>2381</v>
      </c>
      <c r="F158" s="429" t="s">
        <v>30</v>
      </c>
      <c r="G158" s="76" t="s">
        <v>31</v>
      </c>
      <c r="H158" s="76" t="s">
        <v>45</v>
      </c>
      <c r="I158" s="76" t="s">
        <v>5</v>
      </c>
      <c r="J158" s="76" t="s">
        <v>2010</v>
      </c>
      <c r="K158" s="41">
        <v>0</v>
      </c>
      <c r="L158" s="443">
        <v>18900</v>
      </c>
      <c r="M158" s="41" t="s">
        <v>2011</v>
      </c>
      <c r="N158" s="41">
        <v>21000</v>
      </c>
      <c r="O158" s="41">
        <v>20</v>
      </c>
      <c r="P158" s="41">
        <v>21000</v>
      </c>
      <c r="Q158" s="41" t="s">
        <v>3589</v>
      </c>
      <c r="R158" s="41">
        <v>20</v>
      </c>
      <c r="S158" s="433" t="s">
        <v>2382</v>
      </c>
      <c r="T158" s="433" t="s">
        <v>2383</v>
      </c>
      <c r="U158" s="433" t="s">
        <v>2384</v>
      </c>
    </row>
    <row r="159" spans="1:21" ht="75">
      <c r="A159" s="33">
        <v>152</v>
      </c>
      <c r="B159" s="41"/>
      <c r="C159" s="429" t="s">
        <v>2385</v>
      </c>
      <c r="D159" s="429" t="s">
        <v>2380</v>
      </c>
      <c r="E159" s="429" t="s">
        <v>2381</v>
      </c>
      <c r="F159" s="429" t="s">
        <v>30</v>
      </c>
      <c r="G159" s="76" t="s">
        <v>31</v>
      </c>
      <c r="H159" s="76" t="s">
        <v>45</v>
      </c>
      <c r="I159" s="76" t="s">
        <v>5</v>
      </c>
      <c r="J159" s="76" t="s">
        <v>2010</v>
      </c>
      <c r="K159" s="41">
        <v>0</v>
      </c>
      <c r="L159" s="443">
        <v>18900</v>
      </c>
      <c r="M159" s="41" t="s">
        <v>2011</v>
      </c>
      <c r="N159" s="41">
        <v>21000</v>
      </c>
      <c r="O159" s="41">
        <v>20</v>
      </c>
      <c r="P159" s="41">
        <v>21000</v>
      </c>
      <c r="Q159" s="41" t="s">
        <v>3589</v>
      </c>
      <c r="R159" s="41">
        <v>20</v>
      </c>
      <c r="S159" s="433" t="s">
        <v>2386</v>
      </c>
      <c r="T159" s="433" t="s">
        <v>2387</v>
      </c>
      <c r="U159" s="433" t="s">
        <v>2388</v>
      </c>
    </row>
    <row r="160" spans="1:21" ht="75">
      <c r="A160" s="33">
        <v>153</v>
      </c>
      <c r="B160" s="41"/>
      <c r="C160" s="429" t="s">
        <v>2389</v>
      </c>
      <c r="D160" s="429" t="s">
        <v>2390</v>
      </c>
      <c r="E160" s="429" t="s">
        <v>2381</v>
      </c>
      <c r="F160" s="429" t="s">
        <v>30</v>
      </c>
      <c r="G160" s="76" t="s">
        <v>31</v>
      </c>
      <c r="H160" s="76" t="s">
        <v>45</v>
      </c>
      <c r="I160" s="76" t="s">
        <v>5</v>
      </c>
      <c r="J160" s="76" t="s">
        <v>2010</v>
      </c>
      <c r="K160" s="41">
        <v>0</v>
      </c>
      <c r="L160" s="443">
        <v>18900</v>
      </c>
      <c r="M160" s="41" t="s">
        <v>2011</v>
      </c>
      <c r="N160" s="41">
        <v>21000</v>
      </c>
      <c r="O160" s="41">
        <v>20</v>
      </c>
      <c r="P160" s="41">
        <v>21000</v>
      </c>
      <c r="Q160" s="41" t="s">
        <v>3589</v>
      </c>
      <c r="R160" s="41">
        <v>20</v>
      </c>
      <c r="S160" s="433" t="s">
        <v>2391</v>
      </c>
      <c r="T160" s="433" t="s">
        <v>2392</v>
      </c>
      <c r="U160" s="433" t="s">
        <v>2393</v>
      </c>
    </row>
    <row r="161" spans="1:21" ht="90">
      <c r="A161" s="33">
        <v>154</v>
      </c>
      <c r="B161" s="41"/>
      <c r="C161" s="429" t="s">
        <v>3606</v>
      </c>
      <c r="D161" s="429" t="s">
        <v>2395</v>
      </c>
      <c r="E161" s="429" t="s">
        <v>2396</v>
      </c>
      <c r="F161" s="429" t="s">
        <v>30</v>
      </c>
      <c r="G161" s="76" t="s">
        <v>31</v>
      </c>
      <c r="H161" s="76" t="s">
        <v>68</v>
      </c>
      <c r="I161" s="76" t="s">
        <v>6</v>
      </c>
      <c r="J161" s="76" t="s">
        <v>2296</v>
      </c>
      <c r="K161" s="41">
        <v>0</v>
      </c>
      <c r="L161" s="443">
        <v>40500</v>
      </c>
      <c r="M161" s="41" t="s">
        <v>2011</v>
      </c>
      <c r="N161" s="41">
        <v>45000</v>
      </c>
      <c r="O161" s="41">
        <v>20</v>
      </c>
      <c r="P161" s="41">
        <v>45000</v>
      </c>
      <c r="Q161" s="41" t="s">
        <v>3589</v>
      </c>
      <c r="R161" s="41">
        <v>20</v>
      </c>
      <c r="S161" s="433" t="s">
        <v>2397</v>
      </c>
      <c r="T161" s="433" t="s">
        <v>2398</v>
      </c>
      <c r="U161" s="433" t="s">
        <v>2399</v>
      </c>
    </row>
    <row r="162" spans="1:21" ht="105">
      <c r="A162" s="33">
        <v>155</v>
      </c>
      <c r="B162" s="41"/>
      <c r="C162" s="429" t="s">
        <v>3607</v>
      </c>
      <c r="D162" s="429" t="s">
        <v>2401</v>
      </c>
      <c r="E162" s="429" t="s">
        <v>2355</v>
      </c>
      <c r="F162" s="429" t="s">
        <v>30</v>
      </c>
      <c r="G162" s="76" t="s">
        <v>31</v>
      </c>
      <c r="H162" s="76" t="s">
        <v>45</v>
      </c>
      <c r="I162" s="76" t="s">
        <v>6</v>
      </c>
      <c r="J162" s="76" t="s">
        <v>2331</v>
      </c>
      <c r="K162" s="41">
        <v>0</v>
      </c>
      <c r="L162" s="443">
        <v>81000</v>
      </c>
      <c r="M162" s="41" t="s">
        <v>2011</v>
      </c>
      <c r="N162" s="41">
        <v>90000</v>
      </c>
      <c r="O162" s="41">
        <v>20</v>
      </c>
      <c r="P162" s="41">
        <v>90000</v>
      </c>
      <c r="Q162" s="41" t="s">
        <v>3589</v>
      </c>
      <c r="R162" s="41">
        <v>20</v>
      </c>
      <c r="S162" s="433" t="s">
        <v>2402</v>
      </c>
      <c r="T162" s="433" t="s">
        <v>2403</v>
      </c>
      <c r="U162" s="433" t="s">
        <v>2404</v>
      </c>
    </row>
    <row r="163" spans="1:21" ht="90">
      <c r="A163" s="33">
        <v>156</v>
      </c>
      <c r="B163" s="41"/>
      <c r="C163" s="429" t="s">
        <v>2405</v>
      </c>
      <c r="D163" s="429" t="s">
        <v>2406</v>
      </c>
      <c r="E163" s="429" t="s">
        <v>2396</v>
      </c>
      <c r="F163" s="429" t="s">
        <v>30</v>
      </c>
      <c r="G163" s="76" t="s">
        <v>31</v>
      </c>
      <c r="H163" s="76" t="s">
        <v>68</v>
      </c>
      <c r="I163" s="76" t="s">
        <v>6</v>
      </c>
      <c r="J163" s="76" t="s">
        <v>2296</v>
      </c>
      <c r="K163" s="41">
        <v>0</v>
      </c>
      <c r="L163" s="443">
        <v>40500</v>
      </c>
      <c r="M163" s="41" t="s">
        <v>2011</v>
      </c>
      <c r="N163" s="41">
        <v>45000</v>
      </c>
      <c r="O163" s="41">
        <v>20</v>
      </c>
      <c r="P163" s="41">
        <v>45000</v>
      </c>
      <c r="Q163" s="41" t="s">
        <v>3589</v>
      </c>
      <c r="R163" s="41">
        <v>20</v>
      </c>
      <c r="S163" s="433" t="s">
        <v>2407</v>
      </c>
      <c r="T163" s="433" t="s">
        <v>2408</v>
      </c>
      <c r="U163" s="433" t="s">
        <v>2409</v>
      </c>
    </row>
    <row r="164" spans="1:21" ht="60">
      <c r="A164" s="33">
        <v>157</v>
      </c>
      <c r="B164" s="41"/>
      <c r="C164" s="429" t="s">
        <v>2410</v>
      </c>
      <c r="D164" s="429" t="s">
        <v>2411</v>
      </c>
      <c r="E164" s="444" t="s">
        <v>2412</v>
      </c>
      <c r="F164" s="429" t="s">
        <v>30</v>
      </c>
      <c r="G164" s="76" t="s">
        <v>31</v>
      </c>
      <c r="H164" s="76" t="s">
        <v>45</v>
      </c>
      <c r="I164" s="76" t="s">
        <v>5</v>
      </c>
      <c r="J164" s="76" t="s">
        <v>2413</v>
      </c>
      <c r="K164" s="41">
        <v>0</v>
      </c>
      <c r="L164" s="443">
        <v>54000</v>
      </c>
      <c r="M164" s="41" t="s">
        <v>2011</v>
      </c>
      <c r="N164" s="41">
        <v>60000</v>
      </c>
      <c r="O164" s="41">
        <v>20</v>
      </c>
      <c r="P164" s="41">
        <v>60000</v>
      </c>
      <c r="Q164" s="41" t="s">
        <v>3589</v>
      </c>
      <c r="R164" s="41">
        <v>20</v>
      </c>
      <c r="S164" s="433" t="s">
        <v>2414</v>
      </c>
      <c r="T164" s="433" t="s">
        <v>2415</v>
      </c>
      <c r="U164" s="433" t="s">
        <v>2416</v>
      </c>
    </row>
    <row r="165" spans="1:21" ht="90">
      <c r="A165" s="33">
        <v>158</v>
      </c>
      <c r="B165" s="41"/>
      <c r="C165" s="429" t="s">
        <v>3608</v>
      </c>
      <c r="D165" s="429" t="s">
        <v>2418</v>
      </c>
      <c r="E165" s="429" t="s">
        <v>2419</v>
      </c>
      <c r="F165" s="429" t="s">
        <v>30</v>
      </c>
      <c r="G165" s="76" t="s">
        <v>31</v>
      </c>
      <c r="H165" s="76" t="s">
        <v>68</v>
      </c>
      <c r="I165" s="76" t="s">
        <v>6</v>
      </c>
      <c r="J165" s="76" t="s">
        <v>2010</v>
      </c>
      <c r="K165" s="41">
        <v>0</v>
      </c>
      <c r="L165" s="443">
        <v>13500</v>
      </c>
      <c r="M165" s="41" t="s">
        <v>2011</v>
      </c>
      <c r="N165" s="41">
        <v>15000</v>
      </c>
      <c r="O165" s="41">
        <v>20</v>
      </c>
      <c r="P165" s="41">
        <v>15000</v>
      </c>
      <c r="Q165" s="41" t="s">
        <v>3589</v>
      </c>
      <c r="R165" s="41">
        <v>20</v>
      </c>
      <c r="S165" s="433" t="s">
        <v>2420</v>
      </c>
      <c r="T165" s="433" t="s">
        <v>2421</v>
      </c>
      <c r="U165" s="433" t="s">
        <v>2422</v>
      </c>
    </row>
    <row r="166" spans="1:21" ht="90">
      <c r="A166" s="33">
        <v>159</v>
      </c>
      <c r="B166" s="41"/>
      <c r="C166" s="429" t="s">
        <v>2423</v>
      </c>
      <c r="D166" s="429" t="s">
        <v>2424</v>
      </c>
      <c r="E166" s="429" t="s">
        <v>2419</v>
      </c>
      <c r="F166" s="429" t="s">
        <v>30</v>
      </c>
      <c r="G166" s="76" t="s">
        <v>31</v>
      </c>
      <c r="H166" s="76" t="s">
        <v>68</v>
      </c>
      <c r="I166" s="76" t="s">
        <v>6</v>
      </c>
      <c r="J166" s="76" t="s">
        <v>2010</v>
      </c>
      <c r="K166" s="41">
        <v>0</v>
      </c>
      <c r="L166" s="443">
        <v>13500</v>
      </c>
      <c r="M166" s="41" t="s">
        <v>2011</v>
      </c>
      <c r="N166" s="41">
        <v>15000</v>
      </c>
      <c r="O166" s="41">
        <v>20</v>
      </c>
      <c r="P166" s="41">
        <v>15000</v>
      </c>
      <c r="Q166" s="41" t="s">
        <v>3589</v>
      </c>
      <c r="R166" s="41">
        <v>20</v>
      </c>
      <c r="S166" s="433" t="s">
        <v>2425</v>
      </c>
      <c r="T166" s="433" t="s">
        <v>2426</v>
      </c>
      <c r="U166" s="433" t="s">
        <v>2427</v>
      </c>
    </row>
    <row r="167" spans="1:21" ht="90">
      <c r="A167" s="33">
        <v>160</v>
      </c>
      <c r="B167" s="41"/>
      <c r="C167" s="429" t="s">
        <v>2428</v>
      </c>
      <c r="D167" s="429" t="s">
        <v>2429</v>
      </c>
      <c r="E167" s="429" t="s">
        <v>2430</v>
      </c>
      <c r="F167" s="429" t="s">
        <v>30</v>
      </c>
      <c r="G167" s="76" t="s">
        <v>31</v>
      </c>
      <c r="H167" s="76" t="s">
        <v>68</v>
      </c>
      <c r="I167" s="76" t="s">
        <v>6</v>
      </c>
      <c r="J167" s="76" t="s">
        <v>2010</v>
      </c>
      <c r="K167" s="41">
        <v>0</v>
      </c>
      <c r="L167" s="443">
        <v>13500</v>
      </c>
      <c r="M167" s="41" t="s">
        <v>2011</v>
      </c>
      <c r="N167" s="41">
        <v>15000</v>
      </c>
      <c r="O167" s="41">
        <v>20</v>
      </c>
      <c r="P167" s="41">
        <v>15000</v>
      </c>
      <c r="Q167" s="41" t="s">
        <v>3589</v>
      </c>
      <c r="R167" s="41">
        <v>20</v>
      </c>
      <c r="S167" s="433" t="s">
        <v>2431</v>
      </c>
      <c r="T167" s="433" t="s">
        <v>2432</v>
      </c>
      <c r="U167" s="433" t="s">
        <v>2433</v>
      </c>
    </row>
    <row r="168" spans="1:21" ht="120">
      <c r="A168" s="33">
        <v>161</v>
      </c>
      <c r="B168" s="41"/>
      <c r="C168" s="429" t="s">
        <v>2434</v>
      </c>
      <c r="D168" s="429" t="s">
        <v>2165</v>
      </c>
      <c r="E168" s="429" t="s">
        <v>2435</v>
      </c>
      <c r="F168" s="429" t="s">
        <v>30</v>
      </c>
      <c r="G168" s="76" t="s">
        <v>31</v>
      </c>
      <c r="H168" s="76" t="s">
        <v>68</v>
      </c>
      <c r="I168" s="76" t="s">
        <v>6</v>
      </c>
      <c r="J168" s="76" t="s">
        <v>2010</v>
      </c>
      <c r="K168" s="41">
        <v>0</v>
      </c>
      <c r="L168" s="443">
        <v>13500</v>
      </c>
      <c r="M168" s="41" t="s">
        <v>2011</v>
      </c>
      <c r="N168" s="41">
        <v>15000</v>
      </c>
      <c r="O168" s="41">
        <v>20</v>
      </c>
      <c r="P168" s="41">
        <v>15000</v>
      </c>
      <c r="Q168" s="41" t="s">
        <v>3589</v>
      </c>
      <c r="R168" s="41">
        <v>20</v>
      </c>
      <c r="S168" s="433" t="s">
        <v>2436</v>
      </c>
      <c r="T168" s="433" t="s">
        <v>2437</v>
      </c>
      <c r="U168" s="433" t="s">
        <v>2438</v>
      </c>
    </row>
    <row r="169" spans="1:21" ht="90">
      <c r="A169" s="33">
        <v>162</v>
      </c>
      <c r="B169" s="41"/>
      <c r="C169" s="429" t="s">
        <v>2269</v>
      </c>
      <c r="D169" s="429" t="s">
        <v>2439</v>
      </c>
      <c r="E169" s="429" t="s">
        <v>2419</v>
      </c>
      <c r="F169" s="429" t="s">
        <v>30</v>
      </c>
      <c r="G169" s="76" t="s">
        <v>31</v>
      </c>
      <c r="H169" s="76" t="s">
        <v>45</v>
      </c>
      <c r="I169" s="76" t="s">
        <v>6</v>
      </c>
      <c r="J169" s="76" t="s">
        <v>2160</v>
      </c>
      <c r="K169" s="41">
        <v>0</v>
      </c>
      <c r="L169" s="443">
        <v>40500</v>
      </c>
      <c r="M169" s="41" t="s">
        <v>2011</v>
      </c>
      <c r="N169" s="41">
        <v>45000</v>
      </c>
      <c r="O169" s="41">
        <v>20</v>
      </c>
      <c r="P169" s="41">
        <v>45000</v>
      </c>
      <c r="Q169" s="41" t="s">
        <v>3589</v>
      </c>
      <c r="R169" s="41">
        <v>20</v>
      </c>
      <c r="S169" s="433" t="s">
        <v>2440</v>
      </c>
      <c r="T169" s="433" t="s">
        <v>2441</v>
      </c>
      <c r="U169" s="433" t="s">
        <v>2442</v>
      </c>
    </row>
    <row r="170" spans="1:21" ht="120">
      <c r="A170" s="33">
        <v>163</v>
      </c>
      <c r="B170" s="41"/>
      <c r="C170" s="429" t="s">
        <v>2443</v>
      </c>
      <c r="D170" s="429" t="s">
        <v>2444</v>
      </c>
      <c r="E170" s="429" t="s">
        <v>2435</v>
      </c>
      <c r="F170" s="429" t="s">
        <v>30</v>
      </c>
      <c r="G170" s="76" t="s">
        <v>31</v>
      </c>
      <c r="H170" s="76" t="s">
        <v>45</v>
      </c>
      <c r="I170" s="76" t="s">
        <v>6</v>
      </c>
      <c r="J170" s="76" t="s">
        <v>2010</v>
      </c>
      <c r="K170" s="41">
        <v>0</v>
      </c>
      <c r="L170" s="443">
        <v>13500</v>
      </c>
      <c r="M170" s="41" t="s">
        <v>2011</v>
      </c>
      <c r="N170" s="41">
        <v>15000</v>
      </c>
      <c r="O170" s="41">
        <v>20</v>
      </c>
      <c r="P170" s="41">
        <v>15000</v>
      </c>
      <c r="Q170" s="41" t="s">
        <v>3589</v>
      </c>
      <c r="R170" s="41">
        <v>20</v>
      </c>
      <c r="S170" s="433" t="s">
        <v>2445</v>
      </c>
      <c r="T170" s="433" t="s">
        <v>2446</v>
      </c>
      <c r="U170" s="433" t="s">
        <v>2447</v>
      </c>
    </row>
    <row r="171" spans="1:21" ht="90">
      <c r="A171" s="33">
        <v>164</v>
      </c>
      <c r="B171" s="41"/>
      <c r="C171" s="429" t="s">
        <v>2448</v>
      </c>
      <c r="D171" s="429" t="s">
        <v>2418</v>
      </c>
      <c r="E171" s="429" t="s">
        <v>2419</v>
      </c>
      <c r="F171" s="429" t="s">
        <v>30</v>
      </c>
      <c r="G171" s="76" t="s">
        <v>31</v>
      </c>
      <c r="H171" s="76" t="s">
        <v>45</v>
      </c>
      <c r="I171" s="76" t="s">
        <v>6</v>
      </c>
      <c r="J171" s="76" t="s">
        <v>2160</v>
      </c>
      <c r="K171" s="41">
        <v>0</v>
      </c>
      <c r="L171" s="443">
        <v>40500</v>
      </c>
      <c r="M171" s="41" t="s">
        <v>2011</v>
      </c>
      <c r="N171" s="41">
        <v>45000</v>
      </c>
      <c r="O171" s="41">
        <v>20</v>
      </c>
      <c r="P171" s="41">
        <v>45000</v>
      </c>
      <c r="Q171" s="41" t="s">
        <v>3589</v>
      </c>
      <c r="R171" s="41">
        <v>20</v>
      </c>
      <c r="S171" s="433" t="s">
        <v>2449</v>
      </c>
      <c r="T171" s="433" t="s">
        <v>2450</v>
      </c>
      <c r="U171" s="433" t="s">
        <v>2451</v>
      </c>
    </row>
    <row r="172" spans="1:21" ht="75">
      <c r="A172" s="33">
        <v>165</v>
      </c>
      <c r="B172" s="41"/>
      <c r="C172" s="429" t="s">
        <v>2452</v>
      </c>
      <c r="D172" s="429" t="s">
        <v>2453</v>
      </c>
      <c r="E172" s="429" t="s">
        <v>2454</v>
      </c>
      <c r="F172" s="429" t="s">
        <v>30</v>
      </c>
      <c r="G172" s="76" t="s">
        <v>31</v>
      </c>
      <c r="H172" s="76" t="s">
        <v>68</v>
      </c>
      <c r="I172" s="76" t="s">
        <v>6</v>
      </c>
      <c r="J172" s="76" t="s">
        <v>2024</v>
      </c>
      <c r="K172" s="41">
        <v>0</v>
      </c>
      <c r="L172" s="443">
        <v>13500</v>
      </c>
      <c r="M172" s="41" t="s">
        <v>2011</v>
      </c>
      <c r="N172" s="41">
        <v>15000</v>
      </c>
      <c r="O172" s="41">
        <v>20</v>
      </c>
      <c r="P172" s="41">
        <v>15000</v>
      </c>
      <c r="Q172" s="41" t="s">
        <v>3589</v>
      </c>
      <c r="R172" s="41">
        <v>20</v>
      </c>
      <c r="S172" s="433" t="s">
        <v>2455</v>
      </c>
      <c r="T172" s="433" t="s">
        <v>2456</v>
      </c>
      <c r="U172" s="433" t="s">
        <v>2457</v>
      </c>
    </row>
    <row r="173" spans="1:21" ht="75">
      <c r="A173" s="33">
        <v>166</v>
      </c>
      <c r="B173" s="41"/>
      <c r="C173" s="429" t="s">
        <v>2458</v>
      </c>
      <c r="D173" s="429" t="s">
        <v>2459</v>
      </c>
      <c r="E173" s="429" t="s">
        <v>2460</v>
      </c>
      <c r="F173" s="429" t="s">
        <v>30</v>
      </c>
      <c r="G173" s="76" t="s">
        <v>31</v>
      </c>
      <c r="H173" s="76" t="s">
        <v>45</v>
      </c>
      <c r="I173" s="76" t="s">
        <v>6</v>
      </c>
      <c r="J173" s="76" t="s">
        <v>2010</v>
      </c>
      <c r="K173" s="41">
        <v>0</v>
      </c>
      <c r="L173" s="443">
        <v>13500</v>
      </c>
      <c r="M173" s="41" t="s">
        <v>2011</v>
      </c>
      <c r="N173" s="41">
        <v>15000</v>
      </c>
      <c r="O173" s="41">
        <v>20</v>
      </c>
      <c r="P173" s="41">
        <v>15000</v>
      </c>
      <c r="Q173" s="41" t="s">
        <v>3589</v>
      </c>
      <c r="R173" s="41">
        <v>20</v>
      </c>
      <c r="S173" s="433" t="s">
        <v>2461</v>
      </c>
      <c r="T173" s="433" t="s">
        <v>2462</v>
      </c>
      <c r="U173" s="433" t="s">
        <v>2463</v>
      </c>
    </row>
    <row r="174" spans="1:21" ht="120">
      <c r="A174" s="33">
        <v>167</v>
      </c>
      <c r="B174" s="41"/>
      <c r="C174" s="429" t="s">
        <v>2464</v>
      </c>
      <c r="D174" s="429" t="s">
        <v>2465</v>
      </c>
      <c r="E174" s="429" t="s">
        <v>2466</v>
      </c>
      <c r="F174" s="429" t="s">
        <v>30</v>
      </c>
      <c r="G174" s="76" t="s">
        <v>31</v>
      </c>
      <c r="H174" s="76" t="s">
        <v>68</v>
      </c>
      <c r="I174" s="76" t="s">
        <v>6</v>
      </c>
      <c r="J174" s="76" t="s">
        <v>2024</v>
      </c>
      <c r="K174" s="41">
        <v>0</v>
      </c>
      <c r="L174" s="443">
        <v>13500</v>
      </c>
      <c r="M174" s="41" t="s">
        <v>2011</v>
      </c>
      <c r="N174" s="41">
        <v>15000</v>
      </c>
      <c r="O174" s="41">
        <v>20</v>
      </c>
      <c r="P174" s="41">
        <v>15000</v>
      </c>
      <c r="Q174" s="41" t="s">
        <v>3589</v>
      </c>
      <c r="R174" s="41">
        <v>20</v>
      </c>
      <c r="S174" s="433" t="s">
        <v>2467</v>
      </c>
      <c r="T174" s="433" t="s">
        <v>2468</v>
      </c>
      <c r="U174" s="433" t="s">
        <v>2469</v>
      </c>
    </row>
    <row r="175" spans="1:21" ht="120">
      <c r="A175" s="33">
        <v>168</v>
      </c>
      <c r="B175" s="41"/>
      <c r="C175" s="429" t="s">
        <v>2470</v>
      </c>
      <c r="D175" s="429" t="s">
        <v>2471</v>
      </c>
      <c r="E175" s="429" t="s">
        <v>2472</v>
      </c>
      <c r="F175" s="429" t="s">
        <v>30</v>
      </c>
      <c r="G175" s="76" t="s">
        <v>31</v>
      </c>
      <c r="H175" s="76" t="s">
        <v>68</v>
      </c>
      <c r="I175" s="76" t="s">
        <v>6</v>
      </c>
      <c r="J175" s="76" t="s">
        <v>2024</v>
      </c>
      <c r="K175" s="41">
        <v>0</v>
      </c>
      <c r="L175" s="443">
        <v>13500</v>
      </c>
      <c r="M175" s="41" t="s">
        <v>2011</v>
      </c>
      <c r="N175" s="41">
        <v>15000</v>
      </c>
      <c r="O175" s="41">
        <v>20</v>
      </c>
      <c r="P175" s="41">
        <v>15000</v>
      </c>
      <c r="Q175" s="41" t="s">
        <v>3589</v>
      </c>
      <c r="R175" s="41">
        <v>20</v>
      </c>
      <c r="S175" s="433" t="s">
        <v>2473</v>
      </c>
      <c r="T175" s="433" t="s">
        <v>2474</v>
      </c>
      <c r="U175" s="433" t="s">
        <v>2475</v>
      </c>
    </row>
    <row r="176" spans="1:21" ht="75">
      <c r="A176" s="33">
        <v>169</v>
      </c>
      <c r="B176" s="41"/>
      <c r="C176" s="429" t="s">
        <v>2476</v>
      </c>
      <c r="D176" s="429" t="s">
        <v>2477</v>
      </c>
      <c r="E176" s="429" t="s">
        <v>2478</v>
      </c>
      <c r="F176" s="429" t="s">
        <v>30</v>
      </c>
      <c r="G176" s="76" t="s">
        <v>31</v>
      </c>
      <c r="H176" s="76" t="s">
        <v>68</v>
      </c>
      <c r="I176" s="76" t="s">
        <v>6</v>
      </c>
      <c r="J176" s="76" t="s">
        <v>2010</v>
      </c>
      <c r="K176" s="41">
        <v>0</v>
      </c>
      <c r="L176" s="443">
        <v>13500</v>
      </c>
      <c r="M176" s="41" t="s">
        <v>2011</v>
      </c>
      <c r="N176" s="41">
        <v>15000</v>
      </c>
      <c r="O176" s="41">
        <v>20</v>
      </c>
      <c r="P176" s="41">
        <v>15000</v>
      </c>
      <c r="Q176" s="41" t="s">
        <v>3589</v>
      </c>
      <c r="R176" s="41">
        <v>20</v>
      </c>
      <c r="S176" s="433" t="s">
        <v>2479</v>
      </c>
      <c r="T176" s="433" t="s">
        <v>2480</v>
      </c>
      <c r="U176" s="433" t="s">
        <v>2481</v>
      </c>
    </row>
    <row r="177" spans="1:21" ht="90">
      <c r="A177" s="33">
        <v>170</v>
      </c>
      <c r="B177" s="41"/>
      <c r="C177" s="429" t="s">
        <v>2482</v>
      </c>
      <c r="D177" s="429" t="s">
        <v>2483</v>
      </c>
      <c r="E177" s="429" t="s">
        <v>2484</v>
      </c>
      <c r="F177" s="429" t="s">
        <v>30</v>
      </c>
      <c r="G177" s="76" t="s">
        <v>31</v>
      </c>
      <c r="H177" s="76" t="s">
        <v>68</v>
      </c>
      <c r="I177" s="76" t="s">
        <v>6</v>
      </c>
      <c r="J177" s="76" t="s">
        <v>2024</v>
      </c>
      <c r="K177" s="41">
        <v>0</v>
      </c>
      <c r="L177" s="443">
        <v>13500</v>
      </c>
      <c r="M177" s="41" t="s">
        <v>2011</v>
      </c>
      <c r="N177" s="41">
        <v>15000</v>
      </c>
      <c r="O177" s="41">
        <v>20</v>
      </c>
      <c r="P177" s="41">
        <v>15000</v>
      </c>
      <c r="Q177" s="41" t="s">
        <v>3589</v>
      </c>
      <c r="R177" s="41">
        <v>20</v>
      </c>
      <c r="S177" s="433" t="s">
        <v>2485</v>
      </c>
      <c r="T177" s="433" t="s">
        <v>2486</v>
      </c>
      <c r="U177" s="433" t="s">
        <v>2487</v>
      </c>
    </row>
    <row r="178" spans="1:21" ht="75">
      <c r="A178" s="33">
        <v>171</v>
      </c>
      <c r="B178" s="41"/>
      <c r="C178" s="429" t="s">
        <v>2488</v>
      </c>
      <c r="D178" s="429" t="s">
        <v>2489</v>
      </c>
      <c r="E178" s="429" t="s">
        <v>2454</v>
      </c>
      <c r="F178" s="429" t="s">
        <v>30</v>
      </c>
      <c r="G178" s="76" t="s">
        <v>31</v>
      </c>
      <c r="H178" s="76" t="s">
        <v>45</v>
      </c>
      <c r="I178" s="76" t="s">
        <v>6</v>
      </c>
      <c r="J178" s="76" t="s">
        <v>2010</v>
      </c>
      <c r="K178" s="41">
        <v>0</v>
      </c>
      <c r="L178" s="443">
        <v>13500</v>
      </c>
      <c r="M178" s="41" t="s">
        <v>2011</v>
      </c>
      <c r="N178" s="41">
        <v>15000</v>
      </c>
      <c r="O178" s="41">
        <v>20</v>
      </c>
      <c r="P178" s="41">
        <v>15000</v>
      </c>
      <c r="Q178" s="41" t="s">
        <v>3589</v>
      </c>
      <c r="R178" s="41">
        <v>20</v>
      </c>
      <c r="S178" s="433" t="s">
        <v>2490</v>
      </c>
      <c r="T178" s="433" t="s">
        <v>2491</v>
      </c>
      <c r="U178" s="433" t="s">
        <v>2492</v>
      </c>
    </row>
    <row r="179" spans="1:21" ht="75">
      <c r="A179" s="33">
        <v>172</v>
      </c>
      <c r="B179" s="41"/>
      <c r="C179" s="429" t="s">
        <v>2493</v>
      </c>
      <c r="D179" s="429" t="s">
        <v>2494</v>
      </c>
      <c r="E179" s="429" t="s">
        <v>2454</v>
      </c>
      <c r="F179" s="429" t="s">
        <v>30</v>
      </c>
      <c r="G179" s="76" t="s">
        <v>31</v>
      </c>
      <c r="H179" s="76" t="s">
        <v>68</v>
      </c>
      <c r="I179" s="76" t="s">
        <v>6</v>
      </c>
      <c r="J179" s="76" t="s">
        <v>2024</v>
      </c>
      <c r="K179" s="41">
        <v>0</v>
      </c>
      <c r="L179" s="443">
        <v>13500</v>
      </c>
      <c r="M179" s="41" t="s">
        <v>2011</v>
      </c>
      <c r="N179" s="41">
        <v>15000</v>
      </c>
      <c r="O179" s="41">
        <v>20</v>
      </c>
      <c r="P179" s="41">
        <v>15000</v>
      </c>
      <c r="Q179" s="41" t="s">
        <v>3589</v>
      </c>
      <c r="R179" s="41">
        <v>20</v>
      </c>
      <c r="S179" s="433" t="s">
        <v>2495</v>
      </c>
      <c r="T179" s="433" t="s">
        <v>2496</v>
      </c>
      <c r="U179" s="433" t="s">
        <v>2497</v>
      </c>
    </row>
    <row r="180" spans="1:21" ht="90">
      <c r="A180" s="33">
        <v>173</v>
      </c>
      <c r="B180" s="41"/>
      <c r="C180" s="429" t="s">
        <v>2498</v>
      </c>
      <c r="D180" s="429" t="s">
        <v>2499</v>
      </c>
      <c r="E180" s="429" t="s">
        <v>2500</v>
      </c>
      <c r="F180" s="429" t="s">
        <v>30</v>
      </c>
      <c r="G180" s="76" t="s">
        <v>31</v>
      </c>
      <c r="H180" s="76" t="s">
        <v>68</v>
      </c>
      <c r="I180" s="76" t="s">
        <v>6</v>
      </c>
      <c r="J180" s="76" t="s">
        <v>2024</v>
      </c>
      <c r="K180" s="41">
        <v>0</v>
      </c>
      <c r="L180" s="443">
        <v>13500</v>
      </c>
      <c r="M180" s="41" t="s">
        <v>2011</v>
      </c>
      <c r="N180" s="41">
        <v>15000</v>
      </c>
      <c r="O180" s="41">
        <v>20</v>
      </c>
      <c r="P180" s="41">
        <v>15000</v>
      </c>
      <c r="Q180" s="41" t="s">
        <v>3589</v>
      </c>
      <c r="R180" s="41">
        <v>20</v>
      </c>
      <c r="S180" s="433" t="s">
        <v>2501</v>
      </c>
      <c r="T180" s="433" t="s">
        <v>2502</v>
      </c>
      <c r="U180" s="433" t="s">
        <v>2503</v>
      </c>
    </row>
    <row r="181" spans="1:21" ht="90">
      <c r="A181" s="33">
        <v>174</v>
      </c>
      <c r="B181" s="41"/>
      <c r="C181" s="429" t="s">
        <v>3609</v>
      </c>
      <c r="D181" s="429" t="s">
        <v>2505</v>
      </c>
      <c r="E181" s="429" t="s">
        <v>2506</v>
      </c>
      <c r="F181" s="429" t="s">
        <v>30</v>
      </c>
      <c r="G181" s="76" t="s">
        <v>31</v>
      </c>
      <c r="H181" s="76" t="s">
        <v>68</v>
      </c>
      <c r="I181" s="76" t="s">
        <v>6</v>
      </c>
      <c r="J181" s="76" t="s">
        <v>2010</v>
      </c>
      <c r="K181" s="41">
        <v>0</v>
      </c>
      <c r="L181" s="443">
        <v>13500</v>
      </c>
      <c r="M181" s="41" t="s">
        <v>2011</v>
      </c>
      <c r="N181" s="41">
        <v>15000</v>
      </c>
      <c r="O181" s="41">
        <v>20</v>
      </c>
      <c r="P181" s="41">
        <v>15000</v>
      </c>
      <c r="Q181" s="41" t="s">
        <v>3589</v>
      </c>
      <c r="R181" s="41">
        <v>20</v>
      </c>
      <c r="S181" s="433" t="s">
        <v>2507</v>
      </c>
      <c r="T181" s="433" t="s">
        <v>2508</v>
      </c>
      <c r="U181" s="433" t="s">
        <v>2509</v>
      </c>
    </row>
    <row r="182" spans="1:21" ht="90">
      <c r="A182" s="33">
        <v>175</v>
      </c>
      <c r="B182" s="41"/>
      <c r="C182" s="429" t="s">
        <v>2510</v>
      </c>
      <c r="D182" s="429" t="s">
        <v>2511</v>
      </c>
      <c r="E182" s="429" t="s">
        <v>2512</v>
      </c>
      <c r="F182" s="429" t="s">
        <v>30</v>
      </c>
      <c r="G182" s="76" t="s">
        <v>31</v>
      </c>
      <c r="H182" s="76" t="s">
        <v>68</v>
      </c>
      <c r="I182" s="76" t="s">
        <v>6</v>
      </c>
      <c r="J182" s="76" t="s">
        <v>2010</v>
      </c>
      <c r="K182" s="41">
        <v>0</v>
      </c>
      <c r="L182" s="443">
        <v>13500</v>
      </c>
      <c r="M182" s="41" t="s">
        <v>2011</v>
      </c>
      <c r="N182" s="41">
        <v>15000</v>
      </c>
      <c r="O182" s="41">
        <v>20</v>
      </c>
      <c r="P182" s="41">
        <v>15000</v>
      </c>
      <c r="Q182" s="41" t="s">
        <v>3589</v>
      </c>
      <c r="R182" s="41">
        <v>20</v>
      </c>
      <c r="S182" s="433" t="s">
        <v>2513</v>
      </c>
      <c r="T182" s="433" t="s">
        <v>2514</v>
      </c>
      <c r="U182" s="433" t="s">
        <v>2515</v>
      </c>
    </row>
    <row r="183" spans="1:21" ht="90">
      <c r="A183" s="33">
        <v>176</v>
      </c>
      <c r="B183" s="41"/>
      <c r="C183" s="429" t="s">
        <v>2516</v>
      </c>
      <c r="D183" s="429" t="s">
        <v>2517</v>
      </c>
      <c r="E183" s="429" t="s">
        <v>2512</v>
      </c>
      <c r="F183" s="429" t="s">
        <v>30</v>
      </c>
      <c r="G183" s="76" t="s">
        <v>31</v>
      </c>
      <c r="H183" s="76" t="s">
        <v>68</v>
      </c>
      <c r="I183" s="76" t="s">
        <v>6</v>
      </c>
      <c r="J183" s="76" t="s">
        <v>2010</v>
      </c>
      <c r="K183" s="41">
        <v>0</v>
      </c>
      <c r="L183" s="443">
        <v>13500</v>
      </c>
      <c r="M183" s="41" t="s">
        <v>2011</v>
      </c>
      <c r="N183" s="41">
        <v>15000</v>
      </c>
      <c r="O183" s="41">
        <v>20</v>
      </c>
      <c r="P183" s="41">
        <v>15000</v>
      </c>
      <c r="Q183" s="41" t="s">
        <v>3589</v>
      </c>
      <c r="R183" s="41">
        <v>20</v>
      </c>
      <c r="S183" s="433" t="s">
        <v>2518</v>
      </c>
      <c r="T183" s="433" t="s">
        <v>2519</v>
      </c>
      <c r="U183" s="433" t="s">
        <v>2520</v>
      </c>
    </row>
    <row r="184" spans="1:21" ht="90">
      <c r="A184" s="33">
        <v>177</v>
      </c>
      <c r="B184" s="41"/>
      <c r="C184" s="429" t="s">
        <v>3610</v>
      </c>
      <c r="D184" s="429" t="s">
        <v>2522</v>
      </c>
      <c r="E184" s="429" t="s">
        <v>2512</v>
      </c>
      <c r="F184" s="429" t="s">
        <v>30</v>
      </c>
      <c r="G184" s="76" t="s">
        <v>31</v>
      </c>
      <c r="H184" s="76" t="s">
        <v>45</v>
      </c>
      <c r="I184" s="76" t="s">
        <v>6</v>
      </c>
      <c r="J184" s="76" t="s">
        <v>2010</v>
      </c>
      <c r="K184" s="41">
        <v>0</v>
      </c>
      <c r="L184" s="443">
        <v>13500</v>
      </c>
      <c r="M184" s="41" t="s">
        <v>2011</v>
      </c>
      <c r="N184" s="41">
        <v>15000</v>
      </c>
      <c r="O184" s="41">
        <v>20</v>
      </c>
      <c r="P184" s="41">
        <v>15000</v>
      </c>
      <c r="Q184" s="41" t="s">
        <v>3589</v>
      </c>
      <c r="R184" s="41">
        <v>20</v>
      </c>
      <c r="S184" s="433" t="s">
        <v>2523</v>
      </c>
      <c r="T184" s="433" t="s">
        <v>2524</v>
      </c>
      <c r="U184" s="433" t="s">
        <v>2525</v>
      </c>
    </row>
    <row r="185" spans="1:21" ht="105">
      <c r="A185" s="33">
        <v>178</v>
      </c>
      <c r="B185" s="41"/>
      <c r="C185" s="429" t="s">
        <v>2526</v>
      </c>
      <c r="D185" s="429" t="s">
        <v>2505</v>
      </c>
      <c r="E185" s="429" t="s">
        <v>2527</v>
      </c>
      <c r="F185" s="429" t="s">
        <v>30</v>
      </c>
      <c r="G185" s="76" t="s">
        <v>31</v>
      </c>
      <c r="H185" s="76" t="s">
        <v>45</v>
      </c>
      <c r="I185" s="76" t="s">
        <v>6</v>
      </c>
      <c r="J185" s="76" t="s">
        <v>2160</v>
      </c>
      <c r="K185" s="41">
        <v>0</v>
      </c>
      <c r="L185" s="443">
        <v>13500</v>
      </c>
      <c r="M185" s="41" t="s">
        <v>2011</v>
      </c>
      <c r="N185" s="41">
        <v>15000</v>
      </c>
      <c r="O185" s="41">
        <v>20</v>
      </c>
      <c r="P185" s="41">
        <v>15000</v>
      </c>
      <c r="Q185" s="41" t="s">
        <v>3589</v>
      </c>
      <c r="R185" s="41">
        <v>20</v>
      </c>
      <c r="S185" s="433" t="s">
        <v>2528</v>
      </c>
      <c r="T185" s="433" t="s">
        <v>2529</v>
      </c>
      <c r="U185" s="433" t="s">
        <v>2530</v>
      </c>
    </row>
    <row r="186" spans="1:21" ht="90">
      <c r="A186" s="33">
        <v>179</v>
      </c>
      <c r="B186" s="41"/>
      <c r="C186" s="429" t="s">
        <v>2531</v>
      </c>
      <c r="D186" s="429" t="s">
        <v>2532</v>
      </c>
      <c r="E186" s="429" t="s">
        <v>2533</v>
      </c>
      <c r="F186" s="429" t="s">
        <v>30</v>
      </c>
      <c r="G186" s="76" t="s">
        <v>31</v>
      </c>
      <c r="H186" s="76" t="s">
        <v>45</v>
      </c>
      <c r="I186" s="76" t="s">
        <v>6</v>
      </c>
      <c r="J186" s="76" t="s">
        <v>2010</v>
      </c>
      <c r="K186" s="41">
        <v>0</v>
      </c>
      <c r="L186" s="443">
        <v>13500</v>
      </c>
      <c r="M186" s="41" t="s">
        <v>2011</v>
      </c>
      <c r="N186" s="41">
        <v>15000</v>
      </c>
      <c r="O186" s="41">
        <v>20</v>
      </c>
      <c r="P186" s="41">
        <v>15000</v>
      </c>
      <c r="Q186" s="41" t="s">
        <v>3589</v>
      </c>
      <c r="R186" s="41">
        <v>20</v>
      </c>
      <c r="S186" s="433" t="s">
        <v>2534</v>
      </c>
      <c r="T186" s="433" t="s">
        <v>2535</v>
      </c>
      <c r="U186" s="433" t="s">
        <v>2536</v>
      </c>
    </row>
    <row r="187" spans="1:21" ht="60">
      <c r="A187" s="33">
        <v>180</v>
      </c>
      <c r="B187" s="41"/>
      <c r="C187" s="429" t="s">
        <v>2543</v>
      </c>
      <c r="D187" s="429" t="s">
        <v>2544</v>
      </c>
      <c r="E187" s="429" t="s">
        <v>2545</v>
      </c>
      <c r="F187" s="429" t="s">
        <v>30</v>
      </c>
      <c r="G187" s="76" t="s">
        <v>31</v>
      </c>
      <c r="H187" s="76" t="s">
        <v>45</v>
      </c>
      <c r="I187" s="76" t="s">
        <v>6</v>
      </c>
      <c r="J187" s="76" t="s">
        <v>2010</v>
      </c>
      <c r="K187" s="41">
        <v>0</v>
      </c>
      <c r="L187" s="443">
        <v>13500</v>
      </c>
      <c r="M187" s="41" t="s">
        <v>2011</v>
      </c>
      <c r="N187" s="41">
        <v>15000</v>
      </c>
      <c r="O187" s="41">
        <v>20</v>
      </c>
      <c r="P187" s="41">
        <v>15000</v>
      </c>
      <c r="Q187" s="41" t="s">
        <v>3589</v>
      </c>
      <c r="R187" s="41">
        <v>20</v>
      </c>
      <c r="S187" s="433" t="s">
        <v>2546</v>
      </c>
      <c r="T187" s="433" t="s">
        <v>2547</v>
      </c>
      <c r="U187" s="433" t="s">
        <v>2548</v>
      </c>
    </row>
    <row r="188" spans="1:21" ht="105">
      <c r="A188" s="33">
        <v>181</v>
      </c>
      <c r="B188" s="41"/>
      <c r="C188" s="429" t="s">
        <v>2549</v>
      </c>
      <c r="D188" s="429" t="s">
        <v>2550</v>
      </c>
      <c r="E188" s="429" t="s">
        <v>2551</v>
      </c>
      <c r="F188" s="429" t="s">
        <v>30</v>
      </c>
      <c r="G188" s="76" t="s">
        <v>31</v>
      </c>
      <c r="H188" s="76" t="s">
        <v>45</v>
      </c>
      <c r="I188" s="76" t="s">
        <v>6</v>
      </c>
      <c r="J188" s="76" t="s">
        <v>2024</v>
      </c>
      <c r="K188" s="41">
        <v>0</v>
      </c>
      <c r="L188" s="443">
        <v>13500</v>
      </c>
      <c r="M188" s="41" t="s">
        <v>2011</v>
      </c>
      <c r="N188" s="41">
        <v>15000</v>
      </c>
      <c r="O188" s="41">
        <v>20</v>
      </c>
      <c r="P188" s="41">
        <v>15000</v>
      </c>
      <c r="Q188" s="41" t="s">
        <v>3589</v>
      </c>
      <c r="R188" s="41">
        <v>20</v>
      </c>
      <c r="S188" s="433" t="s">
        <v>2552</v>
      </c>
      <c r="T188" s="433" t="s">
        <v>2553</v>
      </c>
      <c r="U188" s="433" t="s">
        <v>2554</v>
      </c>
    </row>
    <row r="189" spans="1:21" ht="60">
      <c r="A189" s="33">
        <v>182</v>
      </c>
      <c r="B189" s="41"/>
      <c r="C189" s="429" t="s">
        <v>2555</v>
      </c>
      <c r="D189" s="429" t="s">
        <v>2556</v>
      </c>
      <c r="E189" s="429" t="s">
        <v>2557</v>
      </c>
      <c r="F189" s="429" t="s">
        <v>30</v>
      </c>
      <c r="G189" s="76" t="s">
        <v>31</v>
      </c>
      <c r="H189" s="76" t="s">
        <v>45</v>
      </c>
      <c r="I189" s="76" t="s">
        <v>6</v>
      </c>
      <c r="J189" s="76" t="s">
        <v>2010</v>
      </c>
      <c r="K189" s="41">
        <v>0</v>
      </c>
      <c r="L189" s="443">
        <v>13500</v>
      </c>
      <c r="M189" s="41" t="s">
        <v>2011</v>
      </c>
      <c r="N189" s="41">
        <v>15000</v>
      </c>
      <c r="O189" s="41">
        <v>20</v>
      </c>
      <c r="P189" s="41">
        <v>15000</v>
      </c>
      <c r="Q189" s="41" t="s">
        <v>3589</v>
      </c>
      <c r="R189" s="41">
        <v>20</v>
      </c>
      <c r="S189" s="433" t="s">
        <v>2558</v>
      </c>
      <c r="T189" s="433" t="s">
        <v>2559</v>
      </c>
      <c r="U189" s="433" t="s">
        <v>2560</v>
      </c>
    </row>
    <row r="190" spans="1:21" ht="90">
      <c r="A190" s="33">
        <v>183</v>
      </c>
      <c r="B190" s="41"/>
      <c r="C190" s="429" t="s">
        <v>2561</v>
      </c>
      <c r="D190" s="429" t="s">
        <v>2562</v>
      </c>
      <c r="E190" s="429" t="s">
        <v>2563</v>
      </c>
      <c r="F190" s="429" t="s">
        <v>30</v>
      </c>
      <c r="G190" s="76" t="s">
        <v>31</v>
      </c>
      <c r="H190" s="76" t="s">
        <v>45</v>
      </c>
      <c r="I190" s="76" t="s">
        <v>6</v>
      </c>
      <c r="J190" s="76" t="s">
        <v>2010</v>
      </c>
      <c r="K190" s="41">
        <v>0</v>
      </c>
      <c r="L190" s="443">
        <v>13500</v>
      </c>
      <c r="M190" s="41" t="s">
        <v>2011</v>
      </c>
      <c r="N190" s="41">
        <v>15000</v>
      </c>
      <c r="O190" s="41">
        <v>20</v>
      </c>
      <c r="P190" s="41">
        <v>15000</v>
      </c>
      <c r="Q190" s="41" t="s">
        <v>3589</v>
      </c>
      <c r="R190" s="41">
        <v>20</v>
      </c>
      <c r="S190" s="433" t="s">
        <v>2564</v>
      </c>
      <c r="T190" s="433" t="s">
        <v>2565</v>
      </c>
      <c r="U190" s="433" t="s">
        <v>2566</v>
      </c>
    </row>
    <row r="191" spans="1:21" ht="75">
      <c r="A191" s="33">
        <v>184</v>
      </c>
      <c r="B191" s="41"/>
      <c r="C191" s="429" t="s">
        <v>2574</v>
      </c>
      <c r="D191" s="429" t="s">
        <v>2575</v>
      </c>
      <c r="E191" s="429" t="s">
        <v>2576</v>
      </c>
      <c r="F191" s="429" t="s">
        <v>30</v>
      </c>
      <c r="G191" s="76" t="s">
        <v>31</v>
      </c>
      <c r="H191" s="76" t="s">
        <v>45</v>
      </c>
      <c r="I191" s="76" t="s">
        <v>6</v>
      </c>
      <c r="J191" s="76" t="s">
        <v>2010</v>
      </c>
      <c r="K191" s="41">
        <v>0</v>
      </c>
      <c r="L191" s="443">
        <v>13500</v>
      </c>
      <c r="M191" s="41" t="s">
        <v>2011</v>
      </c>
      <c r="N191" s="41">
        <v>15000</v>
      </c>
      <c r="O191" s="41">
        <v>20</v>
      </c>
      <c r="P191" s="41">
        <v>15000</v>
      </c>
      <c r="Q191" s="41" t="s">
        <v>3589</v>
      </c>
      <c r="R191" s="41">
        <v>20</v>
      </c>
      <c r="S191" s="433" t="s">
        <v>2577</v>
      </c>
      <c r="T191" s="433" t="s">
        <v>2578</v>
      </c>
      <c r="U191" s="433" t="s">
        <v>2579</v>
      </c>
    </row>
    <row r="192" spans="1:21" ht="105">
      <c r="A192" s="33">
        <v>185</v>
      </c>
      <c r="B192" s="41"/>
      <c r="C192" s="429" t="s">
        <v>2580</v>
      </c>
      <c r="D192" s="429" t="s">
        <v>2581</v>
      </c>
      <c r="E192" s="429" t="s">
        <v>2539</v>
      </c>
      <c r="F192" s="429" t="s">
        <v>30</v>
      </c>
      <c r="G192" s="76" t="s">
        <v>31</v>
      </c>
      <c r="H192" s="76" t="s">
        <v>45</v>
      </c>
      <c r="I192" s="76" t="s">
        <v>6</v>
      </c>
      <c r="J192" s="76" t="s">
        <v>2010</v>
      </c>
      <c r="K192" s="41">
        <v>0</v>
      </c>
      <c r="L192" s="443">
        <v>13500</v>
      </c>
      <c r="M192" s="41" t="s">
        <v>2011</v>
      </c>
      <c r="N192" s="41">
        <v>15000</v>
      </c>
      <c r="O192" s="41">
        <v>20</v>
      </c>
      <c r="P192" s="41">
        <v>15000</v>
      </c>
      <c r="Q192" s="41" t="s">
        <v>3589</v>
      </c>
      <c r="R192" s="41">
        <v>20</v>
      </c>
      <c r="S192" s="433" t="s">
        <v>2582</v>
      </c>
      <c r="T192" s="433" t="s">
        <v>2583</v>
      </c>
      <c r="U192" s="433" t="s">
        <v>2584</v>
      </c>
    </row>
    <row r="193" spans="1:21" ht="75">
      <c r="A193" s="33">
        <v>186</v>
      </c>
      <c r="B193" s="41"/>
      <c r="C193" s="429" t="s">
        <v>2591</v>
      </c>
      <c r="D193" s="429" t="s">
        <v>2592</v>
      </c>
      <c r="E193" s="429" t="s">
        <v>2593</v>
      </c>
      <c r="F193" s="429" t="s">
        <v>30</v>
      </c>
      <c r="G193" s="76" t="s">
        <v>31</v>
      </c>
      <c r="H193" s="76" t="s">
        <v>45</v>
      </c>
      <c r="I193" s="76" t="s">
        <v>6</v>
      </c>
      <c r="J193" s="76" t="s">
        <v>2570</v>
      </c>
      <c r="K193" s="41">
        <v>0</v>
      </c>
      <c r="L193" s="443">
        <v>13500</v>
      </c>
      <c r="M193" s="41" t="s">
        <v>2011</v>
      </c>
      <c r="N193" s="41">
        <v>15000</v>
      </c>
      <c r="O193" s="41">
        <v>20</v>
      </c>
      <c r="P193" s="41">
        <v>15000</v>
      </c>
      <c r="Q193" s="41" t="s">
        <v>3589</v>
      </c>
      <c r="R193" s="41">
        <v>20</v>
      </c>
      <c r="S193" s="433" t="s">
        <v>2594</v>
      </c>
      <c r="T193" s="433" t="s">
        <v>2595</v>
      </c>
      <c r="U193" s="433" t="s">
        <v>2596</v>
      </c>
    </row>
    <row r="194" spans="1:21" ht="90">
      <c r="A194" s="33">
        <v>187</v>
      </c>
      <c r="B194" s="41"/>
      <c r="C194" s="429" t="s">
        <v>2597</v>
      </c>
      <c r="D194" s="429" t="s">
        <v>2598</v>
      </c>
      <c r="E194" s="429" t="s">
        <v>2533</v>
      </c>
      <c r="F194" s="429" t="s">
        <v>30</v>
      </c>
      <c r="G194" s="76" t="s">
        <v>31</v>
      </c>
      <c r="H194" s="76" t="s">
        <v>68</v>
      </c>
      <c r="I194" s="76" t="s">
        <v>6</v>
      </c>
      <c r="J194" s="76" t="s">
        <v>2010</v>
      </c>
      <c r="K194" s="41">
        <v>0</v>
      </c>
      <c r="L194" s="443">
        <v>13500</v>
      </c>
      <c r="M194" s="41" t="s">
        <v>2011</v>
      </c>
      <c r="N194" s="41">
        <v>15000</v>
      </c>
      <c r="O194" s="41">
        <v>20</v>
      </c>
      <c r="P194" s="41">
        <v>15000</v>
      </c>
      <c r="Q194" s="41" t="s">
        <v>3589</v>
      </c>
      <c r="R194" s="41">
        <v>20</v>
      </c>
      <c r="S194" s="433" t="s">
        <v>2599</v>
      </c>
      <c r="T194" s="433" t="s">
        <v>2600</v>
      </c>
      <c r="U194" s="433" t="s">
        <v>2601</v>
      </c>
    </row>
    <row r="195" spans="1:21" ht="90">
      <c r="A195" s="33">
        <v>188</v>
      </c>
      <c r="B195" s="41"/>
      <c r="C195" s="429" t="s">
        <v>3611</v>
      </c>
      <c r="D195" s="429" t="s">
        <v>2603</v>
      </c>
      <c r="E195" s="429" t="s">
        <v>2506</v>
      </c>
      <c r="F195" s="429" t="s">
        <v>30</v>
      </c>
      <c r="G195" s="76" t="s">
        <v>31</v>
      </c>
      <c r="H195" s="76" t="s">
        <v>45</v>
      </c>
      <c r="I195" s="76" t="s">
        <v>6</v>
      </c>
      <c r="J195" s="76" t="s">
        <v>2010</v>
      </c>
      <c r="K195" s="41">
        <v>0</v>
      </c>
      <c r="L195" s="443">
        <v>13500</v>
      </c>
      <c r="M195" s="41" t="s">
        <v>2011</v>
      </c>
      <c r="N195" s="41">
        <v>15000</v>
      </c>
      <c r="O195" s="41">
        <v>20</v>
      </c>
      <c r="P195" s="41">
        <v>15000</v>
      </c>
      <c r="Q195" s="41" t="s">
        <v>3589</v>
      </c>
      <c r="R195" s="41">
        <v>20</v>
      </c>
      <c r="S195" s="433" t="s">
        <v>2604</v>
      </c>
      <c r="T195" s="433" t="s">
        <v>2605</v>
      </c>
      <c r="U195" s="433" t="s">
        <v>2606</v>
      </c>
    </row>
    <row r="196" spans="1:21" ht="90">
      <c r="A196" s="33">
        <v>189</v>
      </c>
      <c r="B196" s="41"/>
      <c r="C196" s="429" t="s">
        <v>3612</v>
      </c>
      <c r="D196" s="429" t="s">
        <v>2581</v>
      </c>
      <c r="E196" s="429" t="s">
        <v>2608</v>
      </c>
      <c r="F196" s="429" t="s">
        <v>30</v>
      </c>
      <c r="G196" s="76" t="s">
        <v>31</v>
      </c>
      <c r="H196" s="76" t="s">
        <v>45</v>
      </c>
      <c r="I196" s="76" t="s">
        <v>6</v>
      </c>
      <c r="J196" s="76" t="s">
        <v>2010</v>
      </c>
      <c r="K196" s="41">
        <v>0</v>
      </c>
      <c r="L196" s="443">
        <v>13500</v>
      </c>
      <c r="M196" s="41" t="s">
        <v>2011</v>
      </c>
      <c r="N196" s="41">
        <v>15000</v>
      </c>
      <c r="O196" s="41">
        <v>20</v>
      </c>
      <c r="P196" s="41">
        <v>15000</v>
      </c>
      <c r="Q196" s="41" t="s">
        <v>3589</v>
      </c>
      <c r="R196" s="41">
        <v>20</v>
      </c>
      <c r="S196" s="433" t="s">
        <v>2609</v>
      </c>
      <c r="T196" s="433" t="s">
        <v>2610</v>
      </c>
      <c r="U196" s="433" t="s">
        <v>2611</v>
      </c>
    </row>
    <row r="197" spans="1:21" ht="90">
      <c r="A197" s="33">
        <v>190</v>
      </c>
      <c r="B197" s="41"/>
      <c r="C197" s="429" t="s">
        <v>2612</v>
      </c>
      <c r="D197" s="429" t="s">
        <v>2613</v>
      </c>
      <c r="E197" s="429" t="s">
        <v>2506</v>
      </c>
      <c r="F197" s="429" t="s">
        <v>30</v>
      </c>
      <c r="G197" s="76" t="s">
        <v>31</v>
      </c>
      <c r="H197" s="76" t="s">
        <v>45</v>
      </c>
      <c r="I197" s="76" t="s">
        <v>6</v>
      </c>
      <c r="J197" s="76" t="s">
        <v>2570</v>
      </c>
      <c r="K197" s="41">
        <v>0</v>
      </c>
      <c r="L197" s="443">
        <v>13500</v>
      </c>
      <c r="M197" s="41" t="s">
        <v>2011</v>
      </c>
      <c r="N197" s="41">
        <v>15000</v>
      </c>
      <c r="O197" s="41">
        <v>20</v>
      </c>
      <c r="P197" s="41">
        <v>15000</v>
      </c>
      <c r="Q197" s="41" t="s">
        <v>3589</v>
      </c>
      <c r="R197" s="41">
        <v>20</v>
      </c>
      <c r="S197" s="433" t="s">
        <v>2614</v>
      </c>
      <c r="T197" s="433" t="s">
        <v>2615</v>
      </c>
      <c r="U197" s="433" t="s">
        <v>2616</v>
      </c>
    </row>
    <row r="198" spans="1:21" ht="90">
      <c r="A198" s="33">
        <v>191</v>
      </c>
      <c r="B198" s="41"/>
      <c r="C198" s="429" t="s">
        <v>2617</v>
      </c>
      <c r="D198" s="429" t="s">
        <v>2618</v>
      </c>
      <c r="E198" s="429" t="s">
        <v>2619</v>
      </c>
      <c r="F198" s="429" t="s">
        <v>30</v>
      </c>
      <c r="G198" s="76" t="s">
        <v>31</v>
      </c>
      <c r="H198" s="76" t="s">
        <v>45</v>
      </c>
      <c r="I198" s="76" t="s">
        <v>6</v>
      </c>
      <c r="J198" s="76" t="s">
        <v>2010</v>
      </c>
      <c r="K198" s="41">
        <v>0</v>
      </c>
      <c r="L198" s="443">
        <v>13500</v>
      </c>
      <c r="M198" s="41" t="s">
        <v>2011</v>
      </c>
      <c r="N198" s="41">
        <v>15000</v>
      </c>
      <c r="O198" s="41">
        <v>20</v>
      </c>
      <c r="P198" s="41">
        <v>15000</v>
      </c>
      <c r="Q198" s="41" t="s">
        <v>3589</v>
      </c>
      <c r="R198" s="41">
        <v>20</v>
      </c>
      <c r="S198" s="433" t="s">
        <v>2620</v>
      </c>
      <c r="T198" s="433" t="s">
        <v>2621</v>
      </c>
      <c r="U198" s="433" t="s">
        <v>2622</v>
      </c>
    </row>
    <row r="199" spans="1:21" ht="90">
      <c r="A199" s="33">
        <v>192</v>
      </c>
      <c r="B199" s="41"/>
      <c r="C199" s="429" t="s">
        <v>2623</v>
      </c>
      <c r="D199" s="429" t="s">
        <v>2395</v>
      </c>
      <c r="E199" s="429" t="s">
        <v>2624</v>
      </c>
      <c r="F199" s="429" t="s">
        <v>30</v>
      </c>
      <c r="G199" s="76" t="s">
        <v>31</v>
      </c>
      <c r="H199" s="76" t="s">
        <v>68</v>
      </c>
      <c r="I199" s="76" t="s">
        <v>6</v>
      </c>
      <c r="J199" s="76" t="s">
        <v>2024</v>
      </c>
      <c r="K199" s="41">
        <v>0</v>
      </c>
      <c r="L199" s="443">
        <v>13500</v>
      </c>
      <c r="M199" s="41" t="s">
        <v>2011</v>
      </c>
      <c r="N199" s="41">
        <v>15000</v>
      </c>
      <c r="O199" s="41">
        <v>20</v>
      </c>
      <c r="P199" s="41">
        <v>15000</v>
      </c>
      <c r="Q199" s="41" t="s">
        <v>3589</v>
      </c>
      <c r="R199" s="41">
        <v>20</v>
      </c>
      <c r="S199" s="433" t="s">
        <v>2625</v>
      </c>
      <c r="T199" s="433" t="s">
        <v>2626</v>
      </c>
      <c r="U199" s="433" t="s">
        <v>2627</v>
      </c>
    </row>
    <row r="200" spans="1:21" ht="90">
      <c r="A200" s="33">
        <v>193</v>
      </c>
      <c r="B200" s="41"/>
      <c r="C200" s="429" t="s">
        <v>3613</v>
      </c>
      <c r="D200" s="429" t="s">
        <v>2629</v>
      </c>
      <c r="E200" s="429" t="s">
        <v>2630</v>
      </c>
      <c r="F200" s="429" t="s">
        <v>30</v>
      </c>
      <c r="G200" s="76" t="s">
        <v>31</v>
      </c>
      <c r="H200" s="76" t="s">
        <v>68</v>
      </c>
      <c r="I200" s="76" t="s">
        <v>6</v>
      </c>
      <c r="J200" s="76" t="s">
        <v>2570</v>
      </c>
      <c r="K200" s="41">
        <v>0</v>
      </c>
      <c r="L200" s="443">
        <v>27000</v>
      </c>
      <c r="M200" s="41" t="s">
        <v>2011</v>
      </c>
      <c r="N200" s="41">
        <v>30000</v>
      </c>
      <c r="O200" s="41">
        <v>20</v>
      </c>
      <c r="P200" s="41">
        <v>30000</v>
      </c>
      <c r="Q200" s="41" t="s">
        <v>3589</v>
      </c>
      <c r="R200" s="41">
        <v>20</v>
      </c>
      <c r="S200" s="433" t="s">
        <v>2631</v>
      </c>
      <c r="T200" s="433" t="s">
        <v>2632</v>
      </c>
      <c r="U200" s="433" t="s">
        <v>2633</v>
      </c>
    </row>
    <row r="201" spans="1:21" ht="90">
      <c r="A201" s="33">
        <v>194</v>
      </c>
      <c r="B201" s="41"/>
      <c r="C201" s="429" t="s">
        <v>2634</v>
      </c>
      <c r="D201" s="429" t="s">
        <v>2555</v>
      </c>
      <c r="E201" s="429" t="s">
        <v>2624</v>
      </c>
      <c r="F201" s="429" t="s">
        <v>30</v>
      </c>
      <c r="G201" s="76" t="s">
        <v>31</v>
      </c>
      <c r="H201" s="76" t="s">
        <v>45</v>
      </c>
      <c r="I201" s="76" t="s">
        <v>6</v>
      </c>
      <c r="J201" s="76" t="s">
        <v>2024</v>
      </c>
      <c r="K201" s="41">
        <v>0</v>
      </c>
      <c r="L201" s="443">
        <v>13500</v>
      </c>
      <c r="M201" s="41" t="s">
        <v>2011</v>
      </c>
      <c r="N201" s="41">
        <v>15000</v>
      </c>
      <c r="O201" s="41">
        <v>20</v>
      </c>
      <c r="P201" s="41">
        <v>15000</v>
      </c>
      <c r="Q201" s="41" t="s">
        <v>3589</v>
      </c>
      <c r="R201" s="41">
        <v>20</v>
      </c>
      <c r="S201" s="433" t="s">
        <v>2635</v>
      </c>
      <c r="T201" s="433" t="s">
        <v>2636</v>
      </c>
      <c r="U201" s="433" t="s">
        <v>2637</v>
      </c>
    </row>
    <row r="202" spans="1:21" ht="75">
      <c r="A202" s="33">
        <v>195</v>
      </c>
      <c r="B202" s="41"/>
      <c r="C202" s="429" t="s">
        <v>2651</v>
      </c>
      <c r="D202" s="429" t="s">
        <v>2652</v>
      </c>
      <c r="E202" s="429" t="s">
        <v>2653</v>
      </c>
      <c r="F202" s="429" t="s">
        <v>30</v>
      </c>
      <c r="G202" s="76" t="s">
        <v>31</v>
      </c>
      <c r="H202" s="76" t="s">
        <v>68</v>
      </c>
      <c r="I202" s="76" t="s">
        <v>6</v>
      </c>
      <c r="J202" s="76" t="s">
        <v>2010</v>
      </c>
      <c r="K202" s="41">
        <v>0</v>
      </c>
      <c r="L202" s="443">
        <v>13500</v>
      </c>
      <c r="M202" s="41" t="s">
        <v>2011</v>
      </c>
      <c r="N202" s="41">
        <v>15000</v>
      </c>
      <c r="O202" s="41">
        <v>20</v>
      </c>
      <c r="P202" s="41">
        <v>15000</v>
      </c>
      <c r="Q202" s="41" t="s">
        <v>3589</v>
      </c>
      <c r="R202" s="41">
        <v>20</v>
      </c>
      <c r="S202" s="433" t="s">
        <v>2654</v>
      </c>
      <c r="T202" s="433" t="s">
        <v>2655</v>
      </c>
      <c r="U202" s="433" t="s">
        <v>2656</v>
      </c>
    </row>
    <row r="203" spans="1:21" ht="90">
      <c r="A203" s="33">
        <v>196</v>
      </c>
      <c r="B203" s="41"/>
      <c r="C203" s="429" t="s">
        <v>2657</v>
      </c>
      <c r="D203" s="429" t="s">
        <v>2658</v>
      </c>
      <c r="E203" s="429" t="s">
        <v>2659</v>
      </c>
      <c r="F203" s="429" t="s">
        <v>30</v>
      </c>
      <c r="G203" s="76" t="s">
        <v>31</v>
      </c>
      <c r="H203" s="76" t="s">
        <v>45</v>
      </c>
      <c r="I203" s="76" t="s">
        <v>6</v>
      </c>
      <c r="J203" s="76" t="s">
        <v>2660</v>
      </c>
      <c r="K203" s="41">
        <v>0</v>
      </c>
      <c r="L203" s="443">
        <v>27000</v>
      </c>
      <c r="M203" s="41" t="s">
        <v>2011</v>
      </c>
      <c r="N203" s="41">
        <v>30000</v>
      </c>
      <c r="O203" s="41">
        <v>20</v>
      </c>
      <c r="P203" s="41">
        <v>30000</v>
      </c>
      <c r="Q203" s="41" t="s">
        <v>3589</v>
      </c>
      <c r="R203" s="41">
        <v>20</v>
      </c>
      <c r="S203" s="433" t="s">
        <v>2661</v>
      </c>
      <c r="T203" s="433" t="s">
        <v>2662</v>
      </c>
      <c r="U203" s="433" t="s">
        <v>2663</v>
      </c>
    </row>
    <row r="204" spans="1:21" ht="90">
      <c r="A204" s="33">
        <v>197</v>
      </c>
      <c r="B204" s="41"/>
      <c r="C204" s="429" t="s">
        <v>2664</v>
      </c>
      <c r="D204" s="429" t="s">
        <v>2665</v>
      </c>
      <c r="E204" s="429" t="s">
        <v>2666</v>
      </c>
      <c r="F204" s="429" t="s">
        <v>30</v>
      </c>
      <c r="G204" s="76" t="s">
        <v>31</v>
      </c>
      <c r="H204" s="76" t="s">
        <v>45</v>
      </c>
      <c r="I204" s="76" t="s">
        <v>6</v>
      </c>
      <c r="J204" s="76" t="s">
        <v>2010</v>
      </c>
      <c r="K204" s="41">
        <v>0</v>
      </c>
      <c r="L204" s="443">
        <v>13500</v>
      </c>
      <c r="M204" s="41" t="s">
        <v>2011</v>
      </c>
      <c r="N204" s="41">
        <v>15000</v>
      </c>
      <c r="O204" s="41">
        <v>20</v>
      </c>
      <c r="P204" s="41">
        <v>15000</v>
      </c>
      <c r="Q204" s="41" t="s">
        <v>3589</v>
      </c>
      <c r="R204" s="41">
        <v>20</v>
      </c>
      <c r="S204" s="433" t="s">
        <v>2667</v>
      </c>
      <c r="T204" s="433" t="s">
        <v>2668</v>
      </c>
      <c r="U204" s="433" t="s">
        <v>2669</v>
      </c>
    </row>
    <row r="205" spans="1:21" ht="90">
      <c r="A205" s="33">
        <v>198</v>
      </c>
      <c r="B205" s="41"/>
      <c r="C205" s="429" t="s">
        <v>2555</v>
      </c>
      <c r="D205" s="429" t="s">
        <v>2670</v>
      </c>
      <c r="E205" s="429" t="s">
        <v>2671</v>
      </c>
      <c r="F205" s="429" t="s">
        <v>30</v>
      </c>
      <c r="G205" s="76" t="s">
        <v>31</v>
      </c>
      <c r="H205" s="76" t="s">
        <v>45</v>
      </c>
      <c r="I205" s="76" t="s">
        <v>6</v>
      </c>
      <c r="J205" s="76" t="s">
        <v>2010</v>
      </c>
      <c r="K205" s="41">
        <v>0</v>
      </c>
      <c r="L205" s="443">
        <v>13500</v>
      </c>
      <c r="M205" s="41" t="s">
        <v>2011</v>
      </c>
      <c r="N205" s="41">
        <v>15000</v>
      </c>
      <c r="O205" s="41">
        <v>20</v>
      </c>
      <c r="P205" s="41">
        <v>15000</v>
      </c>
      <c r="Q205" s="41" t="s">
        <v>3589</v>
      </c>
      <c r="R205" s="41">
        <v>20</v>
      </c>
      <c r="S205" s="433" t="s">
        <v>2672</v>
      </c>
      <c r="T205" s="433" t="s">
        <v>2673</v>
      </c>
      <c r="U205" s="433" t="s">
        <v>2674</v>
      </c>
    </row>
    <row r="206" spans="1:21" ht="90">
      <c r="A206" s="33">
        <v>199</v>
      </c>
      <c r="B206" s="41"/>
      <c r="C206" s="429" t="s">
        <v>2675</v>
      </c>
      <c r="D206" s="429" t="s">
        <v>2128</v>
      </c>
      <c r="E206" s="429" t="s">
        <v>2676</v>
      </c>
      <c r="F206" s="429" t="s">
        <v>30</v>
      </c>
      <c r="G206" s="76" t="s">
        <v>31</v>
      </c>
      <c r="H206" s="76" t="s">
        <v>45</v>
      </c>
      <c r="I206" s="76" t="s">
        <v>6</v>
      </c>
      <c r="J206" s="76" t="s">
        <v>2010</v>
      </c>
      <c r="K206" s="41">
        <v>0</v>
      </c>
      <c r="L206" s="443">
        <v>13500</v>
      </c>
      <c r="M206" s="41" t="s">
        <v>2011</v>
      </c>
      <c r="N206" s="41">
        <v>15000</v>
      </c>
      <c r="O206" s="41">
        <v>20</v>
      </c>
      <c r="P206" s="41">
        <v>15000</v>
      </c>
      <c r="Q206" s="41" t="s">
        <v>3589</v>
      </c>
      <c r="R206" s="41">
        <v>20</v>
      </c>
      <c r="S206" s="433" t="s">
        <v>2677</v>
      </c>
      <c r="T206" s="433" t="s">
        <v>2678</v>
      </c>
      <c r="U206" s="433" t="s">
        <v>2679</v>
      </c>
    </row>
    <row r="207" spans="1:21" ht="90">
      <c r="A207" s="33">
        <v>200</v>
      </c>
      <c r="B207" s="41"/>
      <c r="C207" s="429" t="s">
        <v>3614</v>
      </c>
      <c r="D207" s="429" t="s">
        <v>2681</v>
      </c>
      <c r="E207" s="429" t="s">
        <v>2671</v>
      </c>
      <c r="F207" s="429" t="s">
        <v>30</v>
      </c>
      <c r="G207" s="76" t="s">
        <v>31</v>
      </c>
      <c r="H207" s="76" t="s">
        <v>68</v>
      </c>
      <c r="I207" s="76" t="s">
        <v>6</v>
      </c>
      <c r="J207" s="76" t="s">
        <v>2024</v>
      </c>
      <c r="K207" s="41">
        <v>0</v>
      </c>
      <c r="L207" s="443">
        <v>13500</v>
      </c>
      <c r="M207" s="41" t="s">
        <v>2011</v>
      </c>
      <c r="N207" s="41">
        <v>15000</v>
      </c>
      <c r="O207" s="41">
        <v>20</v>
      </c>
      <c r="P207" s="41">
        <v>15000</v>
      </c>
      <c r="Q207" s="41" t="s">
        <v>3589</v>
      </c>
      <c r="R207" s="41">
        <v>20</v>
      </c>
      <c r="S207" s="433" t="s">
        <v>2682</v>
      </c>
      <c r="T207" s="433" t="s">
        <v>2683</v>
      </c>
      <c r="U207" s="433" t="s">
        <v>2684</v>
      </c>
    </row>
    <row r="208" spans="1:21" ht="90">
      <c r="A208" s="33">
        <v>201</v>
      </c>
      <c r="B208" s="41"/>
      <c r="C208" s="429" t="s">
        <v>2685</v>
      </c>
      <c r="D208" s="429" t="s">
        <v>2686</v>
      </c>
      <c r="E208" s="429" t="s">
        <v>2671</v>
      </c>
      <c r="F208" s="429" t="s">
        <v>30</v>
      </c>
      <c r="G208" s="76" t="s">
        <v>31</v>
      </c>
      <c r="H208" s="76" t="s">
        <v>45</v>
      </c>
      <c r="I208" s="76" t="s">
        <v>6</v>
      </c>
      <c r="J208" s="76" t="s">
        <v>2010</v>
      </c>
      <c r="K208" s="41">
        <v>0</v>
      </c>
      <c r="L208" s="443">
        <v>13500</v>
      </c>
      <c r="M208" s="41" t="s">
        <v>2011</v>
      </c>
      <c r="N208" s="41">
        <v>15000</v>
      </c>
      <c r="O208" s="41">
        <v>20</v>
      </c>
      <c r="P208" s="41">
        <v>15000</v>
      </c>
      <c r="Q208" s="41" t="s">
        <v>3589</v>
      </c>
      <c r="R208" s="41">
        <v>20</v>
      </c>
      <c r="S208" s="433" t="s">
        <v>2687</v>
      </c>
      <c r="T208" s="433" t="s">
        <v>2688</v>
      </c>
      <c r="U208" s="433" t="s">
        <v>2689</v>
      </c>
    </row>
    <row r="209" spans="1:21" ht="90">
      <c r="A209" s="33">
        <v>202</v>
      </c>
      <c r="B209" s="41"/>
      <c r="C209" s="429" t="s">
        <v>2690</v>
      </c>
      <c r="D209" s="429" t="s">
        <v>2691</v>
      </c>
      <c r="E209" s="429" t="s">
        <v>2671</v>
      </c>
      <c r="F209" s="429" t="s">
        <v>30</v>
      </c>
      <c r="G209" s="76" t="s">
        <v>31</v>
      </c>
      <c r="H209" s="76" t="s">
        <v>68</v>
      </c>
      <c r="I209" s="76" t="s">
        <v>6</v>
      </c>
      <c r="J209" s="76" t="s">
        <v>2010</v>
      </c>
      <c r="K209" s="41">
        <v>0</v>
      </c>
      <c r="L209" s="443">
        <v>13500</v>
      </c>
      <c r="M209" s="41" t="s">
        <v>2011</v>
      </c>
      <c r="N209" s="41">
        <v>15000</v>
      </c>
      <c r="O209" s="41">
        <v>20</v>
      </c>
      <c r="P209" s="41">
        <v>15000</v>
      </c>
      <c r="Q209" s="41" t="s">
        <v>3589</v>
      </c>
      <c r="R209" s="41">
        <v>20</v>
      </c>
      <c r="S209" s="433" t="s">
        <v>2692</v>
      </c>
      <c r="T209" s="433" t="s">
        <v>2693</v>
      </c>
      <c r="U209" s="433" t="s">
        <v>2694</v>
      </c>
    </row>
    <row r="210" spans="1:21" ht="90">
      <c r="A210" s="33">
        <v>203</v>
      </c>
      <c r="B210" s="41"/>
      <c r="C210" s="429" t="s">
        <v>2695</v>
      </c>
      <c r="D210" s="429" t="s">
        <v>2696</v>
      </c>
      <c r="E210" s="429" t="s">
        <v>2666</v>
      </c>
      <c r="F210" s="429" t="s">
        <v>30</v>
      </c>
      <c r="G210" s="76" t="s">
        <v>31</v>
      </c>
      <c r="H210" s="76" t="s">
        <v>45</v>
      </c>
      <c r="I210" s="76" t="s">
        <v>6</v>
      </c>
      <c r="J210" s="76" t="s">
        <v>2010</v>
      </c>
      <c r="K210" s="41">
        <v>0</v>
      </c>
      <c r="L210" s="443">
        <v>13500</v>
      </c>
      <c r="M210" s="41" t="s">
        <v>2011</v>
      </c>
      <c r="N210" s="41">
        <v>15000</v>
      </c>
      <c r="O210" s="41">
        <v>20</v>
      </c>
      <c r="P210" s="41">
        <v>15000</v>
      </c>
      <c r="Q210" s="41" t="s">
        <v>3589</v>
      </c>
      <c r="R210" s="41">
        <v>20</v>
      </c>
      <c r="S210" s="433" t="s">
        <v>2697</v>
      </c>
      <c r="T210" s="433" t="s">
        <v>2698</v>
      </c>
      <c r="U210" s="433" t="s">
        <v>2699</v>
      </c>
    </row>
    <row r="211" spans="1:21" ht="75">
      <c r="A211" s="33">
        <v>204</v>
      </c>
      <c r="B211" s="41"/>
      <c r="C211" s="429" t="s">
        <v>2700</v>
      </c>
      <c r="D211" s="429" t="s">
        <v>2701</v>
      </c>
      <c r="E211" s="429" t="s">
        <v>2702</v>
      </c>
      <c r="F211" s="429" t="s">
        <v>30</v>
      </c>
      <c r="G211" s="76" t="s">
        <v>31</v>
      </c>
      <c r="H211" s="76" t="s">
        <v>68</v>
      </c>
      <c r="I211" s="76" t="s">
        <v>6</v>
      </c>
      <c r="J211" s="76" t="s">
        <v>2010</v>
      </c>
      <c r="K211" s="41">
        <v>0</v>
      </c>
      <c r="L211" s="443">
        <v>13500</v>
      </c>
      <c r="M211" s="41" t="s">
        <v>2011</v>
      </c>
      <c r="N211" s="41">
        <v>15000</v>
      </c>
      <c r="O211" s="41">
        <v>20</v>
      </c>
      <c r="P211" s="41">
        <v>15000</v>
      </c>
      <c r="Q211" s="41" t="s">
        <v>3589</v>
      </c>
      <c r="R211" s="41">
        <v>20</v>
      </c>
      <c r="S211" s="433" t="s">
        <v>2703</v>
      </c>
      <c r="T211" s="433" t="s">
        <v>2704</v>
      </c>
      <c r="U211" s="433" t="s">
        <v>2705</v>
      </c>
    </row>
    <row r="212" spans="1:21" ht="60">
      <c r="A212" s="33">
        <v>205</v>
      </c>
      <c r="B212" s="41"/>
      <c r="C212" s="429" t="s">
        <v>2706</v>
      </c>
      <c r="D212" s="429" t="s">
        <v>2707</v>
      </c>
      <c r="E212" s="429" t="s">
        <v>2708</v>
      </c>
      <c r="F212" s="429" t="s">
        <v>30</v>
      </c>
      <c r="G212" s="76" t="s">
        <v>31</v>
      </c>
      <c r="H212" s="76" t="s">
        <v>68</v>
      </c>
      <c r="I212" s="76" t="s">
        <v>6</v>
      </c>
      <c r="J212" s="76" t="s">
        <v>2233</v>
      </c>
      <c r="K212" s="41">
        <v>0</v>
      </c>
      <c r="L212" s="443">
        <v>13500</v>
      </c>
      <c r="M212" s="41" t="s">
        <v>2011</v>
      </c>
      <c r="N212" s="41">
        <v>15000</v>
      </c>
      <c r="O212" s="41">
        <v>20</v>
      </c>
      <c r="P212" s="41">
        <v>15000</v>
      </c>
      <c r="Q212" s="41" t="s">
        <v>3589</v>
      </c>
      <c r="R212" s="41">
        <v>20</v>
      </c>
      <c r="S212" s="433" t="s">
        <v>2709</v>
      </c>
      <c r="T212" s="433" t="s">
        <v>2710</v>
      </c>
      <c r="U212" s="433" t="s">
        <v>2711</v>
      </c>
    </row>
    <row r="213" spans="1:21" ht="75">
      <c r="A213" s="33">
        <v>206</v>
      </c>
      <c r="B213" s="41"/>
      <c r="C213" s="429" t="s">
        <v>2712</v>
      </c>
      <c r="D213" s="429" t="s">
        <v>2410</v>
      </c>
      <c r="E213" s="429" t="s">
        <v>2702</v>
      </c>
      <c r="F213" s="429" t="s">
        <v>30</v>
      </c>
      <c r="G213" s="76" t="s">
        <v>31</v>
      </c>
      <c r="H213" s="76" t="s">
        <v>45</v>
      </c>
      <c r="I213" s="76" t="s">
        <v>6</v>
      </c>
      <c r="J213" s="76" t="s">
        <v>2010</v>
      </c>
      <c r="K213" s="41">
        <v>0</v>
      </c>
      <c r="L213" s="443">
        <v>13500</v>
      </c>
      <c r="M213" s="41" t="s">
        <v>2011</v>
      </c>
      <c r="N213" s="41">
        <v>15000</v>
      </c>
      <c r="O213" s="41">
        <v>20</v>
      </c>
      <c r="P213" s="41">
        <v>15000</v>
      </c>
      <c r="Q213" s="41" t="s">
        <v>3589</v>
      </c>
      <c r="R213" s="41">
        <v>20</v>
      </c>
      <c r="S213" s="433" t="s">
        <v>2713</v>
      </c>
      <c r="T213" s="433" t="s">
        <v>2714</v>
      </c>
      <c r="U213" s="433" t="s">
        <v>2715</v>
      </c>
    </row>
    <row r="214" spans="1:21" ht="90">
      <c r="A214" s="33">
        <v>207</v>
      </c>
      <c r="B214" s="41"/>
      <c r="C214" s="429" t="s">
        <v>2716</v>
      </c>
      <c r="D214" s="429" t="s">
        <v>2717</v>
      </c>
      <c r="E214" s="429" t="s">
        <v>2676</v>
      </c>
      <c r="F214" s="429" t="s">
        <v>30</v>
      </c>
      <c r="G214" s="76" t="s">
        <v>31</v>
      </c>
      <c r="H214" s="76" t="s">
        <v>68</v>
      </c>
      <c r="I214" s="76" t="s">
        <v>6</v>
      </c>
      <c r="J214" s="76" t="s">
        <v>2010</v>
      </c>
      <c r="K214" s="41">
        <v>0</v>
      </c>
      <c r="L214" s="443">
        <v>13500</v>
      </c>
      <c r="M214" s="41" t="s">
        <v>2011</v>
      </c>
      <c r="N214" s="41">
        <v>15000</v>
      </c>
      <c r="O214" s="41">
        <v>20</v>
      </c>
      <c r="P214" s="41">
        <v>15000</v>
      </c>
      <c r="Q214" s="41" t="s">
        <v>3589</v>
      </c>
      <c r="R214" s="41">
        <v>20</v>
      </c>
      <c r="S214" s="433" t="s">
        <v>2718</v>
      </c>
      <c r="T214" s="433" t="s">
        <v>2719</v>
      </c>
      <c r="U214" s="433" t="s">
        <v>2720</v>
      </c>
    </row>
    <row r="215" spans="1:21" ht="90">
      <c r="A215" s="33">
        <v>208</v>
      </c>
      <c r="B215" s="41"/>
      <c r="C215" s="429" t="s">
        <v>3615</v>
      </c>
      <c r="D215" s="429" t="s">
        <v>2721</v>
      </c>
      <c r="E215" s="429" t="s">
        <v>2671</v>
      </c>
      <c r="F215" s="429" t="s">
        <v>30</v>
      </c>
      <c r="G215" s="76" t="s">
        <v>31</v>
      </c>
      <c r="H215" s="76" t="s">
        <v>68</v>
      </c>
      <c r="I215" s="76" t="s">
        <v>6</v>
      </c>
      <c r="J215" s="76" t="s">
        <v>2010</v>
      </c>
      <c r="K215" s="41">
        <v>0</v>
      </c>
      <c r="L215" s="443">
        <v>13500</v>
      </c>
      <c r="M215" s="41" t="s">
        <v>2011</v>
      </c>
      <c r="N215" s="41">
        <v>15000</v>
      </c>
      <c r="O215" s="41">
        <v>20</v>
      </c>
      <c r="P215" s="41">
        <v>15000</v>
      </c>
      <c r="Q215" s="41" t="s">
        <v>3589</v>
      </c>
      <c r="R215" s="41">
        <v>20</v>
      </c>
      <c r="S215" s="433" t="s">
        <v>2722</v>
      </c>
      <c r="T215" s="433" t="s">
        <v>2723</v>
      </c>
      <c r="U215" s="433" t="s">
        <v>2724</v>
      </c>
    </row>
    <row r="216" spans="1:21" ht="90">
      <c r="A216" s="33">
        <v>209</v>
      </c>
      <c r="B216" s="41"/>
      <c r="C216" s="429" t="s">
        <v>2725</v>
      </c>
      <c r="D216" s="429" t="s">
        <v>2726</v>
      </c>
      <c r="E216" s="429" t="s">
        <v>2666</v>
      </c>
      <c r="F216" s="429" t="s">
        <v>30</v>
      </c>
      <c r="G216" s="76" t="s">
        <v>31</v>
      </c>
      <c r="H216" s="76" t="s">
        <v>68</v>
      </c>
      <c r="I216" s="76" t="s">
        <v>6</v>
      </c>
      <c r="J216" s="76" t="s">
        <v>2010</v>
      </c>
      <c r="K216" s="41">
        <v>0</v>
      </c>
      <c r="L216" s="443">
        <v>13500</v>
      </c>
      <c r="M216" s="41" t="s">
        <v>2011</v>
      </c>
      <c r="N216" s="41">
        <v>15000</v>
      </c>
      <c r="O216" s="41">
        <v>20</v>
      </c>
      <c r="P216" s="41">
        <v>15000</v>
      </c>
      <c r="Q216" s="41" t="s">
        <v>3589</v>
      </c>
      <c r="R216" s="41">
        <v>20</v>
      </c>
      <c r="S216" s="433" t="s">
        <v>2727</v>
      </c>
      <c r="T216" s="433" t="s">
        <v>2728</v>
      </c>
      <c r="U216" s="433" t="s">
        <v>2729</v>
      </c>
    </row>
    <row r="217" spans="1:21" ht="90">
      <c r="A217" s="33">
        <v>210</v>
      </c>
      <c r="B217" s="41"/>
      <c r="C217" s="429" t="s">
        <v>2730</v>
      </c>
      <c r="D217" s="429" t="s">
        <v>2731</v>
      </c>
      <c r="E217" s="429" t="s">
        <v>2659</v>
      </c>
      <c r="F217" s="429" t="s">
        <v>30</v>
      </c>
      <c r="G217" s="76" t="s">
        <v>31</v>
      </c>
      <c r="H217" s="76" t="s">
        <v>45</v>
      </c>
      <c r="I217" s="76" t="s">
        <v>6</v>
      </c>
      <c r="J217" s="76" t="s">
        <v>2010</v>
      </c>
      <c r="K217" s="41">
        <v>0</v>
      </c>
      <c r="L217" s="443">
        <v>13500</v>
      </c>
      <c r="M217" s="41" t="s">
        <v>2011</v>
      </c>
      <c r="N217" s="41">
        <v>15000</v>
      </c>
      <c r="O217" s="41">
        <v>20</v>
      </c>
      <c r="P217" s="41">
        <v>15000</v>
      </c>
      <c r="Q217" s="41" t="s">
        <v>3589</v>
      </c>
      <c r="R217" s="41">
        <v>20</v>
      </c>
      <c r="S217" s="433" t="s">
        <v>2732</v>
      </c>
      <c r="T217" s="433" t="s">
        <v>2733</v>
      </c>
      <c r="U217" s="433" t="s">
        <v>2734</v>
      </c>
    </row>
    <row r="218" spans="1:21" ht="90">
      <c r="A218" s="33">
        <v>211</v>
      </c>
      <c r="B218" s="41"/>
      <c r="C218" s="429" t="s">
        <v>3616</v>
      </c>
      <c r="D218" s="429" t="s">
        <v>2736</v>
      </c>
      <c r="E218" s="429" t="s">
        <v>2737</v>
      </c>
      <c r="F218" s="429" t="s">
        <v>30</v>
      </c>
      <c r="G218" s="76" t="s">
        <v>31</v>
      </c>
      <c r="H218" s="76" t="s">
        <v>68</v>
      </c>
      <c r="I218" s="76" t="s">
        <v>5</v>
      </c>
      <c r="J218" s="76" t="s">
        <v>2010</v>
      </c>
      <c r="K218" s="41">
        <v>0</v>
      </c>
      <c r="L218" s="443">
        <v>13500</v>
      </c>
      <c r="M218" s="41" t="s">
        <v>2011</v>
      </c>
      <c r="N218" s="41">
        <v>15000</v>
      </c>
      <c r="O218" s="41">
        <v>20</v>
      </c>
      <c r="P218" s="41">
        <v>15000</v>
      </c>
      <c r="Q218" s="41" t="s">
        <v>3589</v>
      </c>
      <c r="R218" s="41">
        <v>20</v>
      </c>
      <c r="S218" s="433" t="s">
        <v>2738</v>
      </c>
      <c r="T218" s="433" t="s">
        <v>2739</v>
      </c>
      <c r="U218" s="433" t="s">
        <v>2740</v>
      </c>
    </row>
    <row r="219" spans="1:21" ht="90">
      <c r="A219" s="33">
        <v>212</v>
      </c>
      <c r="B219" s="41"/>
      <c r="C219" s="429" t="s">
        <v>2741</v>
      </c>
      <c r="D219" s="429" t="s">
        <v>2742</v>
      </c>
      <c r="E219" s="429" t="s">
        <v>2743</v>
      </c>
      <c r="F219" s="429" t="s">
        <v>30</v>
      </c>
      <c r="G219" s="76" t="s">
        <v>31</v>
      </c>
      <c r="H219" s="76" t="s">
        <v>45</v>
      </c>
      <c r="I219" s="76" t="s">
        <v>6</v>
      </c>
      <c r="J219" s="76" t="s">
        <v>2233</v>
      </c>
      <c r="K219" s="41">
        <v>0</v>
      </c>
      <c r="L219" s="443">
        <v>13500</v>
      </c>
      <c r="M219" s="41" t="s">
        <v>2011</v>
      </c>
      <c r="N219" s="41">
        <v>15000</v>
      </c>
      <c r="O219" s="41">
        <v>20</v>
      </c>
      <c r="P219" s="41">
        <v>15000</v>
      </c>
      <c r="Q219" s="41" t="s">
        <v>3589</v>
      </c>
      <c r="R219" s="41">
        <v>20</v>
      </c>
      <c r="S219" s="433" t="s">
        <v>2744</v>
      </c>
      <c r="T219" s="433" t="s">
        <v>2745</v>
      </c>
      <c r="U219" s="433" t="s">
        <v>2746</v>
      </c>
    </row>
    <row r="220" spans="1:21" ht="75">
      <c r="A220" s="33">
        <v>213</v>
      </c>
      <c r="B220" s="41"/>
      <c r="C220" s="429" t="s">
        <v>3617</v>
      </c>
      <c r="D220" s="429" t="s">
        <v>2754</v>
      </c>
      <c r="E220" s="429" t="s">
        <v>2755</v>
      </c>
      <c r="F220" s="429" t="s">
        <v>30</v>
      </c>
      <c r="G220" s="76" t="s">
        <v>31</v>
      </c>
      <c r="H220" s="76" t="s">
        <v>45</v>
      </c>
      <c r="I220" s="76" t="s">
        <v>6</v>
      </c>
      <c r="J220" s="76" t="s">
        <v>2233</v>
      </c>
      <c r="K220" s="41">
        <v>0</v>
      </c>
      <c r="L220" s="443">
        <v>13500</v>
      </c>
      <c r="M220" s="41" t="s">
        <v>2011</v>
      </c>
      <c r="N220" s="41">
        <v>15000</v>
      </c>
      <c r="O220" s="41">
        <v>20</v>
      </c>
      <c r="P220" s="41">
        <v>15000</v>
      </c>
      <c r="Q220" s="41" t="s">
        <v>3589</v>
      </c>
      <c r="R220" s="41">
        <v>20</v>
      </c>
      <c r="S220" s="433" t="s">
        <v>2756</v>
      </c>
      <c r="T220" s="433" t="s">
        <v>2757</v>
      </c>
      <c r="U220" s="433" t="s">
        <v>2758</v>
      </c>
    </row>
    <row r="221" spans="1:21" ht="60">
      <c r="A221" s="33">
        <v>214</v>
      </c>
      <c r="B221" s="41"/>
      <c r="C221" s="429" t="s">
        <v>2759</v>
      </c>
      <c r="D221" s="429" t="s">
        <v>2760</v>
      </c>
      <c r="E221" s="429" t="s">
        <v>2761</v>
      </c>
      <c r="F221" s="429" t="s">
        <v>30</v>
      </c>
      <c r="G221" s="76" t="s">
        <v>31</v>
      </c>
      <c r="H221" s="76" t="s">
        <v>45</v>
      </c>
      <c r="I221" s="76" t="s">
        <v>6</v>
      </c>
      <c r="J221" s="76" t="s">
        <v>2762</v>
      </c>
      <c r="K221" s="41">
        <v>0</v>
      </c>
      <c r="L221" s="443">
        <v>27000</v>
      </c>
      <c r="M221" s="41" t="s">
        <v>2011</v>
      </c>
      <c r="N221" s="41">
        <v>30000</v>
      </c>
      <c r="O221" s="41">
        <v>20</v>
      </c>
      <c r="P221" s="41">
        <v>30000</v>
      </c>
      <c r="Q221" s="41" t="s">
        <v>3589</v>
      </c>
      <c r="R221" s="41">
        <v>20</v>
      </c>
      <c r="S221" s="433" t="s">
        <v>2763</v>
      </c>
      <c r="T221" s="433" t="s">
        <v>2764</v>
      </c>
      <c r="U221" s="433" t="s">
        <v>2765</v>
      </c>
    </row>
    <row r="222" spans="1:21" ht="60">
      <c r="A222" s="33">
        <v>215</v>
      </c>
      <c r="B222" s="41"/>
      <c r="C222" s="429" t="s">
        <v>2766</v>
      </c>
      <c r="D222" s="429" t="s">
        <v>2767</v>
      </c>
      <c r="E222" s="429" t="s">
        <v>2768</v>
      </c>
      <c r="F222" s="429" t="s">
        <v>30</v>
      </c>
      <c r="G222" s="76" t="s">
        <v>31</v>
      </c>
      <c r="H222" s="76" t="s">
        <v>45</v>
      </c>
      <c r="I222" s="76" t="s">
        <v>6</v>
      </c>
      <c r="J222" s="76" t="s">
        <v>2010</v>
      </c>
      <c r="K222" s="41">
        <v>0</v>
      </c>
      <c r="L222" s="443">
        <v>27000</v>
      </c>
      <c r="M222" s="41" t="s">
        <v>2011</v>
      </c>
      <c r="N222" s="41">
        <v>30000</v>
      </c>
      <c r="O222" s="41">
        <v>20</v>
      </c>
      <c r="P222" s="41">
        <v>30000</v>
      </c>
      <c r="Q222" s="41" t="s">
        <v>3589</v>
      </c>
      <c r="R222" s="41">
        <v>20</v>
      </c>
      <c r="S222" s="433" t="s">
        <v>2769</v>
      </c>
      <c r="T222" s="433" t="s">
        <v>2770</v>
      </c>
      <c r="U222" s="433" t="s">
        <v>2771</v>
      </c>
    </row>
    <row r="223" spans="1:21" ht="30">
      <c r="A223" s="33">
        <v>216</v>
      </c>
      <c r="B223" s="41"/>
      <c r="C223" s="429" t="s">
        <v>2789</v>
      </c>
      <c r="D223" s="429" t="s">
        <v>2790</v>
      </c>
      <c r="E223" s="429" t="s">
        <v>2791</v>
      </c>
      <c r="F223" s="429" t="s">
        <v>30</v>
      </c>
      <c r="G223" s="76" t="s">
        <v>31</v>
      </c>
      <c r="H223" s="76" t="s">
        <v>45</v>
      </c>
      <c r="I223" s="76" t="s">
        <v>6</v>
      </c>
      <c r="J223" s="76" t="s">
        <v>2010</v>
      </c>
      <c r="K223" s="41">
        <v>0</v>
      </c>
      <c r="L223" s="443">
        <v>27000</v>
      </c>
      <c r="M223" s="41" t="s">
        <v>2011</v>
      </c>
      <c r="N223" s="41">
        <v>30000</v>
      </c>
      <c r="O223" s="41">
        <v>20</v>
      </c>
      <c r="P223" s="41">
        <v>30000</v>
      </c>
      <c r="Q223" s="41" t="s">
        <v>3589</v>
      </c>
      <c r="R223" s="41">
        <v>20</v>
      </c>
      <c r="S223" s="433" t="s">
        <v>2792</v>
      </c>
      <c r="T223" s="433" t="s">
        <v>2793</v>
      </c>
      <c r="U223" s="433" t="s">
        <v>2794</v>
      </c>
    </row>
    <row r="224" spans="1:21" ht="75">
      <c r="A224" s="33">
        <v>217</v>
      </c>
      <c r="B224" s="41"/>
      <c r="C224" s="429" t="s">
        <v>2795</v>
      </c>
      <c r="D224" s="429" t="s">
        <v>2796</v>
      </c>
      <c r="E224" s="429" t="s">
        <v>2797</v>
      </c>
      <c r="F224" s="429" t="s">
        <v>30</v>
      </c>
      <c r="G224" s="76" t="s">
        <v>31</v>
      </c>
      <c r="H224" s="76" t="s">
        <v>68</v>
      </c>
      <c r="I224" s="76" t="s">
        <v>6</v>
      </c>
      <c r="J224" s="76" t="s">
        <v>2010</v>
      </c>
      <c r="K224" s="41">
        <v>0</v>
      </c>
      <c r="L224" s="443">
        <v>18900</v>
      </c>
      <c r="M224" s="41" t="s">
        <v>2011</v>
      </c>
      <c r="N224" s="41">
        <v>21000</v>
      </c>
      <c r="O224" s="41">
        <v>20</v>
      </c>
      <c r="P224" s="41">
        <v>21000</v>
      </c>
      <c r="Q224" s="41" t="s">
        <v>3589</v>
      </c>
      <c r="R224" s="41">
        <v>20</v>
      </c>
      <c r="S224" s="433" t="s">
        <v>2798</v>
      </c>
      <c r="T224" s="433" t="s">
        <v>2799</v>
      </c>
      <c r="U224" s="433" t="s">
        <v>2800</v>
      </c>
    </row>
    <row r="225" spans="1:21" ht="45">
      <c r="A225" s="33">
        <v>218</v>
      </c>
      <c r="B225" s="41"/>
      <c r="C225" s="429" t="s">
        <v>3618</v>
      </c>
      <c r="D225" s="429" t="s">
        <v>2802</v>
      </c>
      <c r="E225" s="429" t="s">
        <v>2803</v>
      </c>
      <c r="F225" s="429" t="s">
        <v>30</v>
      </c>
      <c r="G225" s="76" t="s">
        <v>31</v>
      </c>
      <c r="H225" s="76" t="s">
        <v>45</v>
      </c>
      <c r="I225" s="76" t="s">
        <v>5</v>
      </c>
      <c r="J225" s="76" t="s">
        <v>2804</v>
      </c>
      <c r="K225" s="41">
        <v>0</v>
      </c>
      <c r="L225" s="443">
        <v>54000</v>
      </c>
      <c r="M225" s="41" t="s">
        <v>2011</v>
      </c>
      <c r="N225" s="41">
        <v>60000</v>
      </c>
      <c r="O225" s="41">
        <v>20</v>
      </c>
      <c r="P225" s="41">
        <v>60000</v>
      </c>
      <c r="Q225" s="41" t="s">
        <v>3589</v>
      </c>
      <c r="R225" s="41">
        <v>20</v>
      </c>
      <c r="S225" s="433" t="s">
        <v>2805</v>
      </c>
      <c r="T225" s="433" t="s">
        <v>2806</v>
      </c>
      <c r="U225" s="433" t="s">
        <v>2807</v>
      </c>
    </row>
    <row r="226" spans="1:21" ht="75">
      <c r="A226" s="33">
        <v>219</v>
      </c>
      <c r="B226" s="41"/>
      <c r="C226" s="429" t="s">
        <v>3619</v>
      </c>
      <c r="D226" s="429" t="s">
        <v>2814</v>
      </c>
      <c r="E226" s="429" t="s">
        <v>2815</v>
      </c>
      <c r="F226" s="429" t="s">
        <v>30</v>
      </c>
      <c r="G226" s="76" t="s">
        <v>31</v>
      </c>
      <c r="H226" s="76" t="s">
        <v>45</v>
      </c>
      <c r="I226" s="76" t="s">
        <v>6</v>
      </c>
      <c r="J226" s="76" t="s">
        <v>2816</v>
      </c>
      <c r="K226" s="41">
        <v>0</v>
      </c>
      <c r="L226" s="443">
        <v>27000</v>
      </c>
      <c r="M226" s="41" t="s">
        <v>2011</v>
      </c>
      <c r="N226" s="41">
        <v>30000</v>
      </c>
      <c r="O226" s="41">
        <v>20</v>
      </c>
      <c r="P226" s="41">
        <v>30000</v>
      </c>
      <c r="Q226" s="41" t="s">
        <v>3589</v>
      </c>
      <c r="R226" s="41">
        <v>20</v>
      </c>
      <c r="S226" s="433" t="s">
        <v>2817</v>
      </c>
      <c r="T226" s="433" t="s">
        <v>2818</v>
      </c>
      <c r="U226" s="433" t="s">
        <v>2819</v>
      </c>
    </row>
    <row r="227" spans="1:21" ht="60">
      <c r="A227" s="33">
        <v>220</v>
      </c>
      <c r="B227" s="41"/>
      <c r="C227" s="429" t="s">
        <v>2820</v>
      </c>
      <c r="D227" s="429" t="s">
        <v>2821</v>
      </c>
      <c r="E227" s="429" t="s">
        <v>2822</v>
      </c>
      <c r="F227" s="429" t="s">
        <v>30</v>
      </c>
      <c r="G227" s="76" t="s">
        <v>31</v>
      </c>
      <c r="H227" s="76" t="s">
        <v>45</v>
      </c>
      <c r="I227" s="76" t="s">
        <v>6</v>
      </c>
      <c r="J227" s="76" t="s">
        <v>2010</v>
      </c>
      <c r="K227" s="41">
        <v>0</v>
      </c>
      <c r="L227" s="443">
        <v>18900</v>
      </c>
      <c r="M227" s="41" t="s">
        <v>2011</v>
      </c>
      <c r="N227" s="41">
        <v>21000</v>
      </c>
      <c r="O227" s="41">
        <v>20</v>
      </c>
      <c r="P227" s="41">
        <v>21000</v>
      </c>
      <c r="Q227" s="41" t="s">
        <v>3589</v>
      </c>
      <c r="R227" s="41">
        <v>20</v>
      </c>
      <c r="S227" s="433" t="s">
        <v>3620</v>
      </c>
      <c r="T227" s="433" t="s">
        <v>2824</v>
      </c>
      <c r="U227" s="433" t="s">
        <v>2825</v>
      </c>
    </row>
    <row r="228" spans="1:21" ht="75">
      <c r="A228" s="33">
        <v>221</v>
      </c>
      <c r="B228" s="41"/>
      <c r="C228" s="429" t="s">
        <v>3621</v>
      </c>
      <c r="D228" s="429" t="s">
        <v>2827</v>
      </c>
      <c r="E228" s="429" t="s">
        <v>2809</v>
      </c>
      <c r="F228" s="429" t="s">
        <v>30</v>
      </c>
      <c r="G228" s="76" t="s">
        <v>31</v>
      </c>
      <c r="H228" s="76" t="s">
        <v>45</v>
      </c>
      <c r="I228" s="76" t="s">
        <v>6</v>
      </c>
      <c r="J228" s="76" t="s">
        <v>2010</v>
      </c>
      <c r="K228" s="41">
        <v>0</v>
      </c>
      <c r="L228" s="443">
        <v>27000</v>
      </c>
      <c r="M228" s="41" t="s">
        <v>2011</v>
      </c>
      <c r="N228" s="41">
        <v>30000</v>
      </c>
      <c r="O228" s="41">
        <v>20</v>
      </c>
      <c r="P228" s="41">
        <v>30000</v>
      </c>
      <c r="Q228" s="41" t="s">
        <v>3589</v>
      </c>
      <c r="R228" s="41">
        <v>20</v>
      </c>
      <c r="S228" s="438" t="s">
        <v>2828</v>
      </c>
      <c r="T228" s="438" t="s">
        <v>2829</v>
      </c>
      <c r="U228" s="426" t="s">
        <v>2830</v>
      </c>
    </row>
    <row r="229" spans="1:21" ht="75">
      <c r="A229" s="33">
        <v>222</v>
      </c>
      <c r="B229" s="41"/>
      <c r="C229" s="429" t="s">
        <v>2831</v>
      </c>
      <c r="D229" s="429" t="s">
        <v>2832</v>
      </c>
      <c r="E229" s="429" t="s">
        <v>2833</v>
      </c>
      <c r="F229" s="429" t="s">
        <v>30</v>
      </c>
      <c r="G229" s="76" t="s">
        <v>31</v>
      </c>
      <c r="H229" s="76" t="s">
        <v>45</v>
      </c>
      <c r="I229" s="76" t="s">
        <v>6</v>
      </c>
      <c r="J229" s="439" t="s">
        <v>2816</v>
      </c>
      <c r="K229" s="41">
        <v>0</v>
      </c>
      <c r="L229" s="443">
        <v>108000</v>
      </c>
      <c r="M229" s="41" t="s">
        <v>2011</v>
      </c>
      <c r="N229" s="41">
        <v>120000</v>
      </c>
      <c r="O229" s="41">
        <v>20</v>
      </c>
      <c r="P229" s="41">
        <v>120000</v>
      </c>
      <c r="Q229" s="41" t="s">
        <v>3589</v>
      </c>
      <c r="R229" s="41">
        <v>20</v>
      </c>
      <c r="S229" s="438" t="s">
        <v>2834</v>
      </c>
      <c r="T229" s="438" t="s">
        <v>2835</v>
      </c>
      <c r="U229" s="426" t="s">
        <v>2836</v>
      </c>
    </row>
    <row r="230" spans="1:21" ht="45">
      <c r="A230" s="33">
        <v>223</v>
      </c>
      <c r="B230" s="41"/>
      <c r="C230" s="429" t="s">
        <v>2837</v>
      </c>
      <c r="D230" s="429" t="s">
        <v>2838</v>
      </c>
      <c r="E230" s="429" t="s">
        <v>2839</v>
      </c>
      <c r="F230" s="429" t="s">
        <v>30</v>
      </c>
      <c r="G230" s="76" t="s">
        <v>31</v>
      </c>
      <c r="H230" s="76" t="s">
        <v>45</v>
      </c>
      <c r="I230" s="76" t="s">
        <v>5</v>
      </c>
      <c r="J230" s="76" t="s">
        <v>2840</v>
      </c>
      <c r="K230" s="41">
        <v>0</v>
      </c>
      <c r="L230" s="443">
        <v>13500</v>
      </c>
      <c r="M230" s="41" t="s">
        <v>2011</v>
      </c>
      <c r="N230" s="41">
        <v>15000</v>
      </c>
      <c r="O230" s="41">
        <v>20</v>
      </c>
      <c r="P230" s="41">
        <v>15000</v>
      </c>
      <c r="Q230" s="41" t="s">
        <v>3589</v>
      </c>
      <c r="R230" s="41">
        <v>20</v>
      </c>
      <c r="S230" s="438" t="s">
        <v>2841</v>
      </c>
      <c r="T230" s="438" t="s">
        <v>2842</v>
      </c>
      <c r="U230" s="426" t="s">
        <v>2843</v>
      </c>
    </row>
    <row r="231" spans="1:21" ht="30">
      <c r="A231" s="33">
        <v>224</v>
      </c>
      <c r="B231" s="41"/>
      <c r="C231" s="429" t="s">
        <v>2844</v>
      </c>
      <c r="D231" s="429" t="s">
        <v>2845</v>
      </c>
      <c r="E231" s="429" t="s">
        <v>2846</v>
      </c>
      <c r="F231" s="429" t="s">
        <v>30</v>
      </c>
      <c r="G231" s="76" t="s">
        <v>31</v>
      </c>
      <c r="H231" s="76" t="s">
        <v>68</v>
      </c>
      <c r="I231" s="76" t="s">
        <v>6</v>
      </c>
      <c r="J231" s="76" t="s">
        <v>2010</v>
      </c>
      <c r="K231" s="41">
        <v>0</v>
      </c>
      <c r="L231" s="443">
        <v>18900</v>
      </c>
      <c r="M231" s="41" t="s">
        <v>2011</v>
      </c>
      <c r="N231" s="41">
        <v>21000</v>
      </c>
      <c r="O231" s="41">
        <v>20</v>
      </c>
      <c r="P231" s="41">
        <v>21000</v>
      </c>
      <c r="Q231" s="41" t="s">
        <v>3589</v>
      </c>
      <c r="R231" s="41">
        <v>20</v>
      </c>
      <c r="S231" s="426" t="s">
        <v>2847</v>
      </c>
      <c r="T231" s="438" t="s">
        <v>2848</v>
      </c>
      <c r="U231" s="426" t="s">
        <v>2849</v>
      </c>
    </row>
    <row r="232" spans="1:21" ht="60">
      <c r="A232" s="33">
        <v>225</v>
      </c>
      <c r="B232" s="41"/>
      <c r="C232" s="429" t="s">
        <v>2850</v>
      </c>
      <c r="D232" s="429" t="s">
        <v>2851</v>
      </c>
      <c r="E232" s="429" t="s">
        <v>2852</v>
      </c>
      <c r="F232" s="429" t="s">
        <v>30</v>
      </c>
      <c r="G232" s="76" t="s">
        <v>31</v>
      </c>
      <c r="H232" s="76" t="s">
        <v>45</v>
      </c>
      <c r="I232" s="76" t="s">
        <v>6</v>
      </c>
      <c r="J232" s="76" t="s">
        <v>2570</v>
      </c>
      <c r="K232" s="41">
        <v>0</v>
      </c>
      <c r="L232" s="443">
        <v>40500</v>
      </c>
      <c r="M232" s="41" t="s">
        <v>2011</v>
      </c>
      <c r="N232" s="41">
        <v>45000</v>
      </c>
      <c r="O232" s="41">
        <v>20</v>
      </c>
      <c r="P232" s="41">
        <v>45000</v>
      </c>
      <c r="Q232" s="41" t="s">
        <v>3589</v>
      </c>
      <c r="R232" s="41">
        <v>20</v>
      </c>
      <c r="S232" s="426" t="s">
        <v>2853</v>
      </c>
      <c r="T232" s="438" t="s">
        <v>2854</v>
      </c>
      <c r="U232" s="426" t="s">
        <v>2855</v>
      </c>
    </row>
    <row r="233" spans="1:21" ht="45">
      <c r="A233" s="33">
        <v>226</v>
      </c>
      <c r="B233" s="41"/>
      <c r="C233" s="429" t="s">
        <v>2856</v>
      </c>
      <c r="D233" s="429" t="s">
        <v>2857</v>
      </c>
      <c r="E233" s="429" t="s">
        <v>2839</v>
      </c>
      <c r="F233" s="429" t="s">
        <v>30</v>
      </c>
      <c r="G233" s="76" t="s">
        <v>31</v>
      </c>
      <c r="H233" s="76" t="s">
        <v>45</v>
      </c>
      <c r="I233" s="76" t="s">
        <v>5</v>
      </c>
      <c r="J233" s="76" t="s">
        <v>2010</v>
      </c>
      <c r="K233" s="41">
        <v>0</v>
      </c>
      <c r="L233" s="443">
        <v>13500</v>
      </c>
      <c r="M233" s="41" t="s">
        <v>2011</v>
      </c>
      <c r="N233" s="41">
        <v>15000</v>
      </c>
      <c r="O233" s="41">
        <v>20</v>
      </c>
      <c r="P233" s="41">
        <v>15000</v>
      </c>
      <c r="Q233" s="41" t="s">
        <v>3589</v>
      </c>
      <c r="R233" s="41">
        <v>20</v>
      </c>
      <c r="S233" s="438" t="s">
        <v>2858</v>
      </c>
      <c r="T233" s="438" t="s">
        <v>2859</v>
      </c>
      <c r="U233" s="426" t="s">
        <v>2860</v>
      </c>
    </row>
    <row r="234" spans="1:21" ht="90">
      <c r="A234" s="33">
        <v>227</v>
      </c>
      <c r="B234" s="41"/>
      <c r="C234" s="429" t="s">
        <v>2032</v>
      </c>
      <c r="D234" s="429" t="s">
        <v>2861</v>
      </c>
      <c r="E234" s="429" t="s">
        <v>2862</v>
      </c>
      <c r="F234" s="429" t="s">
        <v>30</v>
      </c>
      <c r="G234" s="76" t="s">
        <v>31</v>
      </c>
      <c r="H234" s="76" t="s">
        <v>45</v>
      </c>
      <c r="I234" s="76" t="s">
        <v>6</v>
      </c>
      <c r="J234" s="76" t="s">
        <v>2010</v>
      </c>
      <c r="K234" s="41">
        <v>0</v>
      </c>
      <c r="L234" s="443">
        <v>18900</v>
      </c>
      <c r="M234" s="41" t="s">
        <v>2011</v>
      </c>
      <c r="N234" s="41">
        <v>21000</v>
      </c>
      <c r="O234" s="41">
        <v>20</v>
      </c>
      <c r="P234" s="41">
        <v>21000</v>
      </c>
      <c r="Q234" s="41" t="s">
        <v>3589</v>
      </c>
      <c r="R234" s="41">
        <v>20</v>
      </c>
      <c r="S234" s="426" t="s">
        <v>2863</v>
      </c>
      <c r="T234" s="438" t="s">
        <v>2864</v>
      </c>
      <c r="U234" s="426" t="s">
        <v>2865</v>
      </c>
    </row>
    <row r="235" spans="1:21" ht="75">
      <c r="A235" s="33">
        <v>228</v>
      </c>
      <c r="B235" s="41"/>
      <c r="C235" s="429" t="s">
        <v>2866</v>
      </c>
      <c r="D235" s="429" t="s">
        <v>2867</v>
      </c>
      <c r="E235" s="429" t="s">
        <v>2868</v>
      </c>
      <c r="F235" s="429" t="s">
        <v>30</v>
      </c>
      <c r="G235" s="76" t="s">
        <v>31</v>
      </c>
      <c r="H235" s="76" t="s">
        <v>68</v>
      </c>
      <c r="I235" s="76" t="s">
        <v>5</v>
      </c>
      <c r="J235" s="76" t="s">
        <v>2010</v>
      </c>
      <c r="K235" s="41">
        <v>0</v>
      </c>
      <c r="L235" s="443">
        <v>18900</v>
      </c>
      <c r="M235" s="41" t="s">
        <v>2011</v>
      </c>
      <c r="N235" s="41">
        <v>21000</v>
      </c>
      <c r="O235" s="41">
        <v>20</v>
      </c>
      <c r="P235" s="41">
        <v>21000</v>
      </c>
      <c r="Q235" s="41" t="s">
        <v>3589</v>
      </c>
      <c r="R235" s="41">
        <v>20</v>
      </c>
      <c r="S235" s="438" t="s">
        <v>2869</v>
      </c>
      <c r="T235" s="438" t="s">
        <v>2870</v>
      </c>
      <c r="U235" s="426" t="s">
        <v>2871</v>
      </c>
    </row>
    <row r="236" spans="1:21" ht="75">
      <c r="A236" s="33">
        <v>229</v>
      </c>
      <c r="B236" s="41"/>
      <c r="C236" s="429" t="s">
        <v>2872</v>
      </c>
      <c r="D236" s="429" t="s">
        <v>2448</v>
      </c>
      <c r="E236" s="429" t="s">
        <v>2873</v>
      </c>
      <c r="F236" s="429" t="s">
        <v>30</v>
      </c>
      <c r="G236" s="76" t="s">
        <v>31</v>
      </c>
      <c r="H236" s="76" t="s">
        <v>68</v>
      </c>
      <c r="I236" s="76" t="s">
        <v>5</v>
      </c>
      <c r="J236" s="76" t="s">
        <v>2010</v>
      </c>
      <c r="K236" s="41">
        <v>0</v>
      </c>
      <c r="L236" s="443">
        <v>18900</v>
      </c>
      <c r="M236" s="41" t="s">
        <v>2011</v>
      </c>
      <c r="N236" s="41">
        <v>21000</v>
      </c>
      <c r="O236" s="41">
        <v>20</v>
      </c>
      <c r="P236" s="41">
        <v>21000</v>
      </c>
      <c r="Q236" s="41" t="s">
        <v>3589</v>
      </c>
      <c r="R236" s="41">
        <v>20</v>
      </c>
      <c r="S236" s="426" t="s">
        <v>2874</v>
      </c>
      <c r="T236" s="438" t="s">
        <v>2875</v>
      </c>
      <c r="U236" s="426" t="s">
        <v>2876</v>
      </c>
    </row>
    <row r="237" spans="1:21" ht="75">
      <c r="A237" s="33">
        <v>230</v>
      </c>
      <c r="B237" s="41"/>
      <c r="C237" s="429" t="s">
        <v>3622</v>
      </c>
      <c r="D237" s="429" t="s">
        <v>2878</v>
      </c>
      <c r="E237" s="429" t="s">
        <v>2873</v>
      </c>
      <c r="F237" s="429" t="s">
        <v>30</v>
      </c>
      <c r="G237" s="76" t="s">
        <v>31</v>
      </c>
      <c r="H237" s="76" t="s">
        <v>68</v>
      </c>
      <c r="I237" s="76" t="s">
        <v>5</v>
      </c>
      <c r="J237" s="76" t="s">
        <v>2010</v>
      </c>
      <c r="K237" s="41">
        <v>0</v>
      </c>
      <c r="L237" s="443">
        <v>18900</v>
      </c>
      <c r="M237" s="41" t="s">
        <v>2011</v>
      </c>
      <c r="N237" s="41">
        <v>21000</v>
      </c>
      <c r="O237" s="41">
        <v>20</v>
      </c>
      <c r="P237" s="41">
        <v>21000</v>
      </c>
      <c r="Q237" s="41" t="s">
        <v>3589</v>
      </c>
      <c r="R237" s="41">
        <v>20</v>
      </c>
      <c r="S237" s="426" t="s">
        <v>2879</v>
      </c>
      <c r="T237" s="438" t="s">
        <v>2880</v>
      </c>
      <c r="U237" s="426" t="s">
        <v>2881</v>
      </c>
    </row>
    <row r="238" spans="1:21" ht="75">
      <c r="A238" s="33">
        <v>231</v>
      </c>
      <c r="B238" s="41"/>
      <c r="C238" s="429" t="s">
        <v>2882</v>
      </c>
      <c r="D238" s="429" t="s">
        <v>2883</v>
      </c>
      <c r="E238" s="429" t="s">
        <v>2873</v>
      </c>
      <c r="F238" s="429" t="s">
        <v>30</v>
      </c>
      <c r="G238" s="76" t="s">
        <v>31</v>
      </c>
      <c r="H238" s="76" t="s">
        <v>68</v>
      </c>
      <c r="I238" s="76" t="s">
        <v>5</v>
      </c>
      <c r="J238" s="76" t="s">
        <v>2010</v>
      </c>
      <c r="K238" s="41">
        <v>0</v>
      </c>
      <c r="L238" s="443">
        <v>18900</v>
      </c>
      <c r="M238" s="41" t="s">
        <v>2011</v>
      </c>
      <c r="N238" s="41">
        <v>21000</v>
      </c>
      <c r="O238" s="41">
        <v>20</v>
      </c>
      <c r="P238" s="41">
        <v>21000</v>
      </c>
      <c r="Q238" s="41" t="s">
        <v>3589</v>
      </c>
      <c r="R238" s="41">
        <v>20</v>
      </c>
      <c r="S238" s="426" t="s">
        <v>2884</v>
      </c>
      <c r="T238" s="438" t="s">
        <v>2885</v>
      </c>
      <c r="U238" s="426" t="s">
        <v>2886</v>
      </c>
    </row>
    <row r="239" spans="1:21" ht="75">
      <c r="A239" s="33">
        <v>232</v>
      </c>
      <c r="B239" s="41"/>
      <c r="C239" s="429" t="s">
        <v>2887</v>
      </c>
      <c r="D239" s="429" t="s">
        <v>2888</v>
      </c>
      <c r="E239" s="429" t="s">
        <v>2873</v>
      </c>
      <c r="F239" s="429" t="s">
        <v>30</v>
      </c>
      <c r="G239" s="76" t="s">
        <v>31</v>
      </c>
      <c r="H239" s="76" t="s">
        <v>68</v>
      </c>
      <c r="I239" s="76" t="s">
        <v>5</v>
      </c>
      <c r="J239" s="76" t="s">
        <v>2010</v>
      </c>
      <c r="K239" s="41">
        <v>0</v>
      </c>
      <c r="L239" s="443">
        <v>18900</v>
      </c>
      <c r="M239" s="41" t="s">
        <v>2011</v>
      </c>
      <c r="N239" s="41">
        <v>21000</v>
      </c>
      <c r="O239" s="41">
        <v>20</v>
      </c>
      <c r="P239" s="41">
        <v>21000</v>
      </c>
      <c r="Q239" s="41" t="s">
        <v>3589</v>
      </c>
      <c r="R239" s="41">
        <v>20</v>
      </c>
      <c r="S239" s="426" t="s">
        <v>2889</v>
      </c>
      <c r="T239" s="438" t="s">
        <v>2890</v>
      </c>
      <c r="U239" s="426" t="s">
        <v>2891</v>
      </c>
    </row>
    <row r="240" spans="1:21" ht="75">
      <c r="A240" s="33">
        <v>233</v>
      </c>
      <c r="B240" s="41"/>
      <c r="C240" s="429" t="s">
        <v>2896</v>
      </c>
      <c r="D240" s="429" t="s">
        <v>2897</v>
      </c>
      <c r="E240" s="429" t="s">
        <v>2873</v>
      </c>
      <c r="F240" s="429" t="s">
        <v>30</v>
      </c>
      <c r="G240" s="76" t="s">
        <v>31</v>
      </c>
      <c r="H240" s="76" t="s">
        <v>68</v>
      </c>
      <c r="I240" s="76" t="s">
        <v>5</v>
      </c>
      <c r="J240" s="76" t="s">
        <v>2010</v>
      </c>
      <c r="K240" s="41">
        <v>0</v>
      </c>
      <c r="L240" s="443">
        <v>18900</v>
      </c>
      <c r="M240" s="41" t="s">
        <v>2011</v>
      </c>
      <c r="N240" s="41">
        <v>21000</v>
      </c>
      <c r="O240" s="41">
        <v>20</v>
      </c>
      <c r="P240" s="41">
        <v>21000</v>
      </c>
      <c r="Q240" s="41" t="s">
        <v>3589</v>
      </c>
      <c r="R240" s="41">
        <v>20</v>
      </c>
      <c r="S240" s="426" t="s">
        <v>2898</v>
      </c>
      <c r="T240" s="438" t="s">
        <v>2899</v>
      </c>
      <c r="U240" s="426" t="s">
        <v>2900</v>
      </c>
    </row>
    <row r="241" spans="1:21" ht="75">
      <c r="A241" s="33">
        <v>234</v>
      </c>
      <c r="B241" s="41"/>
      <c r="C241" s="429" t="s">
        <v>3623</v>
      </c>
      <c r="D241" s="429" t="s">
        <v>2902</v>
      </c>
      <c r="E241" s="429" t="s">
        <v>2873</v>
      </c>
      <c r="F241" s="429" t="s">
        <v>30</v>
      </c>
      <c r="G241" s="76" t="s">
        <v>31</v>
      </c>
      <c r="H241" s="76" t="s">
        <v>68</v>
      </c>
      <c r="I241" s="76" t="s">
        <v>5</v>
      </c>
      <c r="J241" s="76" t="s">
        <v>2010</v>
      </c>
      <c r="K241" s="41">
        <v>0</v>
      </c>
      <c r="L241" s="443">
        <v>81000</v>
      </c>
      <c r="M241" s="41" t="s">
        <v>2011</v>
      </c>
      <c r="N241" s="41">
        <v>90000</v>
      </c>
      <c r="O241" s="41">
        <v>20</v>
      </c>
      <c r="P241" s="41">
        <v>90000</v>
      </c>
      <c r="Q241" s="41" t="s">
        <v>3589</v>
      </c>
      <c r="R241" s="41">
        <v>20</v>
      </c>
      <c r="S241" s="438" t="s">
        <v>2903</v>
      </c>
      <c r="T241" s="426" t="s">
        <v>2904</v>
      </c>
      <c r="U241" s="426" t="s">
        <v>2905</v>
      </c>
    </row>
    <row r="242" spans="1:21" ht="75">
      <c r="A242" s="33">
        <v>235</v>
      </c>
      <c r="B242" s="41"/>
      <c r="C242" s="429" t="s">
        <v>3624</v>
      </c>
      <c r="D242" s="429" t="s">
        <v>2907</v>
      </c>
      <c r="E242" s="429" t="s">
        <v>2873</v>
      </c>
      <c r="F242" s="429" t="s">
        <v>30</v>
      </c>
      <c r="G242" s="76" t="s">
        <v>31</v>
      </c>
      <c r="H242" s="76" t="s">
        <v>68</v>
      </c>
      <c r="I242" s="76" t="s">
        <v>5</v>
      </c>
      <c r="J242" s="76" t="s">
        <v>2010</v>
      </c>
      <c r="K242" s="41">
        <v>0</v>
      </c>
      <c r="L242" s="443">
        <v>18900</v>
      </c>
      <c r="M242" s="41" t="s">
        <v>2011</v>
      </c>
      <c r="N242" s="41">
        <v>21000</v>
      </c>
      <c r="O242" s="41">
        <v>20</v>
      </c>
      <c r="P242" s="41">
        <v>21000</v>
      </c>
      <c r="Q242" s="41" t="s">
        <v>3589</v>
      </c>
      <c r="R242" s="41">
        <v>20</v>
      </c>
      <c r="S242" s="438" t="s">
        <v>2908</v>
      </c>
      <c r="T242" s="426" t="s">
        <v>2909</v>
      </c>
      <c r="U242" s="426" t="s">
        <v>2910</v>
      </c>
    </row>
    <row r="243" spans="1:21" ht="75">
      <c r="A243" s="33">
        <v>236</v>
      </c>
      <c r="B243" s="41"/>
      <c r="C243" s="429" t="s">
        <v>2911</v>
      </c>
      <c r="D243" s="429" t="s">
        <v>2912</v>
      </c>
      <c r="E243" s="429" t="s">
        <v>2873</v>
      </c>
      <c r="F243" s="429" t="s">
        <v>30</v>
      </c>
      <c r="G243" s="76" t="s">
        <v>31</v>
      </c>
      <c r="H243" s="76" t="s">
        <v>68</v>
      </c>
      <c r="I243" s="76" t="s">
        <v>5</v>
      </c>
      <c r="J243" s="76" t="s">
        <v>2010</v>
      </c>
      <c r="K243" s="41">
        <v>0</v>
      </c>
      <c r="L243" s="443">
        <v>18900</v>
      </c>
      <c r="M243" s="41" t="s">
        <v>2011</v>
      </c>
      <c r="N243" s="41">
        <v>21000</v>
      </c>
      <c r="O243" s="41">
        <v>20</v>
      </c>
      <c r="P243" s="41">
        <v>21000</v>
      </c>
      <c r="Q243" s="41" t="s">
        <v>3589</v>
      </c>
      <c r="R243" s="41">
        <v>20</v>
      </c>
      <c r="S243" s="426" t="s">
        <v>2913</v>
      </c>
      <c r="T243" s="426" t="s">
        <v>2914</v>
      </c>
      <c r="U243" s="426" t="s">
        <v>2915</v>
      </c>
    </row>
    <row r="244" spans="1:21" ht="75">
      <c r="A244" s="33">
        <v>237</v>
      </c>
      <c r="B244" s="41"/>
      <c r="C244" s="429" t="s">
        <v>2916</v>
      </c>
      <c r="D244" s="429" t="s">
        <v>2917</v>
      </c>
      <c r="E244" s="429" t="s">
        <v>2873</v>
      </c>
      <c r="F244" s="429" t="s">
        <v>30</v>
      </c>
      <c r="G244" s="76" t="s">
        <v>31</v>
      </c>
      <c r="H244" s="76" t="s">
        <v>68</v>
      </c>
      <c r="I244" s="76" t="s">
        <v>5</v>
      </c>
      <c r="J244" s="76" t="s">
        <v>2010</v>
      </c>
      <c r="K244" s="41">
        <v>0</v>
      </c>
      <c r="L244" s="443">
        <v>18900</v>
      </c>
      <c r="M244" s="41" t="s">
        <v>2011</v>
      </c>
      <c r="N244" s="41">
        <v>21000</v>
      </c>
      <c r="O244" s="41">
        <v>20</v>
      </c>
      <c r="P244" s="41">
        <v>21000</v>
      </c>
      <c r="Q244" s="41" t="s">
        <v>3589</v>
      </c>
      <c r="R244" s="41">
        <v>20</v>
      </c>
      <c r="S244" s="426" t="s">
        <v>2918</v>
      </c>
      <c r="T244" s="426" t="s">
        <v>2919</v>
      </c>
      <c r="U244" s="426" t="s">
        <v>2920</v>
      </c>
    </row>
    <row r="245" spans="1:21" ht="75">
      <c r="A245" s="33">
        <v>238</v>
      </c>
      <c r="B245" s="41"/>
      <c r="C245" s="429" t="s">
        <v>2921</v>
      </c>
      <c r="D245" s="429" t="s">
        <v>363</v>
      </c>
      <c r="E245" s="429" t="s">
        <v>2873</v>
      </c>
      <c r="F245" s="429" t="s">
        <v>30</v>
      </c>
      <c r="G245" s="76" t="s">
        <v>31</v>
      </c>
      <c r="H245" s="76" t="s">
        <v>68</v>
      </c>
      <c r="I245" s="76" t="s">
        <v>5</v>
      </c>
      <c r="J245" s="76" t="s">
        <v>2010</v>
      </c>
      <c r="K245" s="41">
        <v>0</v>
      </c>
      <c r="L245" s="443">
        <v>18900</v>
      </c>
      <c r="M245" s="41" t="s">
        <v>2011</v>
      </c>
      <c r="N245" s="41">
        <v>21000</v>
      </c>
      <c r="O245" s="41">
        <v>20</v>
      </c>
      <c r="P245" s="41">
        <v>21000</v>
      </c>
      <c r="Q245" s="41" t="s">
        <v>3589</v>
      </c>
      <c r="R245" s="41">
        <v>20</v>
      </c>
      <c r="S245" s="426" t="s">
        <v>2922</v>
      </c>
      <c r="T245" s="426" t="s">
        <v>2923</v>
      </c>
      <c r="U245" s="426" t="s">
        <v>2924</v>
      </c>
    </row>
    <row r="246" spans="1:21" ht="75">
      <c r="A246" s="33">
        <v>239</v>
      </c>
      <c r="B246" s="41"/>
      <c r="C246" s="429" t="s">
        <v>2925</v>
      </c>
      <c r="D246" s="429" t="s">
        <v>2926</v>
      </c>
      <c r="E246" s="429" t="s">
        <v>2927</v>
      </c>
      <c r="F246" s="429" t="s">
        <v>30</v>
      </c>
      <c r="G246" s="76" t="s">
        <v>31</v>
      </c>
      <c r="H246" s="76" t="s">
        <v>45</v>
      </c>
      <c r="I246" s="76" t="s">
        <v>5</v>
      </c>
      <c r="J246" s="76" t="s">
        <v>2024</v>
      </c>
      <c r="K246" s="41">
        <v>0</v>
      </c>
      <c r="L246" s="443">
        <v>18900</v>
      </c>
      <c r="M246" s="41" t="s">
        <v>2011</v>
      </c>
      <c r="N246" s="41">
        <v>21000</v>
      </c>
      <c r="O246" s="41">
        <v>20</v>
      </c>
      <c r="P246" s="41">
        <v>21000</v>
      </c>
      <c r="Q246" s="41" t="s">
        <v>3589</v>
      </c>
      <c r="R246" s="41">
        <v>20</v>
      </c>
      <c r="S246" s="438" t="s">
        <v>2928</v>
      </c>
      <c r="T246" s="426" t="s">
        <v>2929</v>
      </c>
      <c r="U246" s="426" t="s">
        <v>2930</v>
      </c>
    </row>
    <row r="247" spans="1:21" ht="75">
      <c r="A247" s="33">
        <v>240</v>
      </c>
      <c r="B247" s="41"/>
      <c r="C247" s="429" t="s">
        <v>2931</v>
      </c>
      <c r="D247" s="429" t="s">
        <v>2932</v>
      </c>
      <c r="E247" s="429" t="s">
        <v>2933</v>
      </c>
      <c r="F247" s="429" t="s">
        <v>30</v>
      </c>
      <c r="G247" s="76" t="s">
        <v>31</v>
      </c>
      <c r="H247" s="76" t="s">
        <v>45</v>
      </c>
      <c r="I247" s="76" t="s">
        <v>5</v>
      </c>
      <c r="J247" s="76" t="s">
        <v>2010</v>
      </c>
      <c r="K247" s="41">
        <v>0</v>
      </c>
      <c r="L247" s="443">
        <v>18900</v>
      </c>
      <c r="M247" s="41" t="s">
        <v>2011</v>
      </c>
      <c r="N247" s="41">
        <v>21000</v>
      </c>
      <c r="O247" s="41">
        <v>20</v>
      </c>
      <c r="P247" s="41">
        <v>21000</v>
      </c>
      <c r="Q247" s="41" t="s">
        <v>3589</v>
      </c>
      <c r="R247" s="41">
        <v>20</v>
      </c>
      <c r="S247" s="438" t="s">
        <v>2934</v>
      </c>
      <c r="T247" s="426" t="s">
        <v>2935</v>
      </c>
      <c r="U247" s="426" t="s">
        <v>2936</v>
      </c>
    </row>
    <row r="248" spans="1:21" ht="75">
      <c r="A248" s="33">
        <v>241</v>
      </c>
      <c r="B248" s="41"/>
      <c r="C248" s="429" t="s">
        <v>2937</v>
      </c>
      <c r="D248" s="429" t="s">
        <v>2938</v>
      </c>
      <c r="E248" s="429" t="s">
        <v>2933</v>
      </c>
      <c r="F248" s="429" t="s">
        <v>30</v>
      </c>
      <c r="G248" s="76" t="s">
        <v>31</v>
      </c>
      <c r="H248" s="76" t="s">
        <v>45</v>
      </c>
      <c r="I248" s="76" t="s">
        <v>5</v>
      </c>
      <c r="J248" s="76" t="s">
        <v>2172</v>
      </c>
      <c r="K248" s="41">
        <v>0</v>
      </c>
      <c r="L248" s="443">
        <v>18900</v>
      </c>
      <c r="M248" s="41" t="s">
        <v>2011</v>
      </c>
      <c r="N248" s="41">
        <v>21000</v>
      </c>
      <c r="O248" s="41">
        <v>20</v>
      </c>
      <c r="P248" s="41">
        <v>21000</v>
      </c>
      <c r="Q248" s="41" t="s">
        <v>3589</v>
      </c>
      <c r="R248" s="41">
        <v>20</v>
      </c>
      <c r="S248" s="426" t="s">
        <v>2939</v>
      </c>
      <c r="T248" s="426" t="s">
        <v>2940</v>
      </c>
      <c r="U248" s="426" t="s">
        <v>2941</v>
      </c>
    </row>
    <row r="249" spans="1:21" ht="105">
      <c r="A249" s="33">
        <v>242</v>
      </c>
      <c r="B249" s="41"/>
      <c r="C249" s="429" t="s">
        <v>2942</v>
      </c>
      <c r="D249" s="429" t="s">
        <v>2943</v>
      </c>
      <c r="E249" s="429" t="s">
        <v>2944</v>
      </c>
      <c r="F249" s="429" t="s">
        <v>30</v>
      </c>
      <c r="G249" s="76" t="s">
        <v>31</v>
      </c>
      <c r="H249" s="76" t="s">
        <v>68</v>
      </c>
      <c r="I249" s="76" t="s">
        <v>6</v>
      </c>
      <c r="J249" s="76" t="s">
        <v>2945</v>
      </c>
      <c r="K249" s="41">
        <v>0</v>
      </c>
      <c r="L249" s="443">
        <v>27000</v>
      </c>
      <c r="M249" s="41" t="s">
        <v>2011</v>
      </c>
      <c r="N249" s="41">
        <v>30000</v>
      </c>
      <c r="O249" s="41">
        <v>20</v>
      </c>
      <c r="P249" s="41">
        <v>30000</v>
      </c>
      <c r="Q249" s="41" t="s">
        <v>3589</v>
      </c>
      <c r="R249" s="41">
        <v>20</v>
      </c>
      <c r="S249" s="426" t="s">
        <v>2946</v>
      </c>
      <c r="T249" s="426" t="s">
        <v>2947</v>
      </c>
      <c r="U249" s="426" t="s">
        <v>2830</v>
      </c>
    </row>
    <row r="250" spans="1:21" ht="75">
      <c r="A250" s="33">
        <v>243</v>
      </c>
      <c r="B250" s="41"/>
      <c r="C250" s="429" t="s">
        <v>2948</v>
      </c>
      <c r="D250" s="429" t="s">
        <v>2670</v>
      </c>
      <c r="E250" s="429" t="s">
        <v>2933</v>
      </c>
      <c r="F250" s="429" t="s">
        <v>30</v>
      </c>
      <c r="G250" s="76" t="s">
        <v>31</v>
      </c>
      <c r="H250" s="76" t="s">
        <v>68</v>
      </c>
      <c r="I250" s="76" t="s">
        <v>5</v>
      </c>
      <c r="J250" s="76" t="s">
        <v>2949</v>
      </c>
      <c r="K250" s="41">
        <v>0</v>
      </c>
      <c r="L250" s="443">
        <v>27000</v>
      </c>
      <c r="M250" s="41" t="s">
        <v>2011</v>
      </c>
      <c r="N250" s="41">
        <v>30000</v>
      </c>
      <c r="O250" s="41">
        <v>20</v>
      </c>
      <c r="P250" s="41">
        <v>30000</v>
      </c>
      <c r="Q250" s="41" t="s">
        <v>3589</v>
      </c>
      <c r="R250" s="41">
        <v>20</v>
      </c>
      <c r="S250" s="426" t="s">
        <v>2950</v>
      </c>
      <c r="T250" s="426" t="s">
        <v>2951</v>
      </c>
      <c r="U250" s="426" t="s">
        <v>2952</v>
      </c>
    </row>
    <row r="251" spans="1:21" ht="75">
      <c r="A251" s="33">
        <v>244</v>
      </c>
      <c r="B251" s="41"/>
      <c r="C251" s="429" t="s">
        <v>2957</v>
      </c>
      <c r="D251" s="429" t="s">
        <v>2932</v>
      </c>
      <c r="E251" s="429" t="s">
        <v>2933</v>
      </c>
      <c r="F251" s="429" t="s">
        <v>30</v>
      </c>
      <c r="G251" s="76" t="s">
        <v>31</v>
      </c>
      <c r="H251" s="76" t="s">
        <v>45</v>
      </c>
      <c r="I251" s="76" t="s">
        <v>5</v>
      </c>
      <c r="J251" s="76" t="s">
        <v>2010</v>
      </c>
      <c r="K251" s="41">
        <v>0</v>
      </c>
      <c r="L251" s="443">
        <v>13500</v>
      </c>
      <c r="M251" s="41" t="s">
        <v>2011</v>
      </c>
      <c r="N251" s="41">
        <v>15000</v>
      </c>
      <c r="O251" s="41">
        <v>20</v>
      </c>
      <c r="P251" s="41">
        <v>15000</v>
      </c>
      <c r="Q251" s="41" t="s">
        <v>3589</v>
      </c>
      <c r="R251" s="41">
        <v>20</v>
      </c>
      <c r="S251" s="426" t="s">
        <v>2958</v>
      </c>
      <c r="T251" s="426" t="s">
        <v>2959</v>
      </c>
      <c r="U251" s="426" t="s">
        <v>2960</v>
      </c>
    </row>
    <row r="252" spans="1:21" ht="75">
      <c r="A252" s="33">
        <v>245</v>
      </c>
      <c r="B252" s="41"/>
      <c r="C252" s="429" t="s">
        <v>2967</v>
      </c>
      <c r="D252" s="429" t="s">
        <v>2968</v>
      </c>
      <c r="E252" s="429" t="s">
        <v>2969</v>
      </c>
      <c r="F252" s="429" t="s">
        <v>30</v>
      </c>
      <c r="G252" s="76" t="s">
        <v>31</v>
      </c>
      <c r="H252" s="76" t="s">
        <v>45</v>
      </c>
      <c r="I252" s="76" t="s">
        <v>6</v>
      </c>
      <c r="J252" s="76" t="s">
        <v>2970</v>
      </c>
      <c r="K252" s="41">
        <v>0</v>
      </c>
      <c r="L252" s="443">
        <v>13500</v>
      </c>
      <c r="M252" s="41" t="s">
        <v>2011</v>
      </c>
      <c r="N252" s="41">
        <v>15000</v>
      </c>
      <c r="O252" s="41">
        <v>20</v>
      </c>
      <c r="P252" s="41">
        <v>15000</v>
      </c>
      <c r="Q252" s="41" t="s">
        <v>3589</v>
      </c>
      <c r="R252" s="41">
        <v>20</v>
      </c>
      <c r="S252" s="426" t="s">
        <v>2971</v>
      </c>
      <c r="T252" s="426" t="s">
        <v>2972</v>
      </c>
      <c r="U252" s="426" t="s">
        <v>2973</v>
      </c>
    </row>
    <row r="253" spans="1:21" ht="90">
      <c r="A253" s="33">
        <v>246</v>
      </c>
      <c r="B253" s="41"/>
      <c r="C253" s="429" t="s">
        <v>2974</v>
      </c>
      <c r="D253" s="429" t="s">
        <v>2975</v>
      </c>
      <c r="E253" s="429" t="s">
        <v>2976</v>
      </c>
      <c r="F253" s="429" t="s">
        <v>30</v>
      </c>
      <c r="G253" s="76" t="s">
        <v>31</v>
      </c>
      <c r="H253" s="76" t="s">
        <v>45</v>
      </c>
      <c r="I253" s="76" t="s">
        <v>6</v>
      </c>
      <c r="J253" s="76" t="s">
        <v>2233</v>
      </c>
      <c r="K253" s="41">
        <v>0</v>
      </c>
      <c r="L253" s="443">
        <v>13500</v>
      </c>
      <c r="M253" s="41" t="s">
        <v>2011</v>
      </c>
      <c r="N253" s="41">
        <v>15000</v>
      </c>
      <c r="O253" s="41">
        <v>20</v>
      </c>
      <c r="P253" s="41">
        <v>15000</v>
      </c>
      <c r="Q253" s="41" t="s">
        <v>3589</v>
      </c>
      <c r="R253" s="41">
        <v>20</v>
      </c>
      <c r="S253" s="426" t="s">
        <v>2977</v>
      </c>
      <c r="T253" s="426" t="s">
        <v>2978</v>
      </c>
      <c r="U253" s="426" t="s">
        <v>2979</v>
      </c>
    </row>
    <row r="254" spans="1:21" ht="90">
      <c r="A254" s="33">
        <v>247</v>
      </c>
      <c r="B254" s="41"/>
      <c r="C254" s="429" t="s">
        <v>2991</v>
      </c>
      <c r="D254" s="429" t="s">
        <v>2992</v>
      </c>
      <c r="E254" s="429" t="s">
        <v>2993</v>
      </c>
      <c r="F254" s="429" t="s">
        <v>30</v>
      </c>
      <c r="G254" s="76" t="s">
        <v>31</v>
      </c>
      <c r="H254" s="76" t="s">
        <v>68</v>
      </c>
      <c r="I254" s="76" t="s">
        <v>6</v>
      </c>
      <c r="J254" s="76" t="s">
        <v>2366</v>
      </c>
      <c r="K254" s="41">
        <v>0</v>
      </c>
      <c r="L254" s="443">
        <v>13500</v>
      </c>
      <c r="M254" s="41" t="s">
        <v>2011</v>
      </c>
      <c r="N254" s="41">
        <v>15000</v>
      </c>
      <c r="O254" s="41">
        <v>20</v>
      </c>
      <c r="P254" s="41">
        <v>15000</v>
      </c>
      <c r="Q254" s="41" t="s">
        <v>3589</v>
      </c>
      <c r="R254" s="41">
        <v>20</v>
      </c>
      <c r="S254" s="426" t="s">
        <v>2994</v>
      </c>
      <c r="T254" s="426" t="s">
        <v>2995</v>
      </c>
      <c r="U254" s="426" t="s">
        <v>2996</v>
      </c>
    </row>
    <row r="255" spans="1:21" ht="90">
      <c r="A255" s="33">
        <v>248</v>
      </c>
      <c r="B255" s="41"/>
      <c r="C255" s="429" t="s">
        <v>3003</v>
      </c>
      <c r="D255" s="429" t="s">
        <v>3004</v>
      </c>
      <c r="E255" s="429" t="s">
        <v>2987</v>
      </c>
      <c r="F255" s="429" t="s">
        <v>30</v>
      </c>
      <c r="G255" s="76" t="s">
        <v>31</v>
      </c>
      <c r="H255" s="76" t="s">
        <v>45</v>
      </c>
      <c r="I255" s="76" t="s">
        <v>6</v>
      </c>
      <c r="J255" s="76" t="s">
        <v>2233</v>
      </c>
      <c r="K255" s="41">
        <v>0</v>
      </c>
      <c r="L255" s="443">
        <v>13500</v>
      </c>
      <c r="M255" s="41" t="s">
        <v>2011</v>
      </c>
      <c r="N255" s="41">
        <v>15000</v>
      </c>
      <c r="O255" s="41">
        <v>20</v>
      </c>
      <c r="P255" s="41">
        <v>15000</v>
      </c>
      <c r="Q255" s="41" t="s">
        <v>3589</v>
      </c>
      <c r="R255" s="41">
        <v>20</v>
      </c>
      <c r="S255" s="426" t="s">
        <v>3005</v>
      </c>
      <c r="T255" s="426" t="s">
        <v>3006</v>
      </c>
      <c r="U255" s="426" t="s">
        <v>3007</v>
      </c>
    </row>
    <row r="256" spans="1:21" ht="90">
      <c r="A256" s="33">
        <v>249</v>
      </c>
      <c r="B256" s="41"/>
      <c r="C256" s="429" t="s">
        <v>3008</v>
      </c>
      <c r="D256" s="429" t="s">
        <v>3009</v>
      </c>
      <c r="E256" s="429" t="s">
        <v>2993</v>
      </c>
      <c r="F256" s="429" t="s">
        <v>30</v>
      </c>
      <c r="G256" s="76" t="s">
        <v>31</v>
      </c>
      <c r="H256" s="76" t="s">
        <v>45</v>
      </c>
      <c r="I256" s="76" t="s">
        <v>6</v>
      </c>
      <c r="J256" s="76" t="s">
        <v>2145</v>
      </c>
      <c r="K256" s="41">
        <v>0</v>
      </c>
      <c r="L256" s="443">
        <v>13500</v>
      </c>
      <c r="M256" s="41" t="s">
        <v>2011</v>
      </c>
      <c r="N256" s="41">
        <v>15000</v>
      </c>
      <c r="O256" s="41">
        <v>20</v>
      </c>
      <c r="P256" s="41">
        <v>15000</v>
      </c>
      <c r="Q256" s="41" t="s">
        <v>3589</v>
      </c>
      <c r="R256" s="41">
        <v>20</v>
      </c>
      <c r="S256" s="426" t="s">
        <v>3010</v>
      </c>
      <c r="T256" s="426" t="s">
        <v>3011</v>
      </c>
      <c r="U256" s="426" t="s">
        <v>3012</v>
      </c>
    </row>
    <row r="257" spans="1:21" ht="75">
      <c r="A257" s="33">
        <v>250</v>
      </c>
      <c r="B257" s="41"/>
      <c r="C257" s="429" t="s">
        <v>3013</v>
      </c>
      <c r="D257" s="429" t="s">
        <v>3014</v>
      </c>
      <c r="E257" s="429" t="s">
        <v>3015</v>
      </c>
      <c r="F257" s="429" t="s">
        <v>30</v>
      </c>
      <c r="G257" s="76" t="s">
        <v>31</v>
      </c>
      <c r="H257" s="76" t="s">
        <v>68</v>
      </c>
      <c r="I257" s="76" t="s">
        <v>6</v>
      </c>
      <c r="J257" s="76" t="s">
        <v>2296</v>
      </c>
      <c r="K257" s="41">
        <v>0</v>
      </c>
      <c r="L257" s="443">
        <v>13500</v>
      </c>
      <c r="M257" s="41" t="s">
        <v>2011</v>
      </c>
      <c r="N257" s="41">
        <v>15000</v>
      </c>
      <c r="O257" s="41">
        <v>20</v>
      </c>
      <c r="P257" s="41">
        <v>15000</v>
      </c>
      <c r="Q257" s="41" t="s">
        <v>3589</v>
      </c>
      <c r="R257" s="41">
        <v>20</v>
      </c>
      <c r="S257" s="426" t="s">
        <v>3016</v>
      </c>
      <c r="T257" s="426" t="s">
        <v>3017</v>
      </c>
      <c r="U257" s="426" t="s">
        <v>3018</v>
      </c>
    </row>
    <row r="258" spans="1:21" ht="135">
      <c r="A258" s="33">
        <v>251</v>
      </c>
      <c r="B258" s="41"/>
      <c r="C258" s="429" t="s">
        <v>3625</v>
      </c>
      <c r="D258" s="429" t="s">
        <v>3031</v>
      </c>
      <c r="E258" s="429" t="s">
        <v>3032</v>
      </c>
      <c r="F258" s="429" t="s">
        <v>30</v>
      </c>
      <c r="G258" s="76" t="s">
        <v>31</v>
      </c>
      <c r="H258" s="76" t="s">
        <v>45</v>
      </c>
      <c r="I258" s="76" t="s">
        <v>6</v>
      </c>
      <c r="J258" s="76" t="s">
        <v>3033</v>
      </c>
      <c r="K258" s="41">
        <v>0</v>
      </c>
      <c r="L258" s="443">
        <v>54000</v>
      </c>
      <c r="M258" s="41" t="s">
        <v>2011</v>
      </c>
      <c r="N258" s="41">
        <v>60000</v>
      </c>
      <c r="O258" s="41">
        <v>20</v>
      </c>
      <c r="P258" s="41">
        <v>60000</v>
      </c>
      <c r="Q258" s="41" t="s">
        <v>3589</v>
      </c>
      <c r="R258" s="41">
        <v>20</v>
      </c>
      <c r="S258" s="438" t="s">
        <v>3034</v>
      </c>
      <c r="T258" s="426" t="s">
        <v>3035</v>
      </c>
      <c r="U258" s="426" t="s">
        <v>3036</v>
      </c>
    </row>
    <row r="259" spans="1:21" ht="135">
      <c r="A259" s="33">
        <v>252</v>
      </c>
      <c r="B259" s="41"/>
      <c r="C259" s="429" t="s">
        <v>3037</v>
      </c>
      <c r="D259" s="429" t="s">
        <v>3038</v>
      </c>
      <c r="E259" s="429" t="s">
        <v>3032</v>
      </c>
      <c r="F259" s="429" t="s">
        <v>30</v>
      </c>
      <c r="G259" s="76" t="s">
        <v>31</v>
      </c>
      <c r="H259" s="76" t="s">
        <v>45</v>
      </c>
      <c r="I259" s="76" t="s">
        <v>6</v>
      </c>
      <c r="J259" s="76" t="s">
        <v>2010</v>
      </c>
      <c r="K259" s="41">
        <v>0</v>
      </c>
      <c r="L259" s="443">
        <v>13500</v>
      </c>
      <c r="M259" s="41" t="s">
        <v>2011</v>
      </c>
      <c r="N259" s="41">
        <v>15000</v>
      </c>
      <c r="O259" s="41">
        <v>20</v>
      </c>
      <c r="P259" s="41">
        <v>15000</v>
      </c>
      <c r="Q259" s="41" t="s">
        <v>3589</v>
      </c>
      <c r="R259" s="41">
        <v>20</v>
      </c>
      <c r="S259" s="438" t="s">
        <v>3039</v>
      </c>
      <c r="T259" s="426" t="s">
        <v>3040</v>
      </c>
      <c r="U259" s="426" t="s">
        <v>3041</v>
      </c>
    </row>
    <row r="260" spans="1:21" ht="105">
      <c r="A260" s="33">
        <v>253</v>
      </c>
      <c r="B260" s="33"/>
      <c r="C260" s="76" t="s">
        <v>3068</v>
      </c>
      <c r="D260" s="76" t="s">
        <v>3069</v>
      </c>
      <c r="E260" s="76" t="s">
        <v>3070</v>
      </c>
      <c r="F260" s="76" t="s">
        <v>30</v>
      </c>
      <c r="G260" s="431" t="s">
        <v>31</v>
      </c>
      <c r="H260" s="431" t="s">
        <v>45</v>
      </c>
      <c r="I260" s="431" t="s">
        <v>6</v>
      </c>
      <c r="J260" s="76" t="s">
        <v>3071</v>
      </c>
      <c r="K260" s="33">
        <v>0</v>
      </c>
      <c r="L260" s="33">
        <v>18900</v>
      </c>
      <c r="M260" s="33" t="s">
        <v>3626</v>
      </c>
      <c r="N260" s="33">
        <v>21000</v>
      </c>
      <c r="O260" s="33">
        <v>20</v>
      </c>
      <c r="P260" s="33">
        <v>21000</v>
      </c>
      <c r="Q260" s="33" t="s">
        <v>3627</v>
      </c>
      <c r="R260" s="33">
        <v>20</v>
      </c>
      <c r="S260" s="433" t="s">
        <v>3072</v>
      </c>
      <c r="T260" s="433" t="s">
        <v>3073</v>
      </c>
      <c r="U260" s="433" t="s">
        <v>3074</v>
      </c>
    </row>
    <row r="261" spans="1:21" ht="75">
      <c r="A261" s="33">
        <v>254</v>
      </c>
      <c r="B261" s="33"/>
      <c r="C261" s="76" t="s">
        <v>3081</v>
      </c>
      <c r="D261" s="76" t="s">
        <v>3082</v>
      </c>
      <c r="E261" s="76" t="s">
        <v>3083</v>
      </c>
      <c r="F261" s="76" t="s">
        <v>30</v>
      </c>
      <c r="G261" s="431" t="s">
        <v>31</v>
      </c>
      <c r="H261" s="431" t="s">
        <v>45</v>
      </c>
      <c r="I261" s="431" t="s">
        <v>6</v>
      </c>
      <c r="J261" s="76" t="s">
        <v>3071</v>
      </c>
      <c r="K261" s="33">
        <v>0</v>
      </c>
      <c r="L261" s="33">
        <v>18900</v>
      </c>
      <c r="M261" s="33" t="s">
        <v>3626</v>
      </c>
      <c r="N261" s="33">
        <v>21000</v>
      </c>
      <c r="O261" s="33">
        <v>20</v>
      </c>
      <c r="P261" s="33">
        <v>21000</v>
      </c>
      <c r="Q261" s="33" t="s">
        <v>3627</v>
      </c>
      <c r="R261" s="33">
        <v>20</v>
      </c>
      <c r="S261" s="433" t="s">
        <v>3084</v>
      </c>
      <c r="T261" s="433" t="s">
        <v>3085</v>
      </c>
      <c r="U261" s="433" t="s">
        <v>3086</v>
      </c>
    </row>
    <row r="262" spans="1:21" ht="60">
      <c r="A262" s="33">
        <v>255</v>
      </c>
      <c r="B262" s="33"/>
      <c r="C262" s="76" t="s">
        <v>3087</v>
      </c>
      <c r="D262" s="76" t="s">
        <v>3088</v>
      </c>
      <c r="E262" s="76" t="s">
        <v>3089</v>
      </c>
      <c r="F262" s="76" t="s">
        <v>30</v>
      </c>
      <c r="G262" s="431" t="s">
        <v>31</v>
      </c>
      <c r="H262" s="431" t="s">
        <v>45</v>
      </c>
      <c r="I262" s="431" t="s">
        <v>6</v>
      </c>
      <c r="J262" s="76" t="s">
        <v>3071</v>
      </c>
      <c r="K262" s="33">
        <v>0</v>
      </c>
      <c r="L262" s="33">
        <v>108000</v>
      </c>
      <c r="M262" s="33" t="s">
        <v>3626</v>
      </c>
      <c r="N262" s="33">
        <v>120000</v>
      </c>
      <c r="O262" s="33">
        <v>20</v>
      </c>
      <c r="P262" s="33">
        <v>120000</v>
      </c>
      <c r="Q262" s="33" t="s">
        <v>3627</v>
      </c>
      <c r="R262" s="33">
        <v>20</v>
      </c>
      <c r="S262" s="433" t="s">
        <v>3090</v>
      </c>
      <c r="T262" s="433" t="s">
        <v>3091</v>
      </c>
      <c r="U262" s="433" t="s">
        <v>3092</v>
      </c>
    </row>
    <row r="263" spans="1:21" ht="75">
      <c r="A263" s="33">
        <v>256</v>
      </c>
      <c r="B263" s="33"/>
      <c r="C263" s="76" t="s">
        <v>3093</v>
      </c>
      <c r="D263" s="76" t="s">
        <v>3094</v>
      </c>
      <c r="E263" s="76" t="s">
        <v>3095</v>
      </c>
      <c r="F263" s="76" t="s">
        <v>30</v>
      </c>
      <c r="G263" s="431" t="s">
        <v>31</v>
      </c>
      <c r="H263" s="431" t="s">
        <v>68</v>
      </c>
      <c r="I263" s="431" t="s">
        <v>6</v>
      </c>
      <c r="J263" s="76" t="s">
        <v>3071</v>
      </c>
      <c r="K263" s="33">
        <v>0</v>
      </c>
      <c r="L263" s="33">
        <v>18900</v>
      </c>
      <c r="M263" s="33" t="s">
        <v>3626</v>
      </c>
      <c r="N263" s="33">
        <v>21000</v>
      </c>
      <c r="O263" s="33">
        <v>20</v>
      </c>
      <c r="P263" s="33">
        <v>21000</v>
      </c>
      <c r="Q263" s="33" t="s">
        <v>3627</v>
      </c>
      <c r="R263" s="33">
        <v>20</v>
      </c>
      <c r="S263" s="433" t="s">
        <v>3096</v>
      </c>
      <c r="T263" s="433" t="s">
        <v>3097</v>
      </c>
      <c r="U263" s="433" t="s">
        <v>3098</v>
      </c>
    </row>
    <row r="264" spans="1:21" ht="75">
      <c r="A264" s="33">
        <v>257</v>
      </c>
      <c r="B264" s="33"/>
      <c r="C264" s="76" t="s">
        <v>3099</v>
      </c>
      <c r="D264" s="76" t="s">
        <v>3100</v>
      </c>
      <c r="E264" s="76" t="s">
        <v>3095</v>
      </c>
      <c r="F264" s="76" t="s">
        <v>30</v>
      </c>
      <c r="G264" s="431" t="s">
        <v>31</v>
      </c>
      <c r="H264" s="431" t="s">
        <v>68</v>
      </c>
      <c r="I264" s="431" t="s">
        <v>5</v>
      </c>
      <c r="J264" s="76" t="s">
        <v>3071</v>
      </c>
      <c r="K264" s="33">
        <v>0</v>
      </c>
      <c r="L264" s="33">
        <v>18900</v>
      </c>
      <c r="M264" s="33" t="s">
        <v>3628</v>
      </c>
      <c r="N264" s="33">
        <v>21000</v>
      </c>
      <c r="O264" s="33">
        <v>20</v>
      </c>
      <c r="P264" s="33">
        <v>21000</v>
      </c>
      <c r="Q264" s="33" t="s">
        <v>3627</v>
      </c>
      <c r="R264" s="33">
        <v>20</v>
      </c>
      <c r="S264" s="433" t="s">
        <v>3101</v>
      </c>
      <c r="T264" s="433" t="s">
        <v>3102</v>
      </c>
      <c r="U264" s="433" t="s">
        <v>3103</v>
      </c>
    </row>
    <row r="265" spans="1:21" ht="75">
      <c r="A265" s="33">
        <v>258</v>
      </c>
      <c r="B265" s="33"/>
      <c r="C265" s="76" t="s">
        <v>3109</v>
      </c>
      <c r="D265" s="76" t="s">
        <v>3110</v>
      </c>
      <c r="E265" s="76" t="s">
        <v>3095</v>
      </c>
      <c r="F265" s="76" t="s">
        <v>30</v>
      </c>
      <c r="G265" s="431" t="s">
        <v>31</v>
      </c>
      <c r="H265" s="431" t="s">
        <v>68</v>
      </c>
      <c r="I265" s="431" t="s">
        <v>5</v>
      </c>
      <c r="J265" s="76" t="s">
        <v>3071</v>
      </c>
      <c r="K265" s="33">
        <v>0</v>
      </c>
      <c r="L265" s="33">
        <v>18900</v>
      </c>
      <c r="M265" s="33" t="s">
        <v>3628</v>
      </c>
      <c r="N265" s="33">
        <v>21000</v>
      </c>
      <c r="O265" s="33">
        <v>20</v>
      </c>
      <c r="P265" s="33">
        <v>21000</v>
      </c>
      <c r="Q265" s="33" t="s">
        <v>3627</v>
      </c>
      <c r="R265" s="33">
        <v>20</v>
      </c>
      <c r="S265" s="433" t="s">
        <v>3111</v>
      </c>
      <c r="T265" s="433" t="s">
        <v>3112</v>
      </c>
      <c r="U265" s="433" t="s">
        <v>3113</v>
      </c>
    </row>
    <row r="266" spans="1:21" ht="75">
      <c r="A266" s="33">
        <v>259</v>
      </c>
      <c r="B266" s="33"/>
      <c r="C266" s="76" t="s">
        <v>3119</v>
      </c>
      <c r="D266" s="76" t="s">
        <v>3110</v>
      </c>
      <c r="E266" s="76" t="s">
        <v>3095</v>
      </c>
      <c r="F266" s="76" t="s">
        <v>30</v>
      </c>
      <c r="G266" s="431" t="s">
        <v>31</v>
      </c>
      <c r="H266" s="431" t="s">
        <v>45</v>
      </c>
      <c r="I266" s="431" t="s">
        <v>5</v>
      </c>
      <c r="J266" s="76" t="s">
        <v>3071</v>
      </c>
      <c r="K266" s="33">
        <v>0</v>
      </c>
      <c r="L266" s="33">
        <v>18900</v>
      </c>
      <c r="M266" s="33" t="s">
        <v>3628</v>
      </c>
      <c r="N266" s="33">
        <v>21000</v>
      </c>
      <c r="O266" s="33">
        <v>20</v>
      </c>
      <c r="P266" s="33">
        <v>21000</v>
      </c>
      <c r="Q266" s="33" t="s">
        <v>3627</v>
      </c>
      <c r="R266" s="33">
        <v>20</v>
      </c>
      <c r="S266" s="433" t="s">
        <v>3120</v>
      </c>
      <c r="T266" s="433" t="s">
        <v>3121</v>
      </c>
      <c r="U266" s="433" t="s">
        <v>3122</v>
      </c>
    </row>
    <row r="267" spans="1:21" ht="75">
      <c r="A267" s="33">
        <v>260</v>
      </c>
      <c r="B267" s="33"/>
      <c r="C267" s="76" t="s">
        <v>3123</v>
      </c>
      <c r="D267" s="76" t="s">
        <v>3124</v>
      </c>
      <c r="E267" s="76" t="s">
        <v>3095</v>
      </c>
      <c r="F267" s="76" t="s">
        <v>30</v>
      </c>
      <c r="G267" s="431" t="s">
        <v>31</v>
      </c>
      <c r="H267" s="431" t="s">
        <v>68</v>
      </c>
      <c r="I267" s="431" t="s">
        <v>6</v>
      </c>
      <c r="J267" s="76" t="s">
        <v>3071</v>
      </c>
      <c r="K267" s="33">
        <v>0</v>
      </c>
      <c r="L267" s="33">
        <v>18900</v>
      </c>
      <c r="M267" s="33" t="s">
        <v>3628</v>
      </c>
      <c r="N267" s="33">
        <v>21000</v>
      </c>
      <c r="O267" s="33">
        <v>20</v>
      </c>
      <c r="P267" s="33">
        <v>21000</v>
      </c>
      <c r="Q267" s="33" t="s">
        <v>3627</v>
      </c>
      <c r="R267" s="33">
        <v>20</v>
      </c>
      <c r="S267" s="433" t="s">
        <v>3125</v>
      </c>
      <c r="T267" s="433" t="s">
        <v>3126</v>
      </c>
      <c r="U267" s="433" t="s">
        <v>3127</v>
      </c>
    </row>
    <row r="268" spans="1:21" ht="75">
      <c r="A268" s="33">
        <v>261</v>
      </c>
      <c r="B268" s="33"/>
      <c r="C268" s="76" t="s">
        <v>3128</v>
      </c>
      <c r="D268" s="76" t="s">
        <v>3129</v>
      </c>
      <c r="E268" s="76" t="s">
        <v>3095</v>
      </c>
      <c r="F268" s="76" t="s">
        <v>30</v>
      </c>
      <c r="G268" s="431" t="s">
        <v>31</v>
      </c>
      <c r="H268" s="431" t="s">
        <v>68</v>
      </c>
      <c r="I268" s="431" t="s">
        <v>5</v>
      </c>
      <c r="J268" s="76" t="s">
        <v>3071</v>
      </c>
      <c r="K268" s="33">
        <v>0</v>
      </c>
      <c r="L268" s="33">
        <v>18900</v>
      </c>
      <c r="M268" s="33" t="s">
        <v>3628</v>
      </c>
      <c r="N268" s="33">
        <v>21000</v>
      </c>
      <c r="O268" s="33">
        <v>20</v>
      </c>
      <c r="P268" s="33">
        <v>21000</v>
      </c>
      <c r="Q268" s="33" t="s">
        <v>3627</v>
      </c>
      <c r="R268" s="33">
        <v>20</v>
      </c>
      <c r="S268" s="433" t="s">
        <v>3130</v>
      </c>
      <c r="T268" s="433" t="s">
        <v>3131</v>
      </c>
      <c r="U268" s="433" t="s">
        <v>3132</v>
      </c>
    </row>
    <row r="269" spans="1:21" ht="75">
      <c r="A269" s="33">
        <v>262</v>
      </c>
      <c r="B269" s="33"/>
      <c r="C269" s="76" t="s">
        <v>3133</v>
      </c>
      <c r="D269" s="76" t="s">
        <v>3134</v>
      </c>
      <c r="E269" s="76" t="s">
        <v>3095</v>
      </c>
      <c r="F269" s="76" t="s">
        <v>30</v>
      </c>
      <c r="G269" s="431" t="s">
        <v>31</v>
      </c>
      <c r="H269" s="431" t="s">
        <v>45</v>
      </c>
      <c r="I269" s="431" t="s">
        <v>5</v>
      </c>
      <c r="J269" s="76" t="s">
        <v>3135</v>
      </c>
      <c r="K269" s="33">
        <v>0</v>
      </c>
      <c r="L269" s="33">
        <v>13500</v>
      </c>
      <c r="M269" s="33" t="s">
        <v>3628</v>
      </c>
      <c r="N269" s="33">
        <v>15000</v>
      </c>
      <c r="O269" s="33">
        <v>20</v>
      </c>
      <c r="P269" s="33">
        <v>15000</v>
      </c>
      <c r="Q269" s="33" t="s">
        <v>3627</v>
      </c>
      <c r="R269" s="33">
        <v>20</v>
      </c>
      <c r="S269" s="433" t="s">
        <v>3136</v>
      </c>
      <c r="T269" s="433" t="s">
        <v>3137</v>
      </c>
      <c r="U269" s="433" t="s">
        <v>3138</v>
      </c>
    </row>
    <row r="270" spans="1:21" ht="90">
      <c r="A270" s="33">
        <v>263</v>
      </c>
      <c r="B270" s="33"/>
      <c r="C270" s="76" t="s">
        <v>3139</v>
      </c>
      <c r="D270" s="76" t="s">
        <v>3140</v>
      </c>
      <c r="E270" s="76" t="s">
        <v>3141</v>
      </c>
      <c r="F270" s="76" t="s">
        <v>30</v>
      </c>
      <c r="G270" s="431" t="s">
        <v>31</v>
      </c>
      <c r="H270" s="431" t="s">
        <v>45</v>
      </c>
      <c r="I270" s="431" t="s">
        <v>5</v>
      </c>
      <c r="J270" s="76" t="s">
        <v>3071</v>
      </c>
      <c r="K270" s="33">
        <v>0</v>
      </c>
      <c r="L270" s="33">
        <v>18900</v>
      </c>
      <c r="M270" s="33" t="s">
        <v>3628</v>
      </c>
      <c r="N270" s="33">
        <v>21000</v>
      </c>
      <c r="O270" s="33">
        <v>20</v>
      </c>
      <c r="P270" s="33">
        <v>21000</v>
      </c>
      <c r="Q270" s="33" t="s">
        <v>3627</v>
      </c>
      <c r="R270" s="33">
        <v>20</v>
      </c>
      <c r="S270" s="433" t="s">
        <v>3142</v>
      </c>
      <c r="T270" s="433" t="s">
        <v>3143</v>
      </c>
      <c r="U270" s="433" t="s">
        <v>3144</v>
      </c>
    </row>
    <row r="271" spans="1:21" ht="105">
      <c r="A271" s="33">
        <v>264</v>
      </c>
      <c r="B271" s="33"/>
      <c r="C271" s="445" t="s">
        <v>3145</v>
      </c>
      <c r="D271" s="445" t="s">
        <v>3146</v>
      </c>
      <c r="E271" s="445" t="s">
        <v>3147</v>
      </c>
      <c r="F271" s="76" t="s">
        <v>30</v>
      </c>
      <c r="G271" s="431" t="s">
        <v>31</v>
      </c>
      <c r="H271" s="431" t="s">
        <v>68</v>
      </c>
      <c r="I271" s="431" t="s">
        <v>6</v>
      </c>
      <c r="J271" s="445" t="s">
        <v>3148</v>
      </c>
      <c r="K271" s="33">
        <v>0</v>
      </c>
      <c r="L271" s="33">
        <v>13500</v>
      </c>
      <c r="M271" s="33" t="s">
        <v>3628</v>
      </c>
      <c r="N271" s="33">
        <v>15000</v>
      </c>
      <c r="O271" s="33">
        <v>20</v>
      </c>
      <c r="P271" s="33">
        <v>15000</v>
      </c>
      <c r="Q271" s="33" t="s">
        <v>3627</v>
      </c>
      <c r="R271" s="33">
        <v>20</v>
      </c>
      <c r="S271" s="433" t="s">
        <v>3149</v>
      </c>
      <c r="T271" s="446" t="s">
        <v>3150</v>
      </c>
      <c r="U271" s="446" t="s">
        <v>3151</v>
      </c>
    </row>
    <row r="272" spans="1:21" ht="60">
      <c r="A272" s="33">
        <v>265</v>
      </c>
      <c r="B272" s="33"/>
      <c r="C272" s="445" t="s">
        <v>3093</v>
      </c>
      <c r="D272" s="445" t="s">
        <v>3152</v>
      </c>
      <c r="E272" s="445" t="s">
        <v>3153</v>
      </c>
      <c r="F272" s="76" t="s">
        <v>30</v>
      </c>
      <c r="G272" s="431" t="s">
        <v>31</v>
      </c>
      <c r="H272" s="431" t="s">
        <v>68</v>
      </c>
      <c r="I272" s="431" t="s">
        <v>5</v>
      </c>
      <c r="J272" s="445" t="s">
        <v>3154</v>
      </c>
      <c r="K272" s="33">
        <v>0</v>
      </c>
      <c r="L272" s="33">
        <v>18900</v>
      </c>
      <c r="M272" s="33" t="s">
        <v>3628</v>
      </c>
      <c r="N272" s="33">
        <v>21000</v>
      </c>
      <c r="O272" s="33">
        <v>20</v>
      </c>
      <c r="P272" s="33">
        <v>21000</v>
      </c>
      <c r="Q272" s="33" t="s">
        <v>3627</v>
      </c>
      <c r="R272" s="33">
        <v>20</v>
      </c>
      <c r="S272" s="446" t="s">
        <v>3155</v>
      </c>
      <c r="T272" s="446" t="s">
        <v>3156</v>
      </c>
      <c r="U272" s="446" t="s">
        <v>3157</v>
      </c>
    </row>
    <row r="273" spans="1:21" ht="51">
      <c r="A273" s="33">
        <v>266</v>
      </c>
      <c r="B273" s="33"/>
      <c r="C273" s="171" t="s">
        <v>3629</v>
      </c>
      <c r="D273" s="171" t="s">
        <v>3630</v>
      </c>
      <c r="E273" s="413" t="s">
        <v>3631</v>
      </c>
      <c r="F273" s="420" t="s">
        <v>30</v>
      </c>
      <c r="G273" s="447" t="s">
        <v>31</v>
      </c>
      <c r="H273" s="447" t="s">
        <v>68</v>
      </c>
      <c r="I273" s="418" t="s">
        <v>5</v>
      </c>
      <c r="J273" s="413" t="s">
        <v>3632</v>
      </c>
      <c r="K273" s="33">
        <v>0</v>
      </c>
      <c r="L273" s="33">
        <v>18900</v>
      </c>
      <c r="M273" s="420" t="s">
        <v>2011</v>
      </c>
      <c r="N273" s="33">
        <v>21000</v>
      </c>
      <c r="O273" s="33">
        <v>20</v>
      </c>
      <c r="P273" s="33">
        <v>21000</v>
      </c>
      <c r="Q273" s="33" t="s">
        <v>3633</v>
      </c>
      <c r="R273" s="33">
        <v>20</v>
      </c>
      <c r="S273" s="147" t="s">
        <v>2954</v>
      </c>
      <c r="T273" s="171" t="s">
        <v>2955</v>
      </c>
      <c r="U273" s="171" t="s">
        <v>2956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V70"/>
  <sheetViews>
    <sheetView topLeftCell="A52" workbookViewId="0">
      <selection activeCell="C55" sqref="C55:V70"/>
    </sheetView>
  </sheetViews>
  <sheetFormatPr defaultRowHeight="15"/>
  <sheetData>
    <row r="1" spans="1:22" ht="18.7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</row>
    <row r="2" spans="1:22" ht="18.75">
      <c r="A2" s="552" t="s">
        <v>3678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</row>
    <row r="3" spans="1:22" ht="18.75">
      <c r="A3" s="552" t="s">
        <v>3679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</row>
    <row r="4" spans="1:22" ht="18.75">
      <c r="A4" s="552" t="s">
        <v>3680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</row>
    <row r="5" spans="1:22" ht="18.75">
      <c r="A5" s="601" t="s">
        <v>3681</v>
      </c>
      <c r="B5" s="601"/>
      <c r="C5" s="601"/>
      <c r="D5" s="601"/>
      <c r="E5" s="601"/>
      <c r="F5" s="601"/>
      <c r="G5" s="601"/>
      <c r="H5" s="131"/>
      <c r="I5" s="131"/>
      <c r="J5" s="159"/>
      <c r="K5" s="610"/>
      <c r="L5" s="611"/>
      <c r="M5" s="87" t="s">
        <v>1518</v>
      </c>
      <c r="N5" s="153"/>
      <c r="O5" s="612"/>
      <c r="P5" s="613"/>
      <c r="Q5" s="614"/>
      <c r="R5" s="614"/>
      <c r="S5" s="117" t="s">
        <v>217</v>
      </c>
    </row>
    <row r="6" spans="1:22" ht="15.75">
      <c r="A6" s="615"/>
      <c r="B6" s="91"/>
      <c r="C6" s="91"/>
      <c r="D6" s="91"/>
      <c r="E6" s="92"/>
      <c r="F6" s="133"/>
      <c r="G6" s="133"/>
      <c r="H6" s="616" t="s">
        <v>3682</v>
      </c>
      <c r="I6" s="616"/>
      <c r="J6" s="616"/>
      <c r="K6" s="617"/>
      <c r="L6" s="617"/>
      <c r="M6" s="618"/>
      <c r="N6" s="154"/>
      <c r="O6" s="619"/>
      <c r="P6" s="619"/>
      <c r="Q6" s="606" t="s">
        <v>218</v>
      </c>
      <c r="R6" s="606"/>
      <c r="S6" s="606"/>
    </row>
    <row r="7" spans="1:22" ht="15.75">
      <c r="A7" s="602" t="s">
        <v>219</v>
      </c>
      <c r="B7" s="602"/>
      <c r="C7" s="602"/>
      <c r="D7" s="91"/>
      <c r="E7" s="92"/>
      <c r="F7" s="133"/>
      <c r="G7" s="133"/>
      <c r="H7" s="133"/>
      <c r="I7" s="133"/>
      <c r="J7" s="29"/>
      <c r="K7" s="617"/>
      <c r="L7" s="617"/>
      <c r="M7" s="618"/>
      <c r="N7" s="154"/>
      <c r="O7" s="619"/>
      <c r="P7" s="605" t="s">
        <v>220</v>
      </c>
      <c r="Q7" s="605"/>
      <c r="R7" s="605"/>
      <c r="S7" s="605"/>
    </row>
    <row r="8" spans="1:22" ht="60">
      <c r="A8" s="620" t="s">
        <v>183</v>
      </c>
      <c r="B8" s="150" t="s">
        <v>184</v>
      </c>
      <c r="C8" s="150" t="s">
        <v>185</v>
      </c>
      <c r="D8" s="150" t="s">
        <v>186</v>
      </c>
      <c r="E8" s="150" t="s">
        <v>187</v>
      </c>
      <c r="F8" s="150" t="s">
        <v>9</v>
      </c>
      <c r="G8" s="150" t="s">
        <v>188</v>
      </c>
      <c r="H8" s="150" t="s">
        <v>189</v>
      </c>
      <c r="I8" s="150" t="s">
        <v>190</v>
      </c>
      <c r="J8" s="150" t="s">
        <v>191</v>
      </c>
      <c r="K8" s="621" t="s">
        <v>192</v>
      </c>
      <c r="L8" s="622" t="s">
        <v>3683</v>
      </c>
      <c r="M8" s="150" t="s">
        <v>194</v>
      </c>
      <c r="N8" s="150" t="s">
        <v>195</v>
      </c>
      <c r="O8" s="150" t="s">
        <v>196</v>
      </c>
      <c r="P8" s="150" t="s">
        <v>195</v>
      </c>
      <c r="Q8" s="623" t="s">
        <v>194</v>
      </c>
      <c r="R8" s="624" t="s">
        <v>3684</v>
      </c>
      <c r="S8" s="150" t="s">
        <v>196</v>
      </c>
      <c r="T8" s="626" t="s">
        <v>360</v>
      </c>
      <c r="U8" s="621" t="s">
        <v>361</v>
      </c>
      <c r="V8" s="627" t="s">
        <v>1449</v>
      </c>
    </row>
    <row r="9" spans="1:22" ht="105">
      <c r="C9" s="76" t="s">
        <v>3817</v>
      </c>
      <c r="D9" s="76" t="s">
        <v>3816</v>
      </c>
      <c r="E9" s="76" t="s">
        <v>3815</v>
      </c>
      <c r="F9" s="76" t="s">
        <v>30</v>
      </c>
      <c r="G9" s="431" t="s">
        <v>31</v>
      </c>
      <c r="H9" s="431" t="s">
        <v>68</v>
      </c>
      <c r="I9" s="431" t="s">
        <v>6</v>
      </c>
      <c r="J9" s="76" t="s">
        <v>3148</v>
      </c>
      <c r="K9" s="33">
        <v>350000</v>
      </c>
      <c r="L9" s="625">
        <v>220500</v>
      </c>
      <c r="M9" s="33" t="s">
        <v>3656</v>
      </c>
      <c r="N9" s="431">
        <v>245000</v>
      </c>
      <c r="O9" s="33">
        <v>20</v>
      </c>
      <c r="P9" s="431">
        <v>245000</v>
      </c>
      <c r="Q9" s="33" t="s">
        <v>3688</v>
      </c>
      <c r="R9" s="33"/>
      <c r="S9" s="33">
        <v>20</v>
      </c>
      <c r="T9" s="433" t="s">
        <v>3814</v>
      </c>
      <c r="U9" s="444" t="s">
        <v>3813</v>
      </c>
      <c r="V9" s="433" t="s">
        <v>3812</v>
      </c>
    </row>
    <row r="10" spans="1:22" ht="75">
      <c r="C10" s="76" t="s">
        <v>3166</v>
      </c>
      <c r="D10" s="76" t="s">
        <v>3811</v>
      </c>
      <c r="E10" s="76" t="s">
        <v>3810</v>
      </c>
      <c r="F10" s="76" t="s">
        <v>30</v>
      </c>
      <c r="G10" s="431" t="s">
        <v>31</v>
      </c>
      <c r="H10" s="431" t="s">
        <v>68</v>
      </c>
      <c r="I10" s="431" t="s">
        <v>6</v>
      </c>
      <c r="J10" s="76" t="s">
        <v>3148</v>
      </c>
      <c r="K10" s="33">
        <v>200000</v>
      </c>
      <c r="L10" s="625">
        <v>126000</v>
      </c>
      <c r="M10" s="33" t="s">
        <v>3656</v>
      </c>
      <c r="N10" s="431">
        <v>140000</v>
      </c>
      <c r="O10" s="33">
        <v>20</v>
      </c>
      <c r="P10" s="431">
        <v>140000</v>
      </c>
      <c r="Q10" s="33" t="s">
        <v>3688</v>
      </c>
      <c r="R10" s="33"/>
      <c r="S10" s="33">
        <v>20</v>
      </c>
      <c r="T10" s="433" t="s">
        <v>3809</v>
      </c>
      <c r="U10" s="444" t="s">
        <v>3808</v>
      </c>
      <c r="V10" s="433" t="s">
        <v>3807</v>
      </c>
    </row>
    <row r="11" spans="1:22" ht="75">
      <c r="C11" s="76" t="s">
        <v>3806</v>
      </c>
      <c r="D11" s="76" t="s">
        <v>3805</v>
      </c>
      <c r="E11" s="76" t="s">
        <v>3804</v>
      </c>
      <c r="F11" s="76" t="s">
        <v>30</v>
      </c>
      <c r="G11" s="431" t="s">
        <v>31</v>
      </c>
      <c r="H11" s="431" t="s">
        <v>68</v>
      </c>
      <c r="I11" s="431" t="s">
        <v>6</v>
      </c>
      <c r="J11" s="76" t="s">
        <v>2010</v>
      </c>
      <c r="K11" s="33">
        <v>80000</v>
      </c>
      <c r="L11" s="625">
        <v>50400</v>
      </c>
      <c r="M11" s="33" t="s">
        <v>3656</v>
      </c>
      <c r="N11" s="431">
        <v>56000</v>
      </c>
      <c r="O11" s="33">
        <v>20</v>
      </c>
      <c r="P11" s="431">
        <v>56000</v>
      </c>
      <c r="Q11" s="33" t="s">
        <v>3688</v>
      </c>
      <c r="R11" s="33"/>
      <c r="S11" s="33">
        <v>20</v>
      </c>
      <c r="T11" s="433" t="s">
        <v>3803</v>
      </c>
      <c r="U11" s="444" t="s">
        <v>3802</v>
      </c>
      <c r="V11" s="433" t="s">
        <v>3801</v>
      </c>
    </row>
    <row r="12" spans="1:22" ht="90">
      <c r="C12" s="76" t="s">
        <v>3800</v>
      </c>
      <c r="D12" s="76" t="s">
        <v>3799</v>
      </c>
      <c r="E12" s="76" t="s">
        <v>3798</v>
      </c>
      <c r="F12" s="76" t="s">
        <v>30</v>
      </c>
      <c r="G12" s="431" t="s">
        <v>31</v>
      </c>
      <c r="H12" s="431" t="s">
        <v>45</v>
      </c>
      <c r="I12" s="431" t="s">
        <v>6</v>
      </c>
      <c r="J12" s="76" t="s">
        <v>2010</v>
      </c>
      <c r="K12" s="33">
        <v>80000</v>
      </c>
      <c r="L12" s="625">
        <v>50400</v>
      </c>
      <c r="M12" s="33" t="s">
        <v>3656</v>
      </c>
      <c r="N12" s="431">
        <v>56000</v>
      </c>
      <c r="O12" s="33">
        <v>20</v>
      </c>
      <c r="P12" s="431">
        <v>56000</v>
      </c>
      <c r="Q12" s="33" t="s">
        <v>3688</v>
      </c>
      <c r="R12" s="33"/>
      <c r="S12" s="33">
        <v>20</v>
      </c>
      <c r="T12" s="433" t="s">
        <v>3797</v>
      </c>
      <c r="U12" s="444" t="s">
        <v>3796</v>
      </c>
      <c r="V12" s="433" t="s">
        <v>3795</v>
      </c>
    </row>
    <row r="13" spans="1:22" ht="75">
      <c r="C13" s="76" t="s">
        <v>3794</v>
      </c>
      <c r="D13" s="76" t="s">
        <v>3793</v>
      </c>
      <c r="E13" s="76" t="s">
        <v>3792</v>
      </c>
      <c r="F13" s="76" t="s">
        <v>30</v>
      </c>
      <c r="G13" s="431" t="s">
        <v>31</v>
      </c>
      <c r="H13" s="431" t="s">
        <v>68</v>
      </c>
      <c r="I13" s="431" t="s">
        <v>6</v>
      </c>
      <c r="J13" s="76" t="s">
        <v>2010</v>
      </c>
      <c r="K13" s="33">
        <v>200000</v>
      </c>
      <c r="L13" s="625">
        <v>126000</v>
      </c>
      <c r="M13" s="33" t="s">
        <v>3656</v>
      </c>
      <c r="N13" s="431">
        <v>140000</v>
      </c>
      <c r="O13" s="33">
        <v>20</v>
      </c>
      <c r="P13" s="431">
        <v>140000</v>
      </c>
      <c r="Q13" s="33" t="s">
        <v>3688</v>
      </c>
      <c r="R13" s="33"/>
      <c r="S13" s="33">
        <v>20</v>
      </c>
      <c r="T13" s="433" t="s">
        <v>3791</v>
      </c>
      <c r="U13" s="444" t="s">
        <v>3790</v>
      </c>
      <c r="V13" s="433" t="s">
        <v>3789</v>
      </c>
    </row>
    <row r="14" spans="1:22" ht="60">
      <c r="C14" s="76" t="s">
        <v>3788</v>
      </c>
      <c r="D14" s="76" t="s">
        <v>3787</v>
      </c>
      <c r="E14" s="431" t="s">
        <v>3781</v>
      </c>
      <c r="F14" s="76" t="s">
        <v>30</v>
      </c>
      <c r="G14" s="431" t="s">
        <v>31</v>
      </c>
      <c r="H14" s="431" t="s">
        <v>68</v>
      </c>
      <c r="I14" s="431" t="s">
        <v>6</v>
      </c>
      <c r="J14" s="76" t="s">
        <v>2010</v>
      </c>
      <c r="K14" s="33">
        <v>200000</v>
      </c>
      <c r="L14" s="625">
        <v>126000</v>
      </c>
      <c r="M14" s="33" t="s">
        <v>3656</v>
      </c>
      <c r="N14" s="431">
        <v>140000</v>
      </c>
      <c r="O14" s="33">
        <v>20</v>
      </c>
      <c r="P14" s="431">
        <v>140000</v>
      </c>
      <c r="Q14" s="33" t="s">
        <v>3688</v>
      </c>
      <c r="R14" s="33"/>
      <c r="S14" s="33">
        <v>20</v>
      </c>
      <c r="T14" s="433" t="s">
        <v>3786</v>
      </c>
      <c r="U14" s="444" t="s">
        <v>3785</v>
      </c>
      <c r="V14" s="433" t="s">
        <v>3784</v>
      </c>
    </row>
    <row r="15" spans="1:22" ht="60">
      <c r="C15" s="76" t="s">
        <v>3783</v>
      </c>
      <c r="D15" s="76" t="s">
        <v>3782</v>
      </c>
      <c r="E15" s="431" t="s">
        <v>3781</v>
      </c>
      <c r="F15" s="76" t="s">
        <v>30</v>
      </c>
      <c r="G15" s="431" t="s">
        <v>31</v>
      </c>
      <c r="H15" s="431" t="s">
        <v>45</v>
      </c>
      <c r="I15" s="431" t="s">
        <v>6</v>
      </c>
      <c r="J15" s="76" t="s">
        <v>2010</v>
      </c>
      <c r="K15" s="33">
        <v>200000</v>
      </c>
      <c r="L15" s="625">
        <v>126000</v>
      </c>
      <c r="M15" s="33" t="s">
        <v>3656</v>
      </c>
      <c r="N15" s="431">
        <v>140000</v>
      </c>
      <c r="O15" s="33">
        <v>20</v>
      </c>
      <c r="P15" s="431">
        <v>140000</v>
      </c>
      <c r="Q15" s="33" t="s">
        <v>3688</v>
      </c>
      <c r="R15" s="33"/>
      <c r="S15" s="33">
        <v>20</v>
      </c>
      <c r="T15" s="433" t="s">
        <v>3780</v>
      </c>
      <c r="U15" s="444" t="s">
        <v>3779</v>
      </c>
      <c r="V15" s="433" t="s">
        <v>3778</v>
      </c>
    </row>
    <row r="16" spans="1:22" ht="75">
      <c r="C16" s="76" t="s">
        <v>3777</v>
      </c>
      <c r="D16" s="76" t="s">
        <v>3776</v>
      </c>
      <c r="E16" s="76" t="s">
        <v>3775</v>
      </c>
      <c r="F16" s="76" t="s">
        <v>30</v>
      </c>
      <c r="G16" s="431" t="s">
        <v>31</v>
      </c>
      <c r="H16" s="431" t="s">
        <v>45</v>
      </c>
      <c r="I16" s="431" t="s">
        <v>5</v>
      </c>
      <c r="J16" s="76" t="s">
        <v>3768</v>
      </c>
      <c r="K16" s="33">
        <v>150000</v>
      </c>
      <c r="L16" s="625">
        <v>94500</v>
      </c>
      <c r="M16" s="33" t="s">
        <v>3656</v>
      </c>
      <c r="N16" s="431">
        <v>105000</v>
      </c>
      <c r="O16" s="33">
        <v>20</v>
      </c>
      <c r="P16" s="431">
        <v>105000</v>
      </c>
      <c r="Q16" s="33" t="s">
        <v>3688</v>
      </c>
      <c r="R16" s="33"/>
      <c r="S16" s="33">
        <v>20</v>
      </c>
      <c r="T16" s="433" t="s">
        <v>3774</v>
      </c>
      <c r="U16" s="444" t="s">
        <v>3773</v>
      </c>
      <c r="V16" s="433" t="s">
        <v>3772</v>
      </c>
    </row>
    <row r="17" spans="3:22" ht="90">
      <c r="C17" s="76" t="s">
        <v>3771</v>
      </c>
      <c r="D17" s="76" t="s">
        <v>3770</v>
      </c>
      <c r="E17" s="76" t="s">
        <v>3769</v>
      </c>
      <c r="F17" s="76" t="s">
        <v>30</v>
      </c>
      <c r="G17" s="431" t="s">
        <v>31</v>
      </c>
      <c r="H17" s="431" t="s">
        <v>68</v>
      </c>
      <c r="I17" s="431" t="s">
        <v>6</v>
      </c>
      <c r="J17" s="76" t="s">
        <v>3768</v>
      </c>
      <c r="K17" s="33">
        <v>400000</v>
      </c>
      <c r="L17" s="625">
        <v>252000</v>
      </c>
      <c r="M17" s="33" t="s">
        <v>3656</v>
      </c>
      <c r="N17" s="431">
        <v>280000</v>
      </c>
      <c r="O17" s="33">
        <v>20</v>
      </c>
      <c r="P17" s="431">
        <v>280000</v>
      </c>
      <c r="Q17" s="33" t="s">
        <v>3688</v>
      </c>
      <c r="R17" s="33"/>
      <c r="S17" s="33">
        <v>20</v>
      </c>
      <c r="T17" s="433" t="s">
        <v>1249</v>
      </c>
      <c r="U17" s="444" t="s">
        <v>1250</v>
      </c>
      <c r="V17" s="433" t="s">
        <v>3767</v>
      </c>
    </row>
    <row r="18" spans="3:22" ht="105">
      <c r="C18" s="76" t="s">
        <v>3766</v>
      </c>
      <c r="D18" s="76" t="s">
        <v>3263</v>
      </c>
      <c r="E18" s="76" t="s">
        <v>3765</v>
      </c>
      <c r="F18" s="76" t="s">
        <v>30</v>
      </c>
      <c r="G18" s="431" t="s">
        <v>31</v>
      </c>
      <c r="H18" s="431" t="s">
        <v>45</v>
      </c>
      <c r="I18" s="431" t="s">
        <v>6</v>
      </c>
      <c r="J18" s="76" t="s">
        <v>2010</v>
      </c>
      <c r="K18" s="33">
        <v>80000</v>
      </c>
      <c r="L18" s="625">
        <v>50400</v>
      </c>
      <c r="M18" s="33" t="s">
        <v>3656</v>
      </c>
      <c r="N18" s="431">
        <v>56000</v>
      </c>
      <c r="O18" s="33">
        <v>20</v>
      </c>
      <c r="P18" s="431">
        <v>56000</v>
      </c>
      <c r="Q18" s="33" t="s">
        <v>3688</v>
      </c>
      <c r="R18" s="33"/>
      <c r="S18" s="33">
        <v>20</v>
      </c>
      <c r="T18" s="433" t="s">
        <v>3764</v>
      </c>
      <c r="U18" s="444" t="s">
        <v>3763</v>
      </c>
      <c r="V18" s="433" t="s">
        <v>3762</v>
      </c>
    </row>
    <row r="19" spans="3:22" ht="75">
      <c r="C19" s="76" t="s">
        <v>3761</v>
      </c>
      <c r="D19" s="76" t="s">
        <v>3760</v>
      </c>
      <c r="E19" s="76" t="s">
        <v>3759</v>
      </c>
      <c r="F19" s="76" t="s">
        <v>30</v>
      </c>
      <c r="G19" s="431" t="s">
        <v>31</v>
      </c>
      <c r="H19" s="431" t="s">
        <v>45</v>
      </c>
      <c r="I19" s="431" t="s">
        <v>6</v>
      </c>
      <c r="J19" s="76" t="s">
        <v>3758</v>
      </c>
      <c r="K19" s="33">
        <v>100000</v>
      </c>
      <c r="L19" s="625">
        <v>63000</v>
      </c>
      <c r="M19" s="33" t="s">
        <v>3656</v>
      </c>
      <c r="N19" s="431">
        <v>70000</v>
      </c>
      <c r="O19" s="33">
        <v>20</v>
      </c>
      <c r="P19" s="431">
        <v>70000</v>
      </c>
      <c r="Q19" s="33" t="s">
        <v>3688</v>
      </c>
      <c r="R19" s="33"/>
      <c r="S19" s="33">
        <v>20</v>
      </c>
      <c r="T19" s="433" t="s">
        <v>3757</v>
      </c>
      <c r="U19" s="444" t="s">
        <v>3756</v>
      </c>
      <c r="V19" s="433" t="s">
        <v>3755</v>
      </c>
    </row>
    <row r="20" spans="3:22" ht="60">
      <c r="C20" s="76" t="s">
        <v>3754</v>
      </c>
      <c r="D20" s="76" t="s">
        <v>3753</v>
      </c>
      <c r="E20" s="76" t="s">
        <v>3752</v>
      </c>
      <c r="F20" s="76" t="s">
        <v>30</v>
      </c>
      <c r="G20" s="431" t="s">
        <v>31</v>
      </c>
      <c r="H20" s="431" t="s">
        <v>45</v>
      </c>
      <c r="I20" s="431" t="s">
        <v>6</v>
      </c>
      <c r="J20" s="76" t="s">
        <v>2010</v>
      </c>
      <c r="K20" s="33">
        <v>80000</v>
      </c>
      <c r="L20" s="625">
        <v>50400</v>
      </c>
      <c r="M20" s="33" t="s">
        <v>3656</v>
      </c>
      <c r="N20" s="431">
        <v>56000</v>
      </c>
      <c r="O20" s="33">
        <v>20</v>
      </c>
      <c r="P20" s="431">
        <v>56000</v>
      </c>
      <c r="Q20" s="33" t="s">
        <v>3688</v>
      </c>
      <c r="R20" s="33"/>
      <c r="S20" s="33">
        <v>20</v>
      </c>
      <c r="T20" s="433" t="s">
        <v>3751</v>
      </c>
      <c r="U20" s="444" t="s">
        <v>3750</v>
      </c>
      <c r="V20" s="433" t="s">
        <v>3749</v>
      </c>
    </row>
    <row r="21" spans="3:22" ht="60">
      <c r="C21" s="76" t="s">
        <v>3748</v>
      </c>
      <c r="D21" s="76" t="s">
        <v>3747</v>
      </c>
      <c r="E21" s="76" t="s">
        <v>3741</v>
      </c>
      <c r="F21" s="76" t="s">
        <v>30</v>
      </c>
      <c r="G21" s="431" t="s">
        <v>31</v>
      </c>
      <c r="H21" s="431" t="s">
        <v>68</v>
      </c>
      <c r="I21" s="431" t="s">
        <v>6</v>
      </c>
      <c r="J21" s="76" t="s">
        <v>2010</v>
      </c>
      <c r="K21" s="33">
        <v>80000</v>
      </c>
      <c r="L21" s="625">
        <v>50400</v>
      </c>
      <c r="M21" s="33" t="s">
        <v>3656</v>
      </c>
      <c r="N21" s="431">
        <v>56000</v>
      </c>
      <c r="O21" s="33">
        <v>20</v>
      </c>
      <c r="P21" s="431">
        <v>56000</v>
      </c>
      <c r="Q21" s="33" t="s">
        <v>3688</v>
      </c>
      <c r="R21" s="33"/>
      <c r="S21" s="33">
        <v>20</v>
      </c>
      <c r="T21" s="433" t="s">
        <v>3746</v>
      </c>
      <c r="U21" s="444" t="s">
        <v>3745</v>
      </c>
      <c r="V21" s="433" t="s">
        <v>3744</v>
      </c>
    </row>
    <row r="22" spans="3:22" ht="60">
      <c r="C22" s="76" t="s">
        <v>3743</v>
      </c>
      <c r="D22" s="76" t="s">
        <v>3742</v>
      </c>
      <c r="E22" s="76" t="s">
        <v>3741</v>
      </c>
      <c r="F22" s="76" t="s">
        <v>30</v>
      </c>
      <c r="G22" s="431" t="s">
        <v>31</v>
      </c>
      <c r="H22" s="431" t="s">
        <v>68</v>
      </c>
      <c r="I22" s="431" t="s">
        <v>6</v>
      </c>
      <c r="J22" s="76" t="s">
        <v>2010</v>
      </c>
      <c r="K22" s="33">
        <v>80000</v>
      </c>
      <c r="L22" s="625">
        <v>50400</v>
      </c>
      <c r="M22" s="33" t="s">
        <v>3656</v>
      </c>
      <c r="N22" s="431">
        <v>56000</v>
      </c>
      <c r="O22" s="33">
        <v>20</v>
      </c>
      <c r="P22" s="431">
        <v>56000</v>
      </c>
      <c r="Q22" s="33" t="s">
        <v>3688</v>
      </c>
      <c r="R22" s="33"/>
      <c r="S22" s="33">
        <v>20</v>
      </c>
      <c r="T22" s="433" t="s">
        <v>3740</v>
      </c>
      <c r="U22" s="444" t="s">
        <v>3739</v>
      </c>
      <c r="V22" s="433" t="s">
        <v>3738</v>
      </c>
    </row>
    <row r="23" spans="3:22" ht="90">
      <c r="C23" s="76" t="s">
        <v>3737</v>
      </c>
      <c r="D23" s="76" t="s">
        <v>3736</v>
      </c>
      <c r="E23" s="76" t="s">
        <v>3735</v>
      </c>
      <c r="F23" s="76" t="s">
        <v>30</v>
      </c>
      <c r="G23" s="431" t="s">
        <v>31</v>
      </c>
      <c r="H23" s="431" t="s">
        <v>45</v>
      </c>
      <c r="I23" s="431" t="s">
        <v>6</v>
      </c>
      <c r="J23" s="76" t="s">
        <v>3284</v>
      </c>
      <c r="K23" s="33">
        <v>100000</v>
      </c>
      <c r="L23" s="625">
        <v>63000</v>
      </c>
      <c r="M23" s="33" t="s">
        <v>3656</v>
      </c>
      <c r="N23" s="431">
        <v>70000</v>
      </c>
      <c r="O23" s="33">
        <v>20</v>
      </c>
      <c r="P23" s="431">
        <v>70000</v>
      </c>
      <c r="Q23" s="33" t="s">
        <v>3688</v>
      </c>
      <c r="R23" s="33"/>
      <c r="S23" s="33">
        <v>20</v>
      </c>
      <c r="T23" s="433" t="s">
        <v>3734</v>
      </c>
      <c r="U23" s="444" t="s">
        <v>3733</v>
      </c>
      <c r="V23" s="433" t="s">
        <v>3732</v>
      </c>
    </row>
    <row r="24" spans="3:22" ht="105">
      <c r="C24" s="76" t="s">
        <v>3731</v>
      </c>
      <c r="D24" s="76" t="s">
        <v>3730</v>
      </c>
      <c r="E24" s="76" t="s">
        <v>3729</v>
      </c>
      <c r="F24" s="76" t="s">
        <v>30</v>
      </c>
      <c r="G24" s="431" t="s">
        <v>31</v>
      </c>
      <c r="H24" s="431" t="s">
        <v>68</v>
      </c>
      <c r="I24" s="431" t="s">
        <v>6</v>
      </c>
      <c r="J24" s="76" t="s">
        <v>2010</v>
      </c>
      <c r="K24" s="33">
        <v>80000</v>
      </c>
      <c r="L24" s="625">
        <v>50400</v>
      </c>
      <c r="M24" s="33" t="s">
        <v>3656</v>
      </c>
      <c r="N24" s="431">
        <v>56000</v>
      </c>
      <c r="O24" s="33">
        <v>20</v>
      </c>
      <c r="P24" s="431">
        <v>56000</v>
      </c>
      <c r="Q24" s="33" t="s">
        <v>3688</v>
      </c>
      <c r="R24" s="33"/>
      <c r="S24" s="33">
        <v>20</v>
      </c>
      <c r="T24" s="433" t="s">
        <v>3728</v>
      </c>
      <c r="U24" s="444" t="s">
        <v>3727</v>
      </c>
      <c r="V24" s="433" t="s">
        <v>3726</v>
      </c>
    </row>
    <row r="25" spans="3:22" ht="90">
      <c r="C25" s="76" t="s">
        <v>3725</v>
      </c>
      <c r="D25" s="76" t="s">
        <v>3724</v>
      </c>
      <c r="E25" s="76" t="s">
        <v>3723</v>
      </c>
      <c r="F25" s="76" t="s">
        <v>30</v>
      </c>
      <c r="G25" s="431" t="s">
        <v>31</v>
      </c>
      <c r="H25" s="431" t="s">
        <v>68</v>
      </c>
      <c r="I25" s="431" t="s">
        <v>6</v>
      </c>
      <c r="J25" s="76" t="s">
        <v>2010</v>
      </c>
      <c r="K25" s="33">
        <v>80000</v>
      </c>
      <c r="L25" s="625">
        <v>50400</v>
      </c>
      <c r="M25" s="33" t="s">
        <v>3656</v>
      </c>
      <c r="N25" s="431">
        <v>56000</v>
      </c>
      <c r="O25" s="33">
        <v>20</v>
      </c>
      <c r="P25" s="431">
        <v>56000</v>
      </c>
      <c r="Q25" s="33" t="s">
        <v>3688</v>
      </c>
      <c r="R25" s="33"/>
      <c r="S25" s="33">
        <v>20</v>
      </c>
      <c r="T25" s="433" t="s">
        <v>3722</v>
      </c>
      <c r="U25" s="444" t="s">
        <v>3721</v>
      </c>
      <c r="V25" s="433" t="s">
        <v>3720</v>
      </c>
    </row>
    <row r="26" spans="3:22" ht="90">
      <c r="C26" s="76" t="s">
        <v>3719</v>
      </c>
      <c r="D26" s="76" t="s">
        <v>3718</v>
      </c>
      <c r="E26" s="76" t="s">
        <v>3717</v>
      </c>
      <c r="F26" s="76" t="s">
        <v>30</v>
      </c>
      <c r="G26" s="431" t="s">
        <v>31</v>
      </c>
      <c r="H26" s="431" t="s">
        <v>68</v>
      </c>
      <c r="I26" s="431" t="s">
        <v>6</v>
      </c>
      <c r="J26" s="76" t="s">
        <v>3148</v>
      </c>
      <c r="K26" s="33">
        <v>140000</v>
      </c>
      <c r="L26" s="625">
        <v>88200</v>
      </c>
      <c r="M26" s="33" t="s">
        <v>3656</v>
      </c>
      <c r="N26" s="431">
        <v>98000</v>
      </c>
      <c r="O26" s="33">
        <v>20</v>
      </c>
      <c r="P26" s="431">
        <v>98000</v>
      </c>
      <c r="Q26" s="33" t="s">
        <v>3688</v>
      </c>
      <c r="R26" s="33"/>
      <c r="S26" s="33">
        <v>20</v>
      </c>
      <c r="T26" s="433" t="s">
        <v>3716</v>
      </c>
      <c r="U26" s="444" t="s">
        <v>3715</v>
      </c>
      <c r="V26" s="433" t="s">
        <v>3714</v>
      </c>
    </row>
    <row r="27" spans="3:22" ht="75">
      <c r="C27" s="76" t="s">
        <v>3713</v>
      </c>
      <c r="D27" s="76" t="s">
        <v>3712</v>
      </c>
      <c r="E27" s="76" t="s">
        <v>3711</v>
      </c>
      <c r="F27" s="76" t="s">
        <v>30</v>
      </c>
      <c r="G27" s="431" t="s">
        <v>31</v>
      </c>
      <c r="H27" s="431" t="s">
        <v>68</v>
      </c>
      <c r="I27" s="431" t="s">
        <v>6</v>
      </c>
      <c r="J27" s="76" t="s">
        <v>2010</v>
      </c>
      <c r="K27" s="33">
        <v>100000</v>
      </c>
      <c r="L27" s="625">
        <v>63000</v>
      </c>
      <c r="M27" s="33" t="s">
        <v>3656</v>
      </c>
      <c r="N27" s="431">
        <v>70000</v>
      </c>
      <c r="O27" s="33">
        <v>20</v>
      </c>
      <c r="P27" s="431">
        <v>70000</v>
      </c>
      <c r="Q27" s="33" t="s">
        <v>3688</v>
      </c>
      <c r="R27" s="33"/>
      <c r="S27" s="33">
        <v>20</v>
      </c>
      <c r="T27" s="433" t="s">
        <v>3710</v>
      </c>
      <c r="U27" s="444" t="s">
        <v>3709</v>
      </c>
      <c r="V27" s="433" t="s">
        <v>3708</v>
      </c>
    </row>
    <row r="28" spans="3:22" ht="60">
      <c r="C28" s="76" t="s">
        <v>3707</v>
      </c>
      <c r="D28" s="76" t="s">
        <v>3706</v>
      </c>
      <c r="E28" s="76" t="s">
        <v>3705</v>
      </c>
      <c r="F28" s="76" t="s">
        <v>30</v>
      </c>
      <c r="G28" s="431" t="s">
        <v>31</v>
      </c>
      <c r="H28" s="431" t="s">
        <v>68</v>
      </c>
      <c r="I28" s="431" t="s">
        <v>6</v>
      </c>
      <c r="J28" s="76" t="s">
        <v>2010</v>
      </c>
      <c r="K28" s="33">
        <v>80000</v>
      </c>
      <c r="L28" s="625">
        <v>50400</v>
      </c>
      <c r="M28" s="33" t="s">
        <v>3656</v>
      </c>
      <c r="N28" s="431">
        <v>56000</v>
      </c>
      <c r="O28" s="33">
        <v>20</v>
      </c>
      <c r="P28" s="431">
        <v>56000</v>
      </c>
      <c r="Q28" s="33" t="s">
        <v>3688</v>
      </c>
      <c r="R28" s="33"/>
      <c r="S28" s="33">
        <v>20</v>
      </c>
      <c r="T28" s="433" t="s">
        <v>3704</v>
      </c>
      <c r="U28" s="444" t="s">
        <v>3703</v>
      </c>
      <c r="V28" s="433" t="s">
        <v>3702</v>
      </c>
    </row>
    <row r="29" spans="3:22" ht="60">
      <c r="C29" s="76" t="s">
        <v>3701</v>
      </c>
      <c r="D29" s="76" t="s">
        <v>3700</v>
      </c>
      <c r="E29" s="76" t="s">
        <v>3699</v>
      </c>
      <c r="F29" s="76" t="s">
        <v>30</v>
      </c>
      <c r="G29" s="431" t="s">
        <v>31</v>
      </c>
      <c r="H29" s="431" t="s">
        <v>45</v>
      </c>
      <c r="I29" s="431" t="s">
        <v>6</v>
      </c>
      <c r="J29" s="76" t="s">
        <v>3148</v>
      </c>
      <c r="K29" s="33">
        <v>100000</v>
      </c>
      <c r="L29" s="625">
        <v>63000</v>
      </c>
      <c r="M29" s="33" t="s">
        <v>3656</v>
      </c>
      <c r="N29" s="431">
        <v>70000</v>
      </c>
      <c r="O29" s="33">
        <v>20</v>
      </c>
      <c r="P29" s="431">
        <v>70000</v>
      </c>
      <c r="Q29" s="33" t="s">
        <v>3688</v>
      </c>
      <c r="R29" s="33"/>
      <c r="S29" s="33">
        <v>20</v>
      </c>
      <c r="T29" s="433" t="s">
        <v>3698</v>
      </c>
      <c r="U29" s="444" t="s">
        <v>3697</v>
      </c>
      <c r="V29" s="433" t="s">
        <v>3696</v>
      </c>
    </row>
    <row r="30" spans="3:22" ht="60">
      <c r="C30" s="76" t="s">
        <v>3695</v>
      </c>
      <c r="D30" s="76" t="s">
        <v>3554</v>
      </c>
      <c r="E30" s="76" t="s">
        <v>3555</v>
      </c>
      <c r="F30" s="76" t="s">
        <v>30</v>
      </c>
      <c r="G30" s="431" t="s">
        <v>31</v>
      </c>
      <c r="H30" s="431" t="s">
        <v>45</v>
      </c>
      <c r="I30" s="431" t="s">
        <v>6</v>
      </c>
      <c r="J30" s="76" t="s">
        <v>2010</v>
      </c>
      <c r="K30" s="33">
        <v>100000</v>
      </c>
      <c r="L30" s="625">
        <v>63000</v>
      </c>
      <c r="M30" s="33" t="s">
        <v>3656</v>
      </c>
      <c r="N30" s="431">
        <v>70000</v>
      </c>
      <c r="O30" s="33">
        <v>20</v>
      </c>
      <c r="P30" s="431">
        <v>70000</v>
      </c>
      <c r="Q30" s="33" t="s">
        <v>3688</v>
      </c>
      <c r="R30" s="33"/>
      <c r="S30" s="33">
        <v>20</v>
      </c>
      <c r="T30" s="433" t="s">
        <v>3694</v>
      </c>
      <c r="U30" s="444" t="s">
        <v>3693</v>
      </c>
      <c r="V30" s="433" t="s">
        <v>3692</v>
      </c>
    </row>
    <row r="31" spans="3:22" ht="30">
      <c r="C31" s="431" t="s">
        <v>3691</v>
      </c>
      <c r="D31" s="431" t="s">
        <v>3690</v>
      </c>
      <c r="E31" s="431" t="s">
        <v>3689</v>
      </c>
      <c r="F31" s="76" t="s">
        <v>30</v>
      </c>
      <c r="G31" s="431" t="s">
        <v>31</v>
      </c>
      <c r="H31" s="431" t="s">
        <v>45</v>
      </c>
      <c r="I31" s="431" t="s">
        <v>6</v>
      </c>
      <c r="J31" s="76" t="s">
        <v>2010</v>
      </c>
      <c r="K31" s="33">
        <v>75000</v>
      </c>
      <c r="L31" s="625">
        <v>47250</v>
      </c>
      <c r="M31" s="33" t="s">
        <v>3656</v>
      </c>
      <c r="N31" s="431">
        <v>52500</v>
      </c>
      <c r="O31" s="33">
        <v>20</v>
      </c>
      <c r="P31" s="431">
        <v>52500</v>
      </c>
      <c r="Q31" s="33" t="s">
        <v>3688</v>
      </c>
      <c r="R31" s="33"/>
      <c r="S31" s="33">
        <v>20</v>
      </c>
      <c r="T31" s="433" t="s">
        <v>3687</v>
      </c>
      <c r="U31" s="444" t="s">
        <v>3686</v>
      </c>
      <c r="V31" s="433" t="s">
        <v>3685</v>
      </c>
    </row>
    <row r="32" spans="3:22" ht="89.25">
      <c r="C32" s="76" t="s">
        <v>3818</v>
      </c>
      <c r="D32" s="76" t="s">
        <v>3185</v>
      </c>
      <c r="E32" s="628" t="s">
        <v>3819</v>
      </c>
      <c r="F32" s="76" t="s">
        <v>30</v>
      </c>
      <c r="G32" s="76" t="s">
        <v>31</v>
      </c>
      <c r="H32" s="76" t="s">
        <v>45</v>
      </c>
      <c r="I32" s="76" t="s">
        <v>6</v>
      </c>
      <c r="J32" s="76" t="s">
        <v>3148</v>
      </c>
      <c r="K32" s="33">
        <v>350000</v>
      </c>
      <c r="L32" s="33">
        <v>220500</v>
      </c>
      <c r="M32" s="76" t="s">
        <v>3820</v>
      </c>
      <c r="N32" s="431">
        <v>245000</v>
      </c>
      <c r="O32" s="33">
        <v>20</v>
      </c>
      <c r="P32" s="431">
        <v>245000</v>
      </c>
      <c r="Q32" s="33" t="s">
        <v>3821</v>
      </c>
      <c r="R32" s="33"/>
      <c r="S32" s="431">
        <v>20</v>
      </c>
      <c r="T32" s="433" t="s">
        <v>3822</v>
      </c>
      <c r="U32" s="433" t="s">
        <v>3823</v>
      </c>
      <c r="V32" s="433" t="s">
        <v>3824</v>
      </c>
    </row>
    <row r="33" spans="3:22" ht="51">
      <c r="C33" s="76" t="s">
        <v>3825</v>
      </c>
      <c r="D33" s="76" t="s">
        <v>3826</v>
      </c>
      <c r="E33" s="628" t="s">
        <v>3827</v>
      </c>
      <c r="F33" s="76" t="s">
        <v>30</v>
      </c>
      <c r="G33" s="76" t="s">
        <v>31</v>
      </c>
      <c r="H33" s="76" t="s">
        <v>68</v>
      </c>
      <c r="I33" s="76" t="s">
        <v>6</v>
      </c>
      <c r="J33" s="76" t="s">
        <v>3148</v>
      </c>
      <c r="K33" s="33">
        <v>200000</v>
      </c>
      <c r="L33" s="33">
        <v>126000</v>
      </c>
      <c r="M33" s="76" t="s">
        <v>3820</v>
      </c>
      <c r="N33" s="431">
        <v>140000</v>
      </c>
      <c r="O33" s="33">
        <v>20</v>
      </c>
      <c r="P33" s="431">
        <v>140000</v>
      </c>
      <c r="Q33" s="33" t="s">
        <v>3821</v>
      </c>
      <c r="R33" s="33"/>
      <c r="S33" s="431">
        <v>20</v>
      </c>
      <c r="T33" s="433" t="s">
        <v>3828</v>
      </c>
      <c r="U33" s="433" t="s">
        <v>3829</v>
      </c>
      <c r="V33" s="433" t="s">
        <v>3830</v>
      </c>
    </row>
    <row r="34" spans="3:22" ht="60">
      <c r="C34" s="76" t="s">
        <v>3831</v>
      </c>
      <c r="D34" s="76" t="s">
        <v>3832</v>
      </c>
      <c r="E34" s="628" t="s">
        <v>3781</v>
      </c>
      <c r="F34" s="76" t="s">
        <v>30</v>
      </c>
      <c r="G34" s="76" t="s">
        <v>31</v>
      </c>
      <c r="H34" s="76" t="s">
        <v>68</v>
      </c>
      <c r="I34" s="76" t="s">
        <v>6</v>
      </c>
      <c r="J34" s="76" t="s">
        <v>2010</v>
      </c>
      <c r="K34" s="33">
        <v>200000</v>
      </c>
      <c r="L34" s="33">
        <v>126000</v>
      </c>
      <c r="M34" s="76" t="s">
        <v>3820</v>
      </c>
      <c r="N34" s="431">
        <v>140000</v>
      </c>
      <c r="O34" s="33">
        <v>20</v>
      </c>
      <c r="P34" s="431">
        <v>140000</v>
      </c>
      <c r="Q34" s="33" t="s">
        <v>3821</v>
      </c>
      <c r="R34" s="33"/>
      <c r="S34" s="431">
        <v>20</v>
      </c>
      <c r="T34" s="433" t="s">
        <v>3833</v>
      </c>
      <c r="U34" s="433" t="s">
        <v>3834</v>
      </c>
      <c r="V34" s="76" t="s">
        <v>3835</v>
      </c>
    </row>
    <row r="35" spans="3:22" ht="63.75">
      <c r="C35" s="76" t="s">
        <v>3836</v>
      </c>
      <c r="D35" s="76" t="s">
        <v>3837</v>
      </c>
      <c r="E35" s="628" t="s">
        <v>3838</v>
      </c>
      <c r="F35" s="76" t="s">
        <v>30</v>
      </c>
      <c r="G35" s="76" t="s">
        <v>31</v>
      </c>
      <c r="H35" s="76" t="s">
        <v>68</v>
      </c>
      <c r="I35" s="76" t="s">
        <v>6</v>
      </c>
      <c r="J35" s="76" t="s">
        <v>2010</v>
      </c>
      <c r="K35" s="33">
        <v>80000</v>
      </c>
      <c r="L35" s="33">
        <v>50400</v>
      </c>
      <c r="M35" s="76" t="s">
        <v>3820</v>
      </c>
      <c r="N35" s="431">
        <v>56000</v>
      </c>
      <c r="O35" s="33">
        <v>20</v>
      </c>
      <c r="P35" s="431">
        <v>56000</v>
      </c>
      <c r="Q35" s="33" t="s">
        <v>3821</v>
      </c>
      <c r="R35" s="33"/>
      <c r="S35" s="431">
        <v>20</v>
      </c>
      <c r="T35" s="433" t="s">
        <v>3839</v>
      </c>
      <c r="U35" s="433" t="s">
        <v>3840</v>
      </c>
      <c r="V35" s="433" t="s">
        <v>3841</v>
      </c>
    </row>
    <row r="36" spans="3:22" ht="30">
      <c r="C36" s="76" t="s">
        <v>3842</v>
      </c>
      <c r="D36" s="76" t="s">
        <v>3843</v>
      </c>
      <c r="E36" s="628" t="s">
        <v>3844</v>
      </c>
      <c r="F36" s="76" t="s">
        <v>30</v>
      </c>
      <c r="G36" s="76" t="s">
        <v>31</v>
      </c>
      <c r="H36" s="76" t="s">
        <v>68</v>
      </c>
      <c r="I36" s="76" t="s">
        <v>6</v>
      </c>
      <c r="J36" s="76" t="s">
        <v>3148</v>
      </c>
      <c r="K36" s="33">
        <v>150000</v>
      </c>
      <c r="L36" s="33">
        <v>94500</v>
      </c>
      <c r="M36" s="76" t="s">
        <v>3820</v>
      </c>
      <c r="N36" s="431">
        <v>105000</v>
      </c>
      <c r="O36" s="33">
        <v>20</v>
      </c>
      <c r="P36" s="431">
        <v>105000</v>
      </c>
      <c r="Q36" s="33" t="s">
        <v>3821</v>
      </c>
      <c r="R36" s="33"/>
      <c r="S36" s="431">
        <v>20</v>
      </c>
      <c r="T36" s="433" t="s">
        <v>3845</v>
      </c>
      <c r="U36" s="433" t="s">
        <v>3846</v>
      </c>
      <c r="V36" s="433" t="s">
        <v>3847</v>
      </c>
    </row>
    <row r="37" spans="3:22" ht="51">
      <c r="C37" s="76" t="s">
        <v>3848</v>
      </c>
      <c r="D37" s="76" t="s">
        <v>3849</v>
      </c>
      <c r="E37" s="628" t="s">
        <v>3850</v>
      </c>
      <c r="F37" s="76" t="s">
        <v>30</v>
      </c>
      <c r="G37" s="76" t="s">
        <v>31</v>
      </c>
      <c r="H37" s="76" t="s">
        <v>68</v>
      </c>
      <c r="I37" s="76" t="s">
        <v>6</v>
      </c>
      <c r="J37" s="76" t="s">
        <v>3148</v>
      </c>
      <c r="K37" s="33">
        <v>150000</v>
      </c>
      <c r="L37" s="33">
        <v>94500</v>
      </c>
      <c r="M37" s="76" t="s">
        <v>3820</v>
      </c>
      <c r="N37" s="431">
        <v>105000</v>
      </c>
      <c r="O37" s="33">
        <v>20</v>
      </c>
      <c r="P37" s="431">
        <v>105000</v>
      </c>
      <c r="Q37" s="33" t="s">
        <v>3821</v>
      </c>
      <c r="R37" s="33"/>
      <c r="S37" s="431">
        <v>20</v>
      </c>
      <c r="T37" s="433" t="s">
        <v>3851</v>
      </c>
      <c r="U37" s="433" t="s">
        <v>3852</v>
      </c>
      <c r="V37" s="433" t="s">
        <v>3696</v>
      </c>
    </row>
    <row r="38" spans="3:22" ht="63.75">
      <c r="C38" s="76" t="s">
        <v>3853</v>
      </c>
      <c r="D38" s="76" t="s">
        <v>3854</v>
      </c>
      <c r="E38" s="628" t="s">
        <v>3717</v>
      </c>
      <c r="F38" s="76" t="s">
        <v>30</v>
      </c>
      <c r="G38" s="76" t="s">
        <v>31</v>
      </c>
      <c r="H38" s="76" t="s">
        <v>68</v>
      </c>
      <c r="I38" s="76" t="s">
        <v>6</v>
      </c>
      <c r="J38" s="76" t="s">
        <v>3148</v>
      </c>
      <c r="K38" s="33">
        <v>150000</v>
      </c>
      <c r="L38" s="33">
        <v>94500</v>
      </c>
      <c r="M38" s="76" t="s">
        <v>3820</v>
      </c>
      <c r="N38" s="431">
        <v>105000</v>
      </c>
      <c r="O38" s="33">
        <v>20</v>
      </c>
      <c r="P38" s="431">
        <v>105000</v>
      </c>
      <c r="Q38" s="33" t="s">
        <v>3821</v>
      </c>
      <c r="R38" s="33"/>
      <c r="S38" s="431">
        <v>20</v>
      </c>
      <c r="T38" s="433" t="s">
        <v>3855</v>
      </c>
      <c r="U38" s="433" t="s">
        <v>3856</v>
      </c>
      <c r="V38" s="433" t="s">
        <v>3857</v>
      </c>
    </row>
    <row r="39" spans="3:22" ht="51">
      <c r="C39" s="76" t="s">
        <v>3858</v>
      </c>
      <c r="D39" s="76" t="s">
        <v>3859</v>
      </c>
      <c r="E39" s="628" t="s">
        <v>3860</v>
      </c>
      <c r="F39" s="76" t="s">
        <v>30</v>
      </c>
      <c r="G39" s="76" t="s">
        <v>31</v>
      </c>
      <c r="H39" s="76" t="s">
        <v>68</v>
      </c>
      <c r="I39" s="76" t="s">
        <v>6</v>
      </c>
      <c r="J39" s="76" t="s">
        <v>3148</v>
      </c>
      <c r="K39" s="33">
        <v>150000</v>
      </c>
      <c r="L39" s="33">
        <v>94500</v>
      </c>
      <c r="M39" s="76" t="s">
        <v>3820</v>
      </c>
      <c r="N39" s="431">
        <v>105000</v>
      </c>
      <c r="O39" s="33">
        <v>20</v>
      </c>
      <c r="P39" s="431">
        <v>105000</v>
      </c>
      <c r="Q39" s="33" t="s">
        <v>3821</v>
      </c>
      <c r="R39" s="33"/>
      <c r="S39" s="431">
        <v>20</v>
      </c>
      <c r="T39" s="433" t="s">
        <v>3861</v>
      </c>
      <c r="U39" s="433" t="s">
        <v>3862</v>
      </c>
      <c r="V39" s="433" t="s">
        <v>3863</v>
      </c>
    </row>
    <row r="40" spans="3:22" ht="63.75">
      <c r="C40" s="76" t="s">
        <v>3413</v>
      </c>
      <c r="D40" s="76" t="s">
        <v>3514</v>
      </c>
      <c r="E40" s="628" t="s">
        <v>3717</v>
      </c>
      <c r="F40" s="76" t="s">
        <v>30</v>
      </c>
      <c r="G40" s="76" t="s">
        <v>31</v>
      </c>
      <c r="H40" s="76" t="s">
        <v>68</v>
      </c>
      <c r="I40" s="76" t="s">
        <v>6</v>
      </c>
      <c r="J40" s="76" t="s">
        <v>3148</v>
      </c>
      <c r="K40" s="33">
        <v>150000</v>
      </c>
      <c r="L40" s="33">
        <v>94500</v>
      </c>
      <c r="M40" s="76" t="s">
        <v>3820</v>
      </c>
      <c r="N40" s="431">
        <v>105000</v>
      </c>
      <c r="O40" s="33">
        <v>20</v>
      </c>
      <c r="P40" s="431">
        <v>105000</v>
      </c>
      <c r="Q40" s="33" t="s">
        <v>3821</v>
      </c>
      <c r="R40" s="33"/>
      <c r="S40" s="431">
        <v>20</v>
      </c>
      <c r="T40" s="433" t="s">
        <v>3864</v>
      </c>
      <c r="U40" s="433" t="s">
        <v>3865</v>
      </c>
      <c r="V40" s="433" t="s">
        <v>3866</v>
      </c>
    </row>
    <row r="41" spans="3:22" ht="51">
      <c r="C41" s="76" t="s">
        <v>3867</v>
      </c>
      <c r="D41" s="76" t="s">
        <v>3868</v>
      </c>
      <c r="E41" s="628" t="s">
        <v>3869</v>
      </c>
      <c r="F41" s="76" t="s">
        <v>30</v>
      </c>
      <c r="G41" s="76" t="s">
        <v>31</v>
      </c>
      <c r="H41" s="76" t="s">
        <v>68</v>
      </c>
      <c r="I41" s="76" t="s">
        <v>6</v>
      </c>
      <c r="J41" s="76" t="s">
        <v>3148</v>
      </c>
      <c r="K41" s="33">
        <v>80000</v>
      </c>
      <c r="L41" s="33">
        <v>50400</v>
      </c>
      <c r="M41" s="76" t="s">
        <v>3820</v>
      </c>
      <c r="N41" s="431">
        <v>56000</v>
      </c>
      <c r="O41" s="33">
        <v>20</v>
      </c>
      <c r="P41" s="431">
        <v>56000</v>
      </c>
      <c r="Q41" s="33" t="s">
        <v>3821</v>
      </c>
      <c r="R41" s="33"/>
      <c r="S41" s="431">
        <v>20</v>
      </c>
      <c r="T41" s="433" t="s">
        <v>3870</v>
      </c>
      <c r="U41" s="433" t="s">
        <v>3871</v>
      </c>
      <c r="V41" s="433" t="s">
        <v>3872</v>
      </c>
    </row>
    <row r="42" spans="3:22" ht="51">
      <c r="C42" s="76" t="s">
        <v>3873</v>
      </c>
      <c r="D42" s="76" t="s">
        <v>3874</v>
      </c>
      <c r="E42" s="628" t="s">
        <v>3752</v>
      </c>
      <c r="F42" s="76" t="s">
        <v>30</v>
      </c>
      <c r="G42" s="76" t="s">
        <v>31</v>
      </c>
      <c r="H42" s="76" t="s">
        <v>68</v>
      </c>
      <c r="I42" s="76" t="s">
        <v>6</v>
      </c>
      <c r="J42" s="76" t="s">
        <v>2010</v>
      </c>
      <c r="K42" s="33">
        <v>80000</v>
      </c>
      <c r="L42" s="33">
        <v>50400</v>
      </c>
      <c r="M42" s="76" t="s">
        <v>3820</v>
      </c>
      <c r="N42" s="431">
        <v>56000</v>
      </c>
      <c r="O42" s="33">
        <v>20</v>
      </c>
      <c r="P42" s="431">
        <v>56000</v>
      </c>
      <c r="Q42" s="33" t="s">
        <v>3821</v>
      </c>
      <c r="R42" s="33"/>
      <c r="S42" s="431">
        <v>20</v>
      </c>
      <c r="T42" s="433" t="s">
        <v>3875</v>
      </c>
      <c r="U42" s="433" t="s">
        <v>3876</v>
      </c>
      <c r="V42" s="433" t="s">
        <v>3877</v>
      </c>
    </row>
    <row r="43" spans="3:22" ht="51">
      <c r="C43" s="76" t="s">
        <v>3109</v>
      </c>
      <c r="D43" s="76" t="s">
        <v>3211</v>
      </c>
      <c r="E43" s="628" t="s">
        <v>3860</v>
      </c>
      <c r="F43" s="76" t="s">
        <v>30</v>
      </c>
      <c r="G43" s="76" t="s">
        <v>31</v>
      </c>
      <c r="H43" s="76" t="s">
        <v>68</v>
      </c>
      <c r="I43" s="76" t="s">
        <v>6</v>
      </c>
      <c r="J43" s="76" t="s">
        <v>2010</v>
      </c>
      <c r="K43" s="33">
        <v>80000</v>
      </c>
      <c r="L43" s="33">
        <v>50400</v>
      </c>
      <c r="M43" s="76" t="s">
        <v>3820</v>
      </c>
      <c r="N43" s="431">
        <v>56000</v>
      </c>
      <c r="O43" s="33">
        <v>20</v>
      </c>
      <c r="P43" s="431">
        <v>56000</v>
      </c>
      <c r="Q43" s="33" t="s">
        <v>3821</v>
      </c>
      <c r="R43" s="33"/>
      <c r="S43" s="431">
        <v>20</v>
      </c>
      <c r="T43" s="433" t="s">
        <v>3878</v>
      </c>
      <c r="U43" s="433" t="s">
        <v>3879</v>
      </c>
      <c r="V43" s="433" t="s">
        <v>3880</v>
      </c>
    </row>
    <row r="44" spans="3:22" ht="51">
      <c r="C44" s="76" t="s">
        <v>3352</v>
      </c>
      <c r="D44" s="76" t="s">
        <v>3240</v>
      </c>
      <c r="E44" s="628" t="s">
        <v>3705</v>
      </c>
      <c r="F44" s="76" t="s">
        <v>30</v>
      </c>
      <c r="G44" s="76" t="s">
        <v>31</v>
      </c>
      <c r="H44" s="76" t="s">
        <v>68</v>
      </c>
      <c r="I44" s="76" t="s">
        <v>6</v>
      </c>
      <c r="J44" s="76" t="s">
        <v>2010</v>
      </c>
      <c r="K44" s="33">
        <v>80000</v>
      </c>
      <c r="L44" s="33">
        <v>50400</v>
      </c>
      <c r="M44" s="76" t="s">
        <v>3820</v>
      </c>
      <c r="N44" s="431">
        <v>56000</v>
      </c>
      <c r="O44" s="33">
        <v>20</v>
      </c>
      <c r="P44" s="431">
        <v>56000</v>
      </c>
      <c r="Q44" s="33" t="s">
        <v>3821</v>
      </c>
      <c r="R44" s="33"/>
      <c r="S44" s="431">
        <v>20</v>
      </c>
      <c r="T44" s="433" t="s">
        <v>3881</v>
      </c>
      <c r="U44" s="433" t="s">
        <v>3882</v>
      </c>
      <c r="V44" s="433" t="s">
        <v>3883</v>
      </c>
    </row>
    <row r="45" spans="3:22" ht="76.5">
      <c r="C45" s="76" t="s">
        <v>3794</v>
      </c>
      <c r="D45" s="76" t="s">
        <v>3530</v>
      </c>
      <c r="E45" s="628" t="s">
        <v>3884</v>
      </c>
      <c r="F45" s="76" t="s">
        <v>30</v>
      </c>
      <c r="G45" s="76" t="s">
        <v>31</v>
      </c>
      <c r="H45" s="76" t="s">
        <v>68</v>
      </c>
      <c r="I45" s="76" t="s">
        <v>6</v>
      </c>
      <c r="J45" s="76" t="s">
        <v>3148</v>
      </c>
      <c r="K45" s="33">
        <v>100000</v>
      </c>
      <c r="L45" s="33">
        <v>63000</v>
      </c>
      <c r="M45" s="76" t="s">
        <v>3820</v>
      </c>
      <c r="N45" s="431">
        <v>70000</v>
      </c>
      <c r="O45" s="33">
        <v>20</v>
      </c>
      <c r="P45" s="431">
        <v>70000</v>
      </c>
      <c r="Q45" s="33" t="s">
        <v>3821</v>
      </c>
      <c r="R45" s="33"/>
      <c r="S45" s="431">
        <v>20</v>
      </c>
      <c r="T45" s="433" t="s">
        <v>3885</v>
      </c>
      <c r="U45" s="433" t="s">
        <v>3886</v>
      </c>
      <c r="V45" s="433" t="s">
        <v>3887</v>
      </c>
    </row>
    <row r="46" spans="3:22" ht="51">
      <c r="C46" s="76" t="s">
        <v>3888</v>
      </c>
      <c r="D46" s="76" t="s">
        <v>3889</v>
      </c>
      <c r="E46" s="628" t="s">
        <v>3890</v>
      </c>
      <c r="F46" s="76" t="s">
        <v>30</v>
      </c>
      <c r="G46" s="76" t="s">
        <v>31</v>
      </c>
      <c r="H46" s="76" t="s">
        <v>45</v>
      </c>
      <c r="I46" s="76" t="s">
        <v>6</v>
      </c>
      <c r="J46" s="76" t="s">
        <v>2010</v>
      </c>
      <c r="K46" s="33">
        <v>80000</v>
      </c>
      <c r="L46" s="33">
        <v>50400</v>
      </c>
      <c r="M46" s="76" t="s">
        <v>3820</v>
      </c>
      <c r="N46" s="431">
        <v>56000</v>
      </c>
      <c r="O46" s="33">
        <v>20</v>
      </c>
      <c r="P46" s="431">
        <v>56000</v>
      </c>
      <c r="Q46" s="33" t="s">
        <v>3821</v>
      </c>
      <c r="R46" s="33"/>
      <c r="S46" s="431">
        <v>20</v>
      </c>
      <c r="T46" s="433" t="s">
        <v>3891</v>
      </c>
      <c r="U46" s="433" t="s">
        <v>3892</v>
      </c>
      <c r="V46" s="433" t="s">
        <v>3893</v>
      </c>
    </row>
    <row r="47" spans="3:22" ht="51">
      <c r="C47" s="76" t="s">
        <v>3894</v>
      </c>
      <c r="D47" s="76" t="s">
        <v>3895</v>
      </c>
      <c r="E47" s="628" t="s">
        <v>3896</v>
      </c>
      <c r="F47" s="76" t="s">
        <v>30</v>
      </c>
      <c r="G47" s="76" t="s">
        <v>31</v>
      </c>
      <c r="H47" s="76" t="s">
        <v>68</v>
      </c>
      <c r="I47" s="76" t="s">
        <v>6</v>
      </c>
      <c r="J47" s="76" t="s">
        <v>2010</v>
      </c>
      <c r="K47" s="33">
        <v>75000</v>
      </c>
      <c r="L47" s="33">
        <v>47250</v>
      </c>
      <c r="M47" s="76" t="s">
        <v>3820</v>
      </c>
      <c r="N47" s="431">
        <v>52500</v>
      </c>
      <c r="O47" s="33">
        <v>20</v>
      </c>
      <c r="P47" s="431">
        <v>52500</v>
      </c>
      <c r="Q47" s="33" t="s">
        <v>3821</v>
      </c>
      <c r="R47" s="33"/>
      <c r="S47" s="431">
        <v>20</v>
      </c>
      <c r="T47" s="433" t="s">
        <v>3897</v>
      </c>
      <c r="U47" s="433" t="s">
        <v>3898</v>
      </c>
      <c r="V47" s="433" t="s">
        <v>3899</v>
      </c>
    </row>
    <row r="48" spans="3:22" ht="30">
      <c r="C48" s="76" t="s">
        <v>3900</v>
      </c>
      <c r="D48" s="76" t="s">
        <v>3901</v>
      </c>
      <c r="E48" s="628" t="s">
        <v>3902</v>
      </c>
      <c r="F48" s="76" t="s">
        <v>30</v>
      </c>
      <c r="G48" s="76" t="s">
        <v>31</v>
      </c>
      <c r="H48" s="76" t="s">
        <v>45</v>
      </c>
      <c r="I48" s="76" t="s">
        <v>6</v>
      </c>
      <c r="J48" s="76" t="s">
        <v>2010</v>
      </c>
      <c r="K48" s="33">
        <v>75000</v>
      </c>
      <c r="L48" s="33">
        <v>47250</v>
      </c>
      <c r="M48" s="76" t="s">
        <v>3820</v>
      </c>
      <c r="N48" s="431">
        <v>52500</v>
      </c>
      <c r="O48" s="33">
        <v>20</v>
      </c>
      <c r="P48" s="431">
        <v>52500</v>
      </c>
      <c r="Q48" s="33" t="s">
        <v>3821</v>
      </c>
      <c r="R48" s="33"/>
      <c r="S48" s="431">
        <v>20</v>
      </c>
      <c r="T48" s="433" t="s">
        <v>3903</v>
      </c>
      <c r="U48" s="433" t="s">
        <v>3904</v>
      </c>
      <c r="V48" s="433" t="s">
        <v>3905</v>
      </c>
    </row>
    <row r="49" spans="3:22" ht="63.75">
      <c r="C49" s="76" t="s">
        <v>3425</v>
      </c>
      <c r="D49" s="76" t="s">
        <v>3906</v>
      </c>
      <c r="E49" s="628" t="s">
        <v>3907</v>
      </c>
      <c r="F49" s="76" t="s">
        <v>30</v>
      </c>
      <c r="G49" s="76" t="s">
        <v>31</v>
      </c>
      <c r="H49" s="76" t="s">
        <v>45</v>
      </c>
      <c r="I49" s="76" t="s">
        <v>6</v>
      </c>
      <c r="J49" s="76" t="s">
        <v>2010</v>
      </c>
      <c r="K49" s="33">
        <v>75000</v>
      </c>
      <c r="L49" s="33">
        <v>47250</v>
      </c>
      <c r="M49" s="76" t="s">
        <v>3820</v>
      </c>
      <c r="N49" s="431">
        <v>52500</v>
      </c>
      <c r="O49" s="33">
        <v>20</v>
      </c>
      <c r="P49" s="431">
        <v>52500</v>
      </c>
      <c r="Q49" s="33" t="s">
        <v>3821</v>
      </c>
      <c r="R49" s="33"/>
      <c r="S49" s="431">
        <v>20</v>
      </c>
      <c r="T49" s="433" t="s">
        <v>3908</v>
      </c>
      <c r="U49" s="433" t="s">
        <v>3909</v>
      </c>
      <c r="V49" s="433" t="s">
        <v>3910</v>
      </c>
    </row>
    <row r="50" spans="3:22" ht="51">
      <c r="C50" s="76" t="s">
        <v>3911</v>
      </c>
      <c r="D50" s="76" t="s">
        <v>3912</v>
      </c>
      <c r="E50" s="628" t="s">
        <v>3896</v>
      </c>
      <c r="F50" s="76" t="s">
        <v>30</v>
      </c>
      <c r="G50" s="76" t="s">
        <v>31</v>
      </c>
      <c r="H50" s="76" t="s">
        <v>45</v>
      </c>
      <c r="I50" s="76" t="s">
        <v>6</v>
      </c>
      <c r="J50" s="76" t="s">
        <v>2010</v>
      </c>
      <c r="K50" s="33">
        <v>75000</v>
      </c>
      <c r="L50" s="33">
        <v>47250</v>
      </c>
      <c r="M50" s="76" t="s">
        <v>3820</v>
      </c>
      <c r="N50" s="431">
        <v>52500</v>
      </c>
      <c r="O50" s="33">
        <v>20</v>
      </c>
      <c r="P50" s="431">
        <v>52500</v>
      </c>
      <c r="Q50" s="33" t="s">
        <v>3821</v>
      </c>
      <c r="R50" s="33"/>
      <c r="S50" s="431">
        <v>20</v>
      </c>
      <c r="T50" s="433" t="s">
        <v>3913</v>
      </c>
      <c r="U50" s="433" t="s">
        <v>3914</v>
      </c>
      <c r="V50" s="433" t="s">
        <v>3915</v>
      </c>
    </row>
    <row r="51" spans="3:22" ht="114.75">
      <c r="C51" s="73" t="s">
        <v>3916</v>
      </c>
      <c r="D51" s="73" t="s">
        <v>3257</v>
      </c>
      <c r="E51" s="409" t="s">
        <v>3917</v>
      </c>
      <c r="F51" s="85" t="s">
        <v>30</v>
      </c>
      <c r="G51" s="73" t="s">
        <v>3637</v>
      </c>
      <c r="H51" s="73" t="s">
        <v>68</v>
      </c>
      <c r="I51" s="73" t="s">
        <v>6</v>
      </c>
      <c r="J51" s="73" t="s">
        <v>3918</v>
      </c>
      <c r="K51" s="33">
        <v>75000</v>
      </c>
      <c r="L51" s="33">
        <v>47250</v>
      </c>
      <c r="M51" s="85" t="s">
        <v>3919</v>
      </c>
      <c r="N51" s="73">
        <v>52500</v>
      </c>
      <c r="O51" s="33">
        <v>20</v>
      </c>
      <c r="P51" s="73">
        <v>52500</v>
      </c>
      <c r="Q51" s="33" t="s">
        <v>3920</v>
      </c>
      <c r="R51" s="33"/>
      <c r="S51" s="33">
        <v>20</v>
      </c>
      <c r="T51" s="171" t="s">
        <v>3921</v>
      </c>
      <c r="U51" s="171" t="s">
        <v>3922</v>
      </c>
      <c r="V51" s="171" t="s">
        <v>3923</v>
      </c>
    </row>
    <row r="52" spans="3:22" ht="114.75">
      <c r="C52" s="76" t="s">
        <v>3303</v>
      </c>
      <c r="D52" s="76" t="s">
        <v>3924</v>
      </c>
      <c r="E52" s="628" t="s">
        <v>3925</v>
      </c>
      <c r="F52" s="85" t="s">
        <v>30</v>
      </c>
      <c r="G52" s="431" t="s">
        <v>3637</v>
      </c>
      <c r="H52" s="431" t="s">
        <v>3638</v>
      </c>
      <c r="I52" s="73" t="s">
        <v>6</v>
      </c>
      <c r="J52" s="76" t="s">
        <v>3918</v>
      </c>
      <c r="K52" s="33">
        <v>80000</v>
      </c>
      <c r="L52" s="33">
        <v>50400</v>
      </c>
      <c r="M52" s="85" t="s">
        <v>3919</v>
      </c>
      <c r="N52" s="440">
        <v>56000</v>
      </c>
      <c r="O52" s="33">
        <v>20</v>
      </c>
      <c r="P52" s="440">
        <v>56000</v>
      </c>
      <c r="Q52" s="33" t="s">
        <v>3920</v>
      </c>
      <c r="R52" s="33"/>
      <c r="S52" s="33">
        <v>20</v>
      </c>
      <c r="T52" s="426" t="s">
        <v>3926</v>
      </c>
      <c r="U52" s="433" t="s">
        <v>3927</v>
      </c>
      <c r="V52" s="433" t="s">
        <v>3928</v>
      </c>
    </row>
    <row r="53" spans="3:22" ht="114.75">
      <c r="C53" s="76" t="s">
        <v>3929</v>
      </c>
      <c r="D53" s="76" t="s">
        <v>3930</v>
      </c>
      <c r="E53" s="628" t="s">
        <v>3931</v>
      </c>
      <c r="F53" s="76" t="s">
        <v>30</v>
      </c>
      <c r="G53" s="76" t="s">
        <v>31</v>
      </c>
      <c r="H53" s="76" t="s">
        <v>68</v>
      </c>
      <c r="I53" s="124" t="s">
        <v>6</v>
      </c>
      <c r="J53" s="76" t="s">
        <v>2010</v>
      </c>
      <c r="K53" s="33">
        <v>80000</v>
      </c>
      <c r="L53" s="33">
        <v>50400</v>
      </c>
      <c r="M53" s="76" t="s">
        <v>3932</v>
      </c>
      <c r="N53" s="33">
        <v>56000</v>
      </c>
      <c r="O53" s="33">
        <v>20</v>
      </c>
      <c r="P53" s="33">
        <v>56000</v>
      </c>
      <c r="Q53" s="33" t="s">
        <v>3933</v>
      </c>
      <c r="R53" s="33"/>
      <c r="S53" s="33">
        <v>20</v>
      </c>
      <c r="T53" s="433" t="s">
        <v>3934</v>
      </c>
      <c r="U53" s="433" t="s">
        <v>3935</v>
      </c>
      <c r="V53" s="433" t="s">
        <v>3936</v>
      </c>
    </row>
    <row r="54" spans="3:22" ht="114.75">
      <c r="C54" s="76" t="s">
        <v>3937</v>
      </c>
      <c r="D54" s="76" t="s">
        <v>3938</v>
      </c>
      <c r="E54" s="628" t="s">
        <v>3939</v>
      </c>
      <c r="F54" s="76" t="s">
        <v>30</v>
      </c>
      <c r="G54" s="124" t="s">
        <v>31</v>
      </c>
      <c r="H54" s="124" t="s">
        <v>45</v>
      </c>
      <c r="I54" s="124" t="s">
        <v>6</v>
      </c>
      <c r="J54" s="76" t="s">
        <v>3918</v>
      </c>
      <c r="K54" s="33">
        <v>80000</v>
      </c>
      <c r="L54" s="33">
        <v>50400</v>
      </c>
      <c r="M54" s="76" t="s">
        <v>3940</v>
      </c>
      <c r="N54" s="33">
        <v>56000</v>
      </c>
      <c r="O54" s="33">
        <v>20</v>
      </c>
      <c r="P54" s="33">
        <v>56000</v>
      </c>
      <c r="Q54" s="33" t="s">
        <v>3941</v>
      </c>
      <c r="R54" s="33"/>
      <c r="S54" s="33">
        <v>20</v>
      </c>
      <c r="T54" s="433" t="s">
        <v>3942</v>
      </c>
      <c r="U54" s="433" t="s">
        <v>3943</v>
      </c>
      <c r="V54" s="433" t="s">
        <v>3944</v>
      </c>
    </row>
    <row r="55" spans="3:22" ht="45">
      <c r="C55" s="76" t="s">
        <v>3945</v>
      </c>
      <c r="D55" s="76" t="s">
        <v>3946</v>
      </c>
      <c r="E55" s="629" t="s">
        <v>3947</v>
      </c>
      <c r="F55" s="76" t="s">
        <v>30</v>
      </c>
      <c r="G55" s="76" t="s">
        <v>31</v>
      </c>
      <c r="H55" s="76" t="s">
        <v>45</v>
      </c>
      <c r="I55" s="76" t="s">
        <v>6</v>
      </c>
      <c r="J55" s="76" t="s">
        <v>3148</v>
      </c>
      <c r="K55" s="33">
        <v>100000</v>
      </c>
      <c r="L55" s="33">
        <v>63000</v>
      </c>
      <c r="M55" s="33" t="s">
        <v>3674</v>
      </c>
      <c r="N55" s="630">
        <v>70000</v>
      </c>
      <c r="O55" s="33">
        <v>20</v>
      </c>
      <c r="P55" s="630">
        <v>70000</v>
      </c>
      <c r="Q55" s="33" t="s">
        <v>3674</v>
      </c>
      <c r="R55" s="33"/>
      <c r="S55" s="630">
        <v>20</v>
      </c>
      <c r="T55" s="433" t="s">
        <v>3948</v>
      </c>
      <c r="U55" s="433" t="s">
        <v>3949</v>
      </c>
      <c r="V55" s="631" t="s">
        <v>3950</v>
      </c>
    </row>
    <row r="56" spans="3:22" ht="60">
      <c r="C56" s="76" t="s">
        <v>3951</v>
      </c>
      <c r="D56" s="76" t="s">
        <v>3952</v>
      </c>
      <c r="E56" s="629" t="s">
        <v>3953</v>
      </c>
      <c r="F56" s="76" t="s">
        <v>30</v>
      </c>
      <c r="G56" s="76" t="s">
        <v>31</v>
      </c>
      <c r="H56" s="76" t="s">
        <v>45</v>
      </c>
      <c r="I56" s="76" t="s">
        <v>6</v>
      </c>
      <c r="J56" s="76" t="s">
        <v>3078</v>
      </c>
      <c r="K56" s="33">
        <v>100000</v>
      </c>
      <c r="L56" s="33">
        <v>63000</v>
      </c>
      <c r="M56" s="33" t="s">
        <v>3674</v>
      </c>
      <c r="N56" s="630">
        <v>70000</v>
      </c>
      <c r="O56" s="33">
        <v>20</v>
      </c>
      <c r="P56" s="630">
        <v>70000</v>
      </c>
      <c r="Q56" s="33" t="s">
        <v>3674</v>
      </c>
      <c r="R56" s="33"/>
      <c r="S56" s="630">
        <v>20</v>
      </c>
      <c r="T56" s="433" t="s">
        <v>3954</v>
      </c>
      <c r="U56" s="433" t="s">
        <v>3955</v>
      </c>
      <c r="V56" s="631" t="s">
        <v>3956</v>
      </c>
    </row>
    <row r="57" spans="3:22" ht="60">
      <c r="C57" s="76" t="s">
        <v>3957</v>
      </c>
      <c r="D57" s="76" t="s">
        <v>3958</v>
      </c>
      <c r="E57" s="629" t="s">
        <v>3959</v>
      </c>
      <c r="F57" s="76" t="s">
        <v>30</v>
      </c>
      <c r="G57" s="76" t="s">
        <v>31</v>
      </c>
      <c r="H57" s="76" t="s">
        <v>45</v>
      </c>
      <c r="I57" s="76" t="s">
        <v>5</v>
      </c>
      <c r="J57" s="76" t="s">
        <v>3960</v>
      </c>
      <c r="K57" s="33">
        <v>100000</v>
      </c>
      <c r="L57" s="33">
        <v>63000</v>
      </c>
      <c r="M57" s="33" t="s">
        <v>3674</v>
      </c>
      <c r="N57" s="630">
        <v>70000</v>
      </c>
      <c r="O57" s="33">
        <v>20</v>
      </c>
      <c r="P57" s="630">
        <v>70000</v>
      </c>
      <c r="Q57" s="33" t="s">
        <v>3674</v>
      </c>
      <c r="R57" s="33"/>
      <c r="S57" s="630">
        <v>20</v>
      </c>
      <c r="T57" s="433" t="s">
        <v>3961</v>
      </c>
      <c r="U57" s="433" t="s">
        <v>3962</v>
      </c>
      <c r="V57" s="631" t="s">
        <v>3963</v>
      </c>
    </row>
    <row r="58" spans="3:22" ht="72">
      <c r="C58" s="76" t="s">
        <v>3964</v>
      </c>
      <c r="D58" s="76" t="s">
        <v>3965</v>
      </c>
      <c r="E58" s="629" t="s">
        <v>3966</v>
      </c>
      <c r="F58" s="76" t="s">
        <v>30</v>
      </c>
      <c r="G58" s="76" t="s">
        <v>31</v>
      </c>
      <c r="H58" s="76" t="s">
        <v>45</v>
      </c>
      <c r="I58" s="76" t="s">
        <v>6</v>
      </c>
      <c r="J58" s="76" t="s">
        <v>3967</v>
      </c>
      <c r="K58" s="33">
        <v>400000</v>
      </c>
      <c r="L58" s="33">
        <v>252000</v>
      </c>
      <c r="M58" s="33" t="s">
        <v>3674</v>
      </c>
      <c r="N58" s="630">
        <v>280000</v>
      </c>
      <c r="O58" s="33">
        <v>20</v>
      </c>
      <c r="P58" s="630">
        <v>280000</v>
      </c>
      <c r="Q58" s="33" t="s">
        <v>3674</v>
      </c>
      <c r="R58" s="33"/>
      <c r="S58" s="630">
        <v>20</v>
      </c>
      <c r="T58" s="433" t="s">
        <v>3968</v>
      </c>
      <c r="U58" s="433" t="s">
        <v>3969</v>
      </c>
      <c r="V58" s="631" t="s">
        <v>3970</v>
      </c>
    </row>
    <row r="59" spans="3:22" ht="60">
      <c r="C59" s="76" t="s">
        <v>3971</v>
      </c>
      <c r="D59" s="76" t="s">
        <v>3481</v>
      </c>
      <c r="E59" s="629" t="s">
        <v>3972</v>
      </c>
      <c r="F59" s="76" t="s">
        <v>30</v>
      </c>
      <c r="G59" s="76" t="s">
        <v>31</v>
      </c>
      <c r="H59" s="76" t="s">
        <v>45</v>
      </c>
      <c r="I59" s="76" t="s">
        <v>6</v>
      </c>
      <c r="J59" s="76" t="s">
        <v>3973</v>
      </c>
      <c r="K59" s="33">
        <v>100000</v>
      </c>
      <c r="L59" s="33">
        <v>63000</v>
      </c>
      <c r="M59" s="33" t="s">
        <v>3674</v>
      </c>
      <c r="N59" s="630">
        <v>70000</v>
      </c>
      <c r="O59" s="33">
        <v>20</v>
      </c>
      <c r="P59" s="630">
        <v>70000</v>
      </c>
      <c r="Q59" s="33" t="s">
        <v>3674</v>
      </c>
      <c r="R59" s="33"/>
      <c r="S59" s="630">
        <v>20</v>
      </c>
      <c r="T59" s="433" t="s">
        <v>3974</v>
      </c>
      <c r="U59" s="433" t="s">
        <v>3975</v>
      </c>
      <c r="V59" s="631" t="s">
        <v>3976</v>
      </c>
    </row>
    <row r="60" spans="3:22" ht="72">
      <c r="C60" s="76" t="s">
        <v>3977</v>
      </c>
      <c r="D60" s="76" t="s">
        <v>3978</v>
      </c>
      <c r="E60" s="629" t="s">
        <v>3966</v>
      </c>
      <c r="F60" s="76" t="s">
        <v>30</v>
      </c>
      <c r="G60" s="76" t="s">
        <v>31</v>
      </c>
      <c r="H60" s="76" t="s">
        <v>45</v>
      </c>
      <c r="I60" s="76" t="s">
        <v>6</v>
      </c>
      <c r="J60" s="76" t="s">
        <v>3967</v>
      </c>
      <c r="K60" s="33">
        <v>400000</v>
      </c>
      <c r="L60" s="33">
        <v>252000</v>
      </c>
      <c r="M60" s="33" t="s">
        <v>3674</v>
      </c>
      <c r="N60" s="630">
        <v>280000</v>
      </c>
      <c r="O60" s="33">
        <v>20</v>
      </c>
      <c r="P60" s="630">
        <v>280000</v>
      </c>
      <c r="Q60" s="33" t="s">
        <v>3674</v>
      </c>
      <c r="R60" s="33"/>
      <c r="S60" s="630">
        <v>20</v>
      </c>
      <c r="T60" s="433" t="s">
        <v>2177</v>
      </c>
      <c r="U60" s="433" t="s">
        <v>2178</v>
      </c>
      <c r="V60" s="631" t="s">
        <v>3979</v>
      </c>
    </row>
    <row r="61" spans="3:22" ht="72">
      <c r="C61" s="76" t="s">
        <v>3980</v>
      </c>
      <c r="D61" s="76" t="s">
        <v>3981</v>
      </c>
      <c r="E61" s="629" t="s">
        <v>3982</v>
      </c>
      <c r="F61" s="76" t="s">
        <v>30</v>
      </c>
      <c r="G61" s="76" t="s">
        <v>31</v>
      </c>
      <c r="H61" s="76" t="s">
        <v>68</v>
      </c>
      <c r="I61" s="76" t="s">
        <v>6</v>
      </c>
      <c r="J61" s="76" t="s">
        <v>3148</v>
      </c>
      <c r="K61" s="33">
        <v>400000</v>
      </c>
      <c r="L61" s="33">
        <v>252000</v>
      </c>
      <c r="M61" s="33" t="s">
        <v>3674</v>
      </c>
      <c r="N61" s="630">
        <v>280000</v>
      </c>
      <c r="O61" s="33">
        <v>20</v>
      </c>
      <c r="P61" s="630">
        <v>280000</v>
      </c>
      <c r="Q61" s="33" t="s">
        <v>3674</v>
      </c>
      <c r="R61" s="33"/>
      <c r="S61" s="630">
        <v>20</v>
      </c>
      <c r="T61" s="433" t="s">
        <v>3983</v>
      </c>
      <c r="U61" s="433" t="s">
        <v>3984</v>
      </c>
      <c r="V61" s="631" t="s">
        <v>3985</v>
      </c>
    </row>
    <row r="62" spans="3:22" ht="84">
      <c r="C62" s="76" t="s">
        <v>3986</v>
      </c>
      <c r="D62" s="76" t="s">
        <v>3987</v>
      </c>
      <c r="E62" s="629" t="s">
        <v>3988</v>
      </c>
      <c r="F62" s="76" t="s">
        <v>30</v>
      </c>
      <c r="G62" s="76" t="s">
        <v>31</v>
      </c>
      <c r="H62" s="76" t="s">
        <v>45</v>
      </c>
      <c r="I62" s="76" t="s">
        <v>6</v>
      </c>
      <c r="J62" s="76" t="s">
        <v>3148</v>
      </c>
      <c r="K62" s="33">
        <v>350000</v>
      </c>
      <c r="L62" s="33">
        <v>220500</v>
      </c>
      <c r="M62" s="33" t="s">
        <v>3674</v>
      </c>
      <c r="N62" s="630">
        <v>245000</v>
      </c>
      <c r="O62" s="33">
        <v>20</v>
      </c>
      <c r="P62" s="630">
        <v>245000</v>
      </c>
      <c r="Q62" s="33" t="s">
        <v>3674</v>
      </c>
      <c r="R62" s="33"/>
      <c r="S62" s="630">
        <v>20</v>
      </c>
      <c r="T62" s="433" t="s">
        <v>3989</v>
      </c>
      <c r="U62" s="433" t="s">
        <v>3990</v>
      </c>
      <c r="V62" s="631" t="s">
        <v>3991</v>
      </c>
    </row>
    <row r="63" spans="3:22" ht="48">
      <c r="C63" s="76" t="s">
        <v>3992</v>
      </c>
      <c r="D63" s="76" t="s">
        <v>3993</v>
      </c>
      <c r="E63" s="629" t="s">
        <v>3994</v>
      </c>
      <c r="F63" s="76" t="s">
        <v>30</v>
      </c>
      <c r="G63" s="76" t="s">
        <v>31</v>
      </c>
      <c r="H63" s="76" t="s">
        <v>45</v>
      </c>
      <c r="I63" s="76" t="s">
        <v>6</v>
      </c>
      <c r="J63" s="76" t="s">
        <v>3995</v>
      </c>
      <c r="K63" s="33">
        <v>250000</v>
      </c>
      <c r="L63" s="33">
        <v>157500</v>
      </c>
      <c r="M63" s="33" t="s">
        <v>3674</v>
      </c>
      <c r="N63" s="630">
        <v>175000</v>
      </c>
      <c r="O63" s="33">
        <v>20</v>
      </c>
      <c r="P63" s="630">
        <v>175000</v>
      </c>
      <c r="Q63" s="33" t="s">
        <v>3674</v>
      </c>
      <c r="R63" s="33"/>
      <c r="S63" s="630">
        <v>20</v>
      </c>
      <c r="T63" s="433" t="s">
        <v>877</v>
      </c>
      <c r="U63" s="433" t="s">
        <v>878</v>
      </c>
      <c r="V63" s="631" t="s">
        <v>3996</v>
      </c>
    </row>
    <row r="64" spans="3:22" ht="60">
      <c r="C64" s="76" t="s">
        <v>3997</v>
      </c>
      <c r="D64" s="76" t="s">
        <v>3998</v>
      </c>
      <c r="E64" s="629" t="s">
        <v>3999</v>
      </c>
      <c r="F64" s="76" t="s">
        <v>30</v>
      </c>
      <c r="G64" s="76" t="s">
        <v>31</v>
      </c>
      <c r="H64" s="76" t="s">
        <v>45</v>
      </c>
      <c r="I64" s="76" t="s">
        <v>6</v>
      </c>
      <c r="J64" s="76" t="s">
        <v>3230</v>
      </c>
      <c r="K64" s="33">
        <v>250000</v>
      </c>
      <c r="L64" s="33">
        <v>157500</v>
      </c>
      <c r="M64" s="33" t="s">
        <v>3674</v>
      </c>
      <c r="N64" s="630">
        <v>175000</v>
      </c>
      <c r="O64" s="33">
        <v>20</v>
      </c>
      <c r="P64" s="630">
        <v>175000</v>
      </c>
      <c r="Q64" s="33" t="s">
        <v>3674</v>
      </c>
      <c r="R64" s="33"/>
      <c r="S64" s="630">
        <v>20</v>
      </c>
      <c r="T64" s="433" t="s">
        <v>4000</v>
      </c>
      <c r="U64" s="433" t="s">
        <v>4001</v>
      </c>
      <c r="V64" s="631" t="s">
        <v>4002</v>
      </c>
    </row>
    <row r="65" spans="3:22" ht="72">
      <c r="C65" s="76" t="s">
        <v>4003</v>
      </c>
      <c r="D65" s="76" t="s">
        <v>4004</v>
      </c>
      <c r="E65" s="629" t="s">
        <v>4005</v>
      </c>
      <c r="F65" s="76" t="s">
        <v>30</v>
      </c>
      <c r="G65" s="76" t="s">
        <v>31</v>
      </c>
      <c r="H65" s="76" t="s">
        <v>68</v>
      </c>
      <c r="I65" s="76" t="s">
        <v>6</v>
      </c>
      <c r="J65" s="76" t="s">
        <v>4006</v>
      </c>
      <c r="K65" s="33">
        <v>50000</v>
      </c>
      <c r="L65" s="33">
        <v>31500</v>
      </c>
      <c r="M65" s="33" t="s">
        <v>3674</v>
      </c>
      <c r="N65" s="630">
        <v>35000</v>
      </c>
      <c r="O65" s="33">
        <v>20</v>
      </c>
      <c r="P65" s="630">
        <v>35000</v>
      </c>
      <c r="Q65" s="33" t="s">
        <v>3674</v>
      </c>
      <c r="R65" s="33"/>
      <c r="S65" s="630">
        <v>20</v>
      </c>
      <c r="T65" s="433" t="s">
        <v>4007</v>
      </c>
      <c r="U65" s="433" t="s">
        <v>4008</v>
      </c>
      <c r="V65" s="631" t="s">
        <v>4009</v>
      </c>
    </row>
    <row r="66" spans="3:22" ht="72">
      <c r="C66" s="76" t="s">
        <v>4010</v>
      </c>
      <c r="D66" s="76" t="s">
        <v>4011</v>
      </c>
      <c r="E66" s="629" t="s">
        <v>4012</v>
      </c>
      <c r="F66" s="76" t="s">
        <v>30</v>
      </c>
      <c r="G66" s="76" t="s">
        <v>31</v>
      </c>
      <c r="H66" s="76" t="s">
        <v>45</v>
      </c>
      <c r="I66" s="76" t="s">
        <v>6</v>
      </c>
      <c r="J66" s="76" t="s">
        <v>3078</v>
      </c>
      <c r="K66" s="33">
        <v>100000</v>
      </c>
      <c r="L66" s="33">
        <v>63000</v>
      </c>
      <c r="M66" s="33" t="s">
        <v>3674</v>
      </c>
      <c r="N66" s="630">
        <v>70000</v>
      </c>
      <c r="O66" s="33">
        <v>20</v>
      </c>
      <c r="P66" s="630">
        <v>70000</v>
      </c>
      <c r="Q66" s="33" t="s">
        <v>3674</v>
      </c>
      <c r="R66" s="33"/>
      <c r="S66" s="630">
        <v>20</v>
      </c>
      <c r="T66" s="433" t="s">
        <v>4013</v>
      </c>
      <c r="U66" s="433" t="s">
        <v>4014</v>
      </c>
      <c r="V66" s="631" t="s">
        <v>4015</v>
      </c>
    </row>
    <row r="67" spans="3:22" ht="72">
      <c r="C67" s="76" t="s">
        <v>4016</v>
      </c>
      <c r="D67" s="76" t="s">
        <v>4017</v>
      </c>
      <c r="E67" s="629" t="s">
        <v>4012</v>
      </c>
      <c r="F67" s="76" t="s">
        <v>30</v>
      </c>
      <c r="G67" s="76" t="s">
        <v>31</v>
      </c>
      <c r="H67" s="76" t="s">
        <v>45</v>
      </c>
      <c r="I67" s="76" t="s">
        <v>6</v>
      </c>
      <c r="J67" s="76" t="s">
        <v>4018</v>
      </c>
      <c r="K67" s="33">
        <v>100000</v>
      </c>
      <c r="L67" s="33">
        <v>63000</v>
      </c>
      <c r="M67" s="33" t="s">
        <v>3674</v>
      </c>
      <c r="N67" s="630">
        <v>70000</v>
      </c>
      <c r="O67" s="33">
        <v>20</v>
      </c>
      <c r="P67" s="630">
        <v>70000</v>
      </c>
      <c r="Q67" s="33" t="s">
        <v>3674</v>
      </c>
      <c r="R67" s="33"/>
      <c r="S67" s="630">
        <v>20</v>
      </c>
      <c r="T67" s="433" t="s">
        <v>4019</v>
      </c>
      <c r="U67" s="433" t="s">
        <v>4020</v>
      </c>
      <c r="V67" s="631" t="s">
        <v>4021</v>
      </c>
    </row>
    <row r="68" spans="3:22" ht="51">
      <c r="C68" s="76" t="s">
        <v>4022</v>
      </c>
      <c r="D68" s="76" t="s">
        <v>4023</v>
      </c>
      <c r="E68" s="629" t="s">
        <v>4024</v>
      </c>
      <c r="F68" s="76" t="s">
        <v>30</v>
      </c>
      <c r="G68" s="76" t="s">
        <v>31</v>
      </c>
      <c r="H68" s="76" t="s">
        <v>45</v>
      </c>
      <c r="I68" s="76" t="s">
        <v>6</v>
      </c>
      <c r="J68" s="76" t="s">
        <v>3078</v>
      </c>
      <c r="K68" s="33">
        <v>100000</v>
      </c>
      <c r="L68" s="33">
        <v>63000</v>
      </c>
      <c r="M68" s="33" t="s">
        <v>3674</v>
      </c>
      <c r="N68" s="630">
        <v>70000</v>
      </c>
      <c r="O68" s="33">
        <v>20</v>
      </c>
      <c r="P68" s="630">
        <v>70000</v>
      </c>
      <c r="Q68" s="33" t="s">
        <v>3674</v>
      </c>
      <c r="R68" s="33"/>
      <c r="S68" s="630">
        <v>20</v>
      </c>
      <c r="T68" s="433" t="s">
        <v>4025</v>
      </c>
      <c r="U68" s="433" t="s">
        <v>4026</v>
      </c>
      <c r="V68" s="631" t="s">
        <v>4027</v>
      </c>
    </row>
    <row r="69" spans="3:22" ht="48">
      <c r="C69" s="76" t="s">
        <v>3325</v>
      </c>
      <c r="D69" s="76" t="s">
        <v>4028</v>
      </c>
      <c r="E69" s="629" t="s">
        <v>4029</v>
      </c>
      <c r="F69" s="76" t="s">
        <v>30</v>
      </c>
      <c r="G69" s="76" t="s">
        <v>31</v>
      </c>
      <c r="H69" s="76" t="s">
        <v>45</v>
      </c>
      <c r="I69" s="76" t="s">
        <v>6</v>
      </c>
      <c r="J69" s="76" t="s">
        <v>3148</v>
      </c>
      <c r="K69" s="33">
        <v>150000</v>
      </c>
      <c r="L69" s="33">
        <v>94500</v>
      </c>
      <c r="M69" s="33" t="s">
        <v>3674</v>
      </c>
      <c r="N69" s="630">
        <v>105000</v>
      </c>
      <c r="O69" s="33">
        <v>20</v>
      </c>
      <c r="P69" s="630">
        <v>105000</v>
      </c>
      <c r="Q69" s="33" t="s">
        <v>3674</v>
      </c>
      <c r="R69" s="33"/>
      <c r="S69" s="630">
        <v>20</v>
      </c>
      <c r="T69" s="433" t="s">
        <v>4030</v>
      </c>
      <c r="U69" s="433" t="s">
        <v>4031</v>
      </c>
      <c r="V69" s="631" t="s">
        <v>4032</v>
      </c>
    </row>
    <row r="70" spans="3:22" ht="60">
      <c r="C70" s="76" t="s">
        <v>4033</v>
      </c>
      <c r="D70" s="76" t="s">
        <v>3481</v>
      </c>
      <c r="E70" s="629" t="s">
        <v>4034</v>
      </c>
      <c r="F70" s="76" t="s">
        <v>30</v>
      </c>
      <c r="G70" s="76" t="s">
        <v>31</v>
      </c>
      <c r="H70" s="76" t="s">
        <v>45</v>
      </c>
      <c r="I70" s="76" t="s">
        <v>6</v>
      </c>
      <c r="J70" s="76" t="s">
        <v>3265</v>
      </c>
      <c r="K70" s="33">
        <v>400000</v>
      </c>
      <c r="L70" s="33">
        <v>252000</v>
      </c>
      <c r="M70" s="33" t="s">
        <v>3674</v>
      </c>
      <c r="N70" s="630">
        <v>280000</v>
      </c>
      <c r="O70" s="33">
        <v>20</v>
      </c>
      <c r="P70" s="630">
        <v>280000</v>
      </c>
      <c r="Q70" s="33" t="s">
        <v>3674</v>
      </c>
      <c r="R70" s="33"/>
      <c r="S70" s="630">
        <v>20</v>
      </c>
      <c r="T70" s="433" t="s">
        <v>4035</v>
      </c>
      <c r="U70" s="433" t="s">
        <v>4036</v>
      </c>
      <c r="V70" s="628">
        <v>506634844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36"/>
  <sheetViews>
    <sheetView topLeftCell="A31" workbookViewId="0">
      <selection activeCell="C34" sqref="C34:U36"/>
    </sheetView>
  </sheetViews>
  <sheetFormatPr defaultRowHeight="15"/>
  <sheetData>
    <row r="1" spans="1:21" ht="18.7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158"/>
      <c r="T1" s="158"/>
      <c r="U1" s="632"/>
    </row>
    <row r="2" spans="1:21" ht="18.75">
      <c r="A2" s="552" t="s">
        <v>3678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158"/>
      <c r="T2" s="158"/>
      <c r="U2" s="632"/>
    </row>
    <row r="3" spans="1:21" ht="18.75">
      <c r="A3" s="552" t="s">
        <v>3679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158"/>
      <c r="T3" s="158"/>
      <c r="U3" s="632"/>
    </row>
    <row r="4" spans="1:21" ht="18.75">
      <c r="A4" s="552" t="s">
        <v>3680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158"/>
      <c r="T4" s="158"/>
      <c r="U4" s="632"/>
    </row>
    <row r="5" spans="1:21" ht="18.75">
      <c r="A5" s="601" t="s">
        <v>3681</v>
      </c>
      <c r="B5" s="601"/>
      <c r="C5" s="601"/>
      <c r="D5" s="601"/>
      <c r="E5" s="601"/>
      <c r="F5" s="601"/>
      <c r="G5" s="601"/>
      <c r="H5" s="131"/>
      <c r="I5" s="131"/>
      <c r="J5" s="159"/>
      <c r="K5" s="610"/>
      <c r="L5" s="611"/>
      <c r="M5" s="87" t="s">
        <v>1518</v>
      </c>
      <c r="N5" s="153"/>
      <c r="O5" s="612"/>
      <c r="P5" s="613"/>
      <c r="Q5" s="614"/>
      <c r="R5" s="117" t="s">
        <v>217</v>
      </c>
      <c r="S5" s="158"/>
      <c r="T5" s="158"/>
      <c r="U5" s="632"/>
    </row>
    <row r="6" spans="1:21" ht="15.75">
      <c r="A6" s="615"/>
      <c r="B6" s="91"/>
      <c r="C6" s="91"/>
      <c r="D6" s="91"/>
      <c r="E6" s="92"/>
      <c r="F6" s="133"/>
      <c r="G6" s="133"/>
      <c r="H6" s="616" t="s">
        <v>4037</v>
      </c>
      <c r="I6" s="616"/>
      <c r="J6" s="616"/>
      <c r="K6" s="617"/>
      <c r="L6" s="617"/>
      <c r="M6" s="618"/>
      <c r="N6" s="154"/>
      <c r="O6" s="619"/>
      <c r="P6" s="619"/>
      <c r="Q6" s="606" t="s">
        <v>218</v>
      </c>
      <c r="R6" s="606"/>
      <c r="S6" s="158"/>
      <c r="T6" s="158"/>
      <c r="U6" s="632"/>
    </row>
    <row r="7" spans="1:21" ht="15.75">
      <c r="A7" s="602" t="s">
        <v>219</v>
      </c>
      <c r="B7" s="602"/>
      <c r="C7" s="602"/>
      <c r="D7" s="91"/>
      <c r="E7" s="92"/>
      <c r="F7" s="133"/>
      <c r="G7" s="133"/>
      <c r="H7" s="133"/>
      <c r="I7" s="133"/>
      <c r="J7" s="29"/>
      <c r="K7" s="617"/>
      <c r="L7" s="617"/>
      <c r="M7" s="618"/>
      <c r="N7" s="154"/>
      <c r="O7" s="619"/>
      <c r="P7" s="605" t="s">
        <v>220</v>
      </c>
      <c r="Q7" s="605"/>
      <c r="R7" s="605"/>
      <c r="S7" s="158"/>
      <c r="T7" s="158"/>
      <c r="U7" s="632"/>
    </row>
    <row r="8" spans="1:21" ht="60">
      <c r="A8" s="620" t="s">
        <v>183</v>
      </c>
      <c r="B8" s="150" t="s">
        <v>184</v>
      </c>
      <c r="C8" s="150" t="s">
        <v>185</v>
      </c>
      <c r="D8" s="150" t="s">
        <v>186</v>
      </c>
      <c r="E8" s="150" t="s">
        <v>187</v>
      </c>
      <c r="F8" s="150" t="s">
        <v>9</v>
      </c>
      <c r="G8" s="150" t="s">
        <v>188</v>
      </c>
      <c r="H8" s="150" t="s">
        <v>189</v>
      </c>
      <c r="I8" s="150" t="s">
        <v>190</v>
      </c>
      <c r="J8" s="150" t="s">
        <v>191</v>
      </c>
      <c r="K8" s="621" t="s">
        <v>192</v>
      </c>
      <c r="L8" s="622" t="s">
        <v>4038</v>
      </c>
      <c r="M8" s="150" t="s">
        <v>194</v>
      </c>
      <c r="N8" s="150" t="s">
        <v>195</v>
      </c>
      <c r="O8" s="150" t="s">
        <v>196</v>
      </c>
      <c r="P8" s="150" t="s">
        <v>195</v>
      </c>
      <c r="Q8" s="150" t="s">
        <v>194</v>
      </c>
      <c r="R8" s="150" t="s">
        <v>196</v>
      </c>
      <c r="S8" s="621" t="s">
        <v>360</v>
      </c>
      <c r="T8" s="621" t="s">
        <v>361</v>
      </c>
      <c r="U8" s="633" t="s">
        <v>1449</v>
      </c>
    </row>
    <row r="9" spans="1:21" ht="63.75">
      <c r="C9" s="76" t="s">
        <v>3345</v>
      </c>
      <c r="D9" s="76" t="s">
        <v>3346</v>
      </c>
      <c r="E9" s="628" t="s">
        <v>3347</v>
      </c>
      <c r="F9" s="76" t="s">
        <v>30</v>
      </c>
      <c r="G9" s="76" t="s">
        <v>31</v>
      </c>
      <c r="H9" s="431" t="s">
        <v>45</v>
      </c>
      <c r="I9" s="431" t="s">
        <v>6</v>
      </c>
      <c r="J9" s="76" t="s">
        <v>3348</v>
      </c>
      <c r="K9" s="634">
        <v>0</v>
      </c>
      <c r="L9" s="35">
        <v>21600</v>
      </c>
      <c r="M9" s="76" t="s">
        <v>3932</v>
      </c>
      <c r="N9" s="77">
        <v>24000</v>
      </c>
      <c r="O9" s="634">
        <f>N9*0.9</f>
        <v>21600</v>
      </c>
      <c r="P9" s="77">
        <v>24000</v>
      </c>
      <c r="Q9" s="35" t="s">
        <v>3933</v>
      </c>
      <c r="R9" s="35">
        <v>20</v>
      </c>
      <c r="S9" s="433" t="s">
        <v>3349</v>
      </c>
      <c r="T9" s="433" t="s">
        <v>3350</v>
      </c>
      <c r="U9" s="433" t="s">
        <v>3351</v>
      </c>
    </row>
    <row r="10" spans="1:21" ht="76.5">
      <c r="C10" s="76" t="s">
        <v>3413</v>
      </c>
      <c r="D10" s="76" t="s">
        <v>3571</v>
      </c>
      <c r="E10" s="628" t="s">
        <v>3572</v>
      </c>
      <c r="F10" s="76" t="s">
        <v>30</v>
      </c>
      <c r="G10" s="76" t="s">
        <v>31</v>
      </c>
      <c r="H10" s="431" t="s">
        <v>68</v>
      </c>
      <c r="I10" s="76" t="s">
        <v>5</v>
      </c>
      <c r="J10" s="76" t="s">
        <v>2233</v>
      </c>
      <c r="K10" s="634">
        <v>0</v>
      </c>
      <c r="L10" s="35">
        <v>27000</v>
      </c>
      <c r="M10" s="76" t="s">
        <v>3932</v>
      </c>
      <c r="N10" s="77">
        <v>30000</v>
      </c>
      <c r="O10" s="634">
        <f>N10*0.9</f>
        <v>27000</v>
      </c>
      <c r="P10" s="77">
        <v>30000</v>
      </c>
      <c r="Q10" s="35" t="s">
        <v>3933</v>
      </c>
      <c r="R10" s="35">
        <v>20</v>
      </c>
      <c r="S10" s="433" t="s">
        <v>3573</v>
      </c>
      <c r="T10" s="433" t="s">
        <v>3574</v>
      </c>
      <c r="U10" s="433" t="s">
        <v>3575</v>
      </c>
    </row>
    <row r="11" spans="1:21" ht="51">
      <c r="C11" s="76" t="s">
        <v>3210</v>
      </c>
      <c r="D11" s="76" t="s">
        <v>3211</v>
      </c>
      <c r="E11" s="628" t="s">
        <v>3212</v>
      </c>
      <c r="F11" s="76" t="s">
        <v>30</v>
      </c>
      <c r="G11" s="76" t="s">
        <v>31</v>
      </c>
      <c r="H11" s="431" t="s">
        <v>45</v>
      </c>
      <c r="I11" s="431" t="s">
        <v>6</v>
      </c>
      <c r="J11" s="76" t="s">
        <v>2296</v>
      </c>
      <c r="K11" s="634">
        <v>0</v>
      </c>
      <c r="L11" s="35">
        <v>54000</v>
      </c>
      <c r="M11" s="76" t="s">
        <v>3932</v>
      </c>
      <c r="N11" s="77">
        <v>60000</v>
      </c>
      <c r="O11" s="634">
        <f>N11*0.9</f>
        <v>54000</v>
      </c>
      <c r="P11" s="77">
        <v>60000</v>
      </c>
      <c r="Q11" s="35" t="s">
        <v>3933</v>
      </c>
      <c r="R11" s="35">
        <v>20</v>
      </c>
      <c r="S11" s="433" t="s">
        <v>3213</v>
      </c>
      <c r="T11" s="433" t="s">
        <v>3214</v>
      </c>
      <c r="U11" s="433" t="s">
        <v>3215</v>
      </c>
    </row>
    <row r="12" spans="1:21" ht="76.5">
      <c r="C12" s="76" t="s">
        <v>3576</v>
      </c>
      <c r="D12" s="76" t="s">
        <v>3577</v>
      </c>
      <c r="E12" s="628" t="s">
        <v>3578</v>
      </c>
      <c r="F12" s="76" t="s">
        <v>30</v>
      </c>
      <c r="G12" s="76" t="s">
        <v>31</v>
      </c>
      <c r="H12" s="431" t="s">
        <v>45</v>
      </c>
      <c r="I12" s="431" t="s">
        <v>6</v>
      </c>
      <c r="J12" s="76" t="s">
        <v>2660</v>
      </c>
      <c r="K12" s="634">
        <v>0</v>
      </c>
      <c r="L12" s="35">
        <v>27000</v>
      </c>
      <c r="M12" s="76" t="s">
        <v>3932</v>
      </c>
      <c r="N12" s="77">
        <v>30000</v>
      </c>
      <c r="O12" s="634">
        <f>N12*0.9</f>
        <v>27000</v>
      </c>
      <c r="P12" s="77">
        <v>30000</v>
      </c>
      <c r="Q12" s="35" t="s">
        <v>3933</v>
      </c>
      <c r="R12" s="35">
        <v>20</v>
      </c>
      <c r="S12" s="433" t="s">
        <v>3579</v>
      </c>
      <c r="T12" s="433" t="s">
        <v>3580</v>
      </c>
      <c r="U12" s="433" t="s">
        <v>4039</v>
      </c>
    </row>
    <row r="13" spans="1:21" ht="89.25">
      <c r="C13" s="76" t="s">
        <v>3275</v>
      </c>
      <c r="D13" s="76" t="s">
        <v>3276</v>
      </c>
      <c r="E13" s="628" t="s">
        <v>3271</v>
      </c>
      <c r="F13" s="76" t="s">
        <v>30</v>
      </c>
      <c r="G13" s="76" t="s">
        <v>31</v>
      </c>
      <c r="H13" s="431" t="s">
        <v>45</v>
      </c>
      <c r="I13" s="431" t="s">
        <v>6</v>
      </c>
      <c r="J13" s="76" t="s">
        <v>3277</v>
      </c>
      <c r="K13" s="634">
        <v>0</v>
      </c>
      <c r="L13" s="35">
        <v>54000</v>
      </c>
      <c r="M13" s="76" t="s">
        <v>3932</v>
      </c>
      <c r="N13" s="77">
        <v>60000</v>
      </c>
      <c r="O13" s="634">
        <f>N13*0.9</f>
        <v>54000</v>
      </c>
      <c r="P13" s="77">
        <v>60000</v>
      </c>
      <c r="Q13" s="35" t="s">
        <v>3933</v>
      </c>
      <c r="R13" s="35">
        <v>20</v>
      </c>
      <c r="S13" s="433" t="s">
        <v>3278</v>
      </c>
      <c r="T13" s="433" t="s">
        <v>3279</v>
      </c>
      <c r="U13" s="433" t="s">
        <v>3280</v>
      </c>
    </row>
    <row r="14" spans="1:21" ht="63.75">
      <c r="C14" s="76" t="s">
        <v>3288</v>
      </c>
      <c r="D14" s="76" t="s">
        <v>3289</v>
      </c>
      <c r="E14" s="628" t="s">
        <v>3290</v>
      </c>
      <c r="F14" s="76" t="s">
        <v>30</v>
      </c>
      <c r="G14" s="76" t="s">
        <v>31</v>
      </c>
      <c r="H14" s="431" t="s">
        <v>45</v>
      </c>
      <c r="I14" s="431" t="s">
        <v>6</v>
      </c>
      <c r="J14" s="76" t="s">
        <v>3291</v>
      </c>
      <c r="K14" s="634">
        <v>0</v>
      </c>
      <c r="L14" s="35">
        <v>81000</v>
      </c>
      <c r="M14" s="76" t="s">
        <v>3932</v>
      </c>
      <c r="N14" s="77">
        <v>90000</v>
      </c>
      <c r="O14" s="634">
        <f>N14*0.9</f>
        <v>81000</v>
      </c>
      <c r="P14" s="77">
        <v>90000</v>
      </c>
      <c r="Q14" s="35" t="s">
        <v>3933</v>
      </c>
      <c r="R14" s="35">
        <v>20</v>
      </c>
      <c r="S14" s="433" t="s">
        <v>3292</v>
      </c>
      <c r="T14" s="433" t="s">
        <v>3293</v>
      </c>
      <c r="U14" s="433" t="s">
        <v>3294</v>
      </c>
    </row>
    <row r="15" spans="1:21" ht="114.75">
      <c r="C15" s="76" t="s">
        <v>3204</v>
      </c>
      <c r="D15" s="76" t="s">
        <v>3205</v>
      </c>
      <c r="E15" s="628" t="s">
        <v>3206</v>
      </c>
      <c r="F15" s="76" t="s">
        <v>30</v>
      </c>
      <c r="G15" s="76" t="s">
        <v>31</v>
      </c>
      <c r="H15" s="431" t="s">
        <v>45</v>
      </c>
      <c r="I15" s="431" t="s">
        <v>6</v>
      </c>
      <c r="J15" s="76" t="s">
        <v>2296</v>
      </c>
      <c r="K15" s="634">
        <v>0</v>
      </c>
      <c r="L15" s="35">
        <v>81000</v>
      </c>
      <c r="M15" s="76" t="s">
        <v>3932</v>
      </c>
      <c r="N15" s="77">
        <v>90000</v>
      </c>
      <c r="O15" s="634">
        <f>N15*0.9</f>
        <v>81000</v>
      </c>
      <c r="P15" s="77">
        <v>90000</v>
      </c>
      <c r="Q15" s="35" t="s">
        <v>3933</v>
      </c>
      <c r="R15" s="35">
        <v>20</v>
      </c>
      <c r="S15" s="433" t="s">
        <v>3207</v>
      </c>
      <c r="T15" s="433" t="s">
        <v>3208</v>
      </c>
      <c r="U15" s="433" t="s">
        <v>3209</v>
      </c>
    </row>
    <row r="16" spans="1:21" ht="63.75">
      <c r="C16" s="76" t="s">
        <v>3185</v>
      </c>
      <c r="D16" s="76" t="s">
        <v>3186</v>
      </c>
      <c r="E16" s="628" t="s">
        <v>3187</v>
      </c>
      <c r="F16" s="76" t="s">
        <v>30</v>
      </c>
      <c r="G16" s="76" t="s">
        <v>31</v>
      </c>
      <c r="H16" s="431" t="s">
        <v>45</v>
      </c>
      <c r="I16" s="431" t="s">
        <v>6</v>
      </c>
      <c r="J16" s="76" t="s">
        <v>3188</v>
      </c>
      <c r="K16" s="35">
        <v>0</v>
      </c>
      <c r="L16" s="35">
        <v>27000</v>
      </c>
      <c r="M16" s="76" t="s">
        <v>3940</v>
      </c>
      <c r="N16" s="77">
        <v>30000</v>
      </c>
      <c r="O16" s="35">
        <v>20</v>
      </c>
      <c r="P16" s="77">
        <v>30000</v>
      </c>
      <c r="Q16" s="35" t="s">
        <v>3941</v>
      </c>
      <c r="R16" s="35">
        <v>20</v>
      </c>
      <c r="S16" s="433" t="s">
        <v>3189</v>
      </c>
      <c r="T16" s="433" t="s">
        <v>3190</v>
      </c>
      <c r="U16" s="433" t="s">
        <v>3191</v>
      </c>
    </row>
    <row r="17" spans="3:21" ht="51">
      <c r="C17" s="76" t="s">
        <v>3582</v>
      </c>
      <c r="D17" s="76" t="s">
        <v>3583</v>
      </c>
      <c r="E17" s="628" t="s">
        <v>3584</v>
      </c>
      <c r="F17" s="76" t="s">
        <v>30</v>
      </c>
      <c r="G17" s="76" t="s">
        <v>31</v>
      </c>
      <c r="H17" s="431" t="s">
        <v>45</v>
      </c>
      <c r="I17" s="431" t="s">
        <v>6</v>
      </c>
      <c r="J17" s="76" t="s">
        <v>3585</v>
      </c>
      <c r="K17" s="35">
        <v>0</v>
      </c>
      <c r="L17" s="35">
        <v>27000</v>
      </c>
      <c r="M17" s="35"/>
      <c r="N17" s="77">
        <v>30000</v>
      </c>
      <c r="O17" s="35">
        <v>20</v>
      </c>
      <c r="P17" s="77">
        <v>30000</v>
      </c>
      <c r="Q17" s="35" t="s">
        <v>3941</v>
      </c>
      <c r="R17" s="35">
        <v>20</v>
      </c>
      <c r="S17" s="433" t="s">
        <v>3586</v>
      </c>
      <c r="T17" s="433" t="s">
        <v>3587</v>
      </c>
      <c r="U17" s="433" t="s">
        <v>3588</v>
      </c>
    </row>
    <row r="18" spans="3:21" ht="63.75">
      <c r="C18" s="76" t="s">
        <v>3329</v>
      </c>
      <c r="D18" s="76" t="s">
        <v>3330</v>
      </c>
      <c r="E18" s="628" t="s">
        <v>3241</v>
      </c>
      <c r="F18" s="76" t="s">
        <v>30</v>
      </c>
      <c r="G18" s="76" t="s">
        <v>31</v>
      </c>
      <c r="H18" s="635" t="s">
        <v>45</v>
      </c>
      <c r="I18" s="418" t="s">
        <v>6</v>
      </c>
      <c r="J18" s="76" t="s">
        <v>2296</v>
      </c>
      <c r="K18" s="41">
        <v>0</v>
      </c>
      <c r="L18" s="41">
        <v>27000</v>
      </c>
      <c r="M18" s="41" t="s">
        <v>4040</v>
      </c>
      <c r="N18" s="76">
        <v>30000</v>
      </c>
      <c r="O18" s="41">
        <v>20</v>
      </c>
      <c r="P18" s="76">
        <v>30000</v>
      </c>
      <c r="Q18" s="41" t="s">
        <v>4041</v>
      </c>
      <c r="R18" s="41">
        <v>20</v>
      </c>
      <c r="S18" s="433" t="s">
        <v>3331</v>
      </c>
      <c r="T18" s="433" t="s">
        <v>3332</v>
      </c>
      <c r="U18" s="433" t="s">
        <v>3333</v>
      </c>
    </row>
    <row r="19" spans="3:21" ht="51">
      <c r="C19" s="76" t="s">
        <v>3565</v>
      </c>
      <c r="D19" s="76" t="s">
        <v>3566</v>
      </c>
      <c r="E19" s="628" t="s">
        <v>3567</v>
      </c>
      <c r="F19" s="76" t="s">
        <v>30</v>
      </c>
      <c r="G19" s="76" t="s">
        <v>31</v>
      </c>
      <c r="H19" s="635" t="s">
        <v>45</v>
      </c>
      <c r="I19" s="418" t="s">
        <v>6</v>
      </c>
      <c r="J19" s="76" t="s">
        <v>2010</v>
      </c>
      <c r="K19" s="41">
        <v>0</v>
      </c>
      <c r="L19" s="41">
        <v>27000</v>
      </c>
      <c r="M19" s="41" t="s">
        <v>4040</v>
      </c>
      <c r="N19" s="76">
        <v>30000</v>
      </c>
      <c r="O19" s="41">
        <v>20</v>
      </c>
      <c r="P19" s="76">
        <v>30000</v>
      </c>
      <c r="Q19" s="41" t="s">
        <v>4041</v>
      </c>
      <c r="R19" s="41">
        <v>20</v>
      </c>
      <c r="S19" s="433" t="s">
        <v>3568</v>
      </c>
      <c r="T19" s="433" t="s">
        <v>3569</v>
      </c>
      <c r="U19" s="433" t="s">
        <v>3570</v>
      </c>
    </row>
    <row r="20" spans="3:21" ht="51">
      <c r="C20" s="76" t="s">
        <v>3825</v>
      </c>
      <c r="D20" s="76" t="s">
        <v>3826</v>
      </c>
      <c r="E20" s="628" t="s">
        <v>3827</v>
      </c>
      <c r="F20" s="76" t="s">
        <v>30</v>
      </c>
      <c r="G20" s="76" t="s">
        <v>31</v>
      </c>
      <c r="H20" s="635" t="s">
        <v>68</v>
      </c>
      <c r="I20" s="418" t="s">
        <v>6</v>
      </c>
      <c r="J20" s="76" t="s">
        <v>3148</v>
      </c>
      <c r="K20" s="41">
        <v>0</v>
      </c>
      <c r="L20" s="41">
        <v>54000</v>
      </c>
      <c r="M20" s="41" t="s">
        <v>4040</v>
      </c>
      <c r="N20" s="76">
        <v>60000</v>
      </c>
      <c r="O20" s="41">
        <v>20</v>
      </c>
      <c r="P20" s="76">
        <v>60000</v>
      </c>
      <c r="Q20" s="41" t="s">
        <v>4041</v>
      </c>
      <c r="R20" s="41">
        <v>20</v>
      </c>
      <c r="S20" s="433" t="s">
        <v>3828</v>
      </c>
      <c r="T20" s="433" t="s">
        <v>3829</v>
      </c>
      <c r="U20" s="433" t="s">
        <v>3830</v>
      </c>
    </row>
    <row r="21" spans="3:21" ht="63.75">
      <c r="C21" s="76" t="s">
        <v>3166</v>
      </c>
      <c r="D21" s="76" t="s">
        <v>3811</v>
      </c>
      <c r="E21" s="628" t="s">
        <v>3810</v>
      </c>
      <c r="F21" s="76" t="s">
        <v>30</v>
      </c>
      <c r="G21" s="76" t="s">
        <v>31</v>
      </c>
      <c r="H21" s="635" t="s">
        <v>68</v>
      </c>
      <c r="I21" s="418" t="s">
        <v>6</v>
      </c>
      <c r="J21" s="76" t="s">
        <v>3148</v>
      </c>
      <c r="K21" s="41">
        <v>0</v>
      </c>
      <c r="L21" s="41">
        <v>54000</v>
      </c>
      <c r="M21" s="41" t="s">
        <v>4040</v>
      </c>
      <c r="N21" s="76">
        <v>60000</v>
      </c>
      <c r="O21" s="41">
        <v>20</v>
      </c>
      <c r="P21" s="76">
        <v>60000</v>
      </c>
      <c r="Q21" s="41" t="s">
        <v>4041</v>
      </c>
      <c r="R21" s="41">
        <v>20</v>
      </c>
      <c r="S21" s="433" t="s">
        <v>4042</v>
      </c>
      <c r="T21" s="433" t="s">
        <v>3808</v>
      </c>
      <c r="U21" s="433" t="s">
        <v>3807</v>
      </c>
    </row>
    <row r="22" spans="3:21" ht="102">
      <c r="C22" s="76" t="s">
        <v>3245</v>
      </c>
      <c r="D22" s="76" t="s">
        <v>3246</v>
      </c>
      <c r="E22" s="628" t="s">
        <v>3247</v>
      </c>
      <c r="F22" s="76" t="s">
        <v>30</v>
      </c>
      <c r="G22" s="76" t="s">
        <v>31</v>
      </c>
      <c r="H22" s="635" t="s">
        <v>45</v>
      </c>
      <c r="I22" s="418" t="s">
        <v>6</v>
      </c>
      <c r="J22" s="76" t="s">
        <v>2296</v>
      </c>
      <c r="K22" s="41">
        <v>0</v>
      </c>
      <c r="L22" s="41">
        <v>81000</v>
      </c>
      <c r="M22" s="41" t="s">
        <v>4040</v>
      </c>
      <c r="N22" s="76">
        <v>90000</v>
      </c>
      <c r="O22" s="41">
        <v>20</v>
      </c>
      <c r="P22" s="76">
        <v>90000</v>
      </c>
      <c r="Q22" s="41" t="s">
        <v>4041</v>
      </c>
      <c r="R22" s="41">
        <v>20</v>
      </c>
      <c r="S22" s="433" t="s">
        <v>3248</v>
      </c>
      <c r="T22" s="433" t="s">
        <v>3249</v>
      </c>
      <c r="U22" s="433" t="s">
        <v>3250</v>
      </c>
    </row>
    <row r="23" spans="3:21" ht="63.75">
      <c r="C23" s="76" t="s">
        <v>3239</v>
      </c>
      <c r="D23" s="76" t="s">
        <v>3240</v>
      </c>
      <c r="E23" s="628" t="s">
        <v>3241</v>
      </c>
      <c r="F23" s="76" t="s">
        <v>30</v>
      </c>
      <c r="G23" s="76" t="s">
        <v>31</v>
      </c>
      <c r="H23" s="635" t="s">
        <v>68</v>
      </c>
      <c r="I23" s="418" t="s">
        <v>6</v>
      </c>
      <c r="J23" s="76" t="s">
        <v>2296</v>
      </c>
      <c r="K23" s="41">
        <v>0</v>
      </c>
      <c r="L23" s="41">
        <v>81000</v>
      </c>
      <c r="M23" s="41" t="s">
        <v>4040</v>
      </c>
      <c r="N23" s="76">
        <v>90000</v>
      </c>
      <c r="O23" s="41">
        <v>20</v>
      </c>
      <c r="P23" s="76">
        <v>90000</v>
      </c>
      <c r="Q23" s="41" t="s">
        <v>4041</v>
      </c>
      <c r="R23" s="41">
        <v>20</v>
      </c>
      <c r="S23" s="433" t="s">
        <v>3242</v>
      </c>
      <c r="T23" s="433" t="s">
        <v>3243</v>
      </c>
      <c r="U23" s="433" t="s">
        <v>3244</v>
      </c>
    </row>
    <row r="24" spans="3:21" ht="89.25">
      <c r="C24" s="76" t="s">
        <v>3818</v>
      </c>
      <c r="D24" s="76" t="s">
        <v>3185</v>
      </c>
      <c r="E24" s="628" t="s">
        <v>3819</v>
      </c>
      <c r="F24" s="76" t="s">
        <v>30</v>
      </c>
      <c r="G24" s="76" t="s">
        <v>31</v>
      </c>
      <c r="H24" s="635" t="s">
        <v>45</v>
      </c>
      <c r="I24" s="418" t="s">
        <v>6</v>
      </c>
      <c r="J24" s="76" t="s">
        <v>3148</v>
      </c>
      <c r="K24" s="41">
        <v>0</v>
      </c>
      <c r="L24" s="41">
        <v>94500</v>
      </c>
      <c r="M24" s="41" t="s">
        <v>4040</v>
      </c>
      <c r="N24" s="76">
        <v>105000</v>
      </c>
      <c r="O24" s="41">
        <v>20</v>
      </c>
      <c r="P24" s="76">
        <v>105000</v>
      </c>
      <c r="Q24" s="41" t="s">
        <v>4041</v>
      </c>
      <c r="R24" s="41">
        <v>20</v>
      </c>
      <c r="S24" s="433" t="s">
        <v>3822</v>
      </c>
      <c r="T24" s="433" t="s">
        <v>3823</v>
      </c>
      <c r="U24" s="433" t="s">
        <v>3824</v>
      </c>
    </row>
    <row r="25" spans="3:21" ht="76.5">
      <c r="C25" s="76" t="s">
        <v>3771</v>
      </c>
      <c r="D25" s="76" t="s">
        <v>3770</v>
      </c>
      <c r="E25" s="628" t="s">
        <v>3769</v>
      </c>
      <c r="F25" s="76" t="s">
        <v>30</v>
      </c>
      <c r="G25" s="76" t="s">
        <v>31</v>
      </c>
      <c r="H25" s="635" t="s">
        <v>68</v>
      </c>
      <c r="I25" s="418" t="s">
        <v>6</v>
      </c>
      <c r="J25" s="76" t="s">
        <v>3768</v>
      </c>
      <c r="K25" s="41">
        <v>0</v>
      </c>
      <c r="L25" s="41">
        <v>108000</v>
      </c>
      <c r="M25" s="41" t="s">
        <v>4040</v>
      </c>
      <c r="N25" s="76">
        <v>120000</v>
      </c>
      <c r="O25" s="41">
        <v>20</v>
      </c>
      <c r="P25" s="76">
        <v>120000</v>
      </c>
      <c r="Q25" s="41" t="s">
        <v>4041</v>
      </c>
      <c r="R25" s="41">
        <v>20</v>
      </c>
      <c r="S25" s="433" t="s">
        <v>1249</v>
      </c>
      <c r="T25" s="433" t="s">
        <v>1250</v>
      </c>
      <c r="U25" s="433" t="s">
        <v>3767</v>
      </c>
    </row>
    <row r="26" spans="3:21" ht="63.75">
      <c r="C26" s="76" t="s">
        <v>3492</v>
      </c>
      <c r="D26" s="76" t="s">
        <v>3493</v>
      </c>
      <c r="E26" s="628" t="s">
        <v>3494</v>
      </c>
      <c r="F26" s="76" t="s">
        <v>30</v>
      </c>
      <c r="G26" s="76" t="s">
        <v>31</v>
      </c>
      <c r="H26" s="635" t="s">
        <v>45</v>
      </c>
      <c r="I26" s="418" t="s">
        <v>6</v>
      </c>
      <c r="J26" s="76" t="s">
        <v>2570</v>
      </c>
      <c r="K26" s="41">
        <v>0</v>
      </c>
      <c r="L26" s="41">
        <v>27000</v>
      </c>
      <c r="M26" s="41" t="s">
        <v>4040</v>
      </c>
      <c r="N26" s="76">
        <v>30000</v>
      </c>
      <c r="O26" s="41">
        <v>20</v>
      </c>
      <c r="P26" s="76">
        <v>30000</v>
      </c>
      <c r="Q26" s="41" t="s">
        <v>4041</v>
      </c>
      <c r="R26" s="41">
        <v>20</v>
      </c>
      <c r="S26" s="433" t="s">
        <v>3495</v>
      </c>
      <c r="T26" s="433" t="s">
        <v>3496</v>
      </c>
      <c r="U26" s="433" t="s">
        <v>4043</v>
      </c>
    </row>
    <row r="27" spans="3:21" ht="63.75">
      <c r="C27" s="76" t="s">
        <v>3547</v>
      </c>
      <c r="D27" s="76" t="s">
        <v>3548</v>
      </c>
      <c r="E27" s="628" t="s">
        <v>3549</v>
      </c>
      <c r="F27" s="76" t="s">
        <v>30</v>
      </c>
      <c r="G27" s="76" t="s">
        <v>31</v>
      </c>
      <c r="H27" s="635" t="s">
        <v>45</v>
      </c>
      <c r="I27" s="418" t="s">
        <v>6</v>
      </c>
      <c r="J27" s="76" t="s">
        <v>3550</v>
      </c>
      <c r="K27" s="41">
        <v>0</v>
      </c>
      <c r="L27" s="41">
        <v>27000</v>
      </c>
      <c r="M27" s="41" t="s">
        <v>4040</v>
      </c>
      <c r="N27" s="76">
        <v>30000</v>
      </c>
      <c r="O27" s="41">
        <v>20</v>
      </c>
      <c r="P27" s="76">
        <v>30000</v>
      </c>
      <c r="Q27" s="41" t="s">
        <v>4041</v>
      </c>
      <c r="R27" s="41">
        <v>20</v>
      </c>
      <c r="S27" s="433" t="s">
        <v>4044</v>
      </c>
      <c r="T27" s="433" t="s">
        <v>3551</v>
      </c>
      <c r="U27" s="433" t="s">
        <v>3552</v>
      </c>
    </row>
    <row r="28" spans="3:21" ht="63.75">
      <c r="C28" s="76" t="s">
        <v>3440</v>
      </c>
      <c r="D28" s="76" t="s">
        <v>3441</v>
      </c>
      <c r="E28" s="628" t="s">
        <v>3442</v>
      </c>
      <c r="F28" s="76" t="s">
        <v>30</v>
      </c>
      <c r="G28" s="76" t="s">
        <v>31</v>
      </c>
      <c r="H28" s="635" t="s">
        <v>45</v>
      </c>
      <c r="I28" s="418" t="s">
        <v>6</v>
      </c>
      <c r="J28" s="76" t="s">
        <v>2570</v>
      </c>
      <c r="K28" s="41">
        <v>0</v>
      </c>
      <c r="L28" s="41">
        <v>27000</v>
      </c>
      <c r="M28" s="41" t="s">
        <v>4040</v>
      </c>
      <c r="N28" s="76">
        <v>30000</v>
      </c>
      <c r="O28" s="41">
        <v>20</v>
      </c>
      <c r="P28" s="76">
        <v>30000</v>
      </c>
      <c r="Q28" s="41" t="s">
        <v>4041</v>
      </c>
      <c r="R28" s="41">
        <v>20</v>
      </c>
      <c r="S28" s="433" t="s">
        <v>3443</v>
      </c>
      <c r="T28" s="433" t="s">
        <v>3444</v>
      </c>
      <c r="U28" s="433" t="s">
        <v>3445</v>
      </c>
    </row>
    <row r="29" spans="3:21" ht="76.5">
      <c r="C29" s="76" t="s">
        <v>3817</v>
      </c>
      <c r="D29" s="76" t="s">
        <v>3816</v>
      </c>
      <c r="E29" s="628" t="s">
        <v>3815</v>
      </c>
      <c r="F29" s="76" t="s">
        <v>30</v>
      </c>
      <c r="G29" s="76" t="s">
        <v>31</v>
      </c>
      <c r="H29" s="635" t="s">
        <v>68</v>
      </c>
      <c r="I29" s="418" t="s">
        <v>6</v>
      </c>
      <c r="J29" s="76" t="s">
        <v>3148</v>
      </c>
      <c r="K29" s="41">
        <v>0</v>
      </c>
      <c r="L29" s="41">
        <v>94500</v>
      </c>
      <c r="M29" s="41" t="s">
        <v>4040</v>
      </c>
      <c r="N29" s="76">
        <v>105000</v>
      </c>
      <c r="O29" s="41">
        <v>20</v>
      </c>
      <c r="P29" s="76">
        <v>105000</v>
      </c>
      <c r="Q29" s="41" t="s">
        <v>4041</v>
      </c>
      <c r="R29" s="41">
        <v>20</v>
      </c>
      <c r="S29" s="433" t="s">
        <v>3814</v>
      </c>
      <c r="T29" s="433" t="s">
        <v>3813</v>
      </c>
      <c r="U29" s="433" t="s">
        <v>3812</v>
      </c>
    </row>
    <row r="30" spans="3:21" ht="63.75">
      <c r="C30" s="76" t="s">
        <v>3262</v>
      </c>
      <c r="D30" s="76" t="s">
        <v>3263</v>
      </c>
      <c r="E30" s="628" t="s">
        <v>3264</v>
      </c>
      <c r="F30" s="33" t="s">
        <v>30</v>
      </c>
      <c r="G30" s="431" t="s">
        <v>31</v>
      </c>
      <c r="H30" s="124" t="s">
        <v>68</v>
      </c>
      <c r="I30" s="124" t="s">
        <v>5</v>
      </c>
      <c r="J30" s="76" t="s">
        <v>3265</v>
      </c>
      <c r="K30" s="33">
        <v>0</v>
      </c>
      <c r="L30" s="33">
        <v>67500</v>
      </c>
      <c r="M30" s="33" t="s">
        <v>4045</v>
      </c>
      <c r="N30" s="431">
        <v>75000</v>
      </c>
      <c r="O30" s="33">
        <v>20</v>
      </c>
      <c r="P30" s="431">
        <v>75000</v>
      </c>
      <c r="Q30" s="33" t="s">
        <v>4046</v>
      </c>
      <c r="R30" s="33">
        <v>20</v>
      </c>
      <c r="S30" s="433" t="s">
        <v>3266</v>
      </c>
      <c r="T30" s="433" t="s">
        <v>3267</v>
      </c>
      <c r="U30" s="433" t="s">
        <v>3268</v>
      </c>
    </row>
    <row r="31" spans="3:21" ht="89.25">
      <c r="C31" s="76" t="s">
        <v>3178</v>
      </c>
      <c r="D31" s="76" t="s">
        <v>3179</v>
      </c>
      <c r="E31" s="628" t="s">
        <v>3180</v>
      </c>
      <c r="F31" s="33" t="s">
        <v>30</v>
      </c>
      <c r="G31" s="431" t="s">
        <v>31</v>
      </c>
      <c r="H31" s="124" t="s">
        <v>45</v>
      </c>
      <c r="I31" s="124" t="s">
        <v>5</v>
      </c>
      <c r="J31" s="76" t="s">
        <v>3181</v>
      </c>
      <c r="K31" s="33">
        <v>0</v>
      </c>
      <c r="L31" s="33">
        <v>27000</v>
      </c>
      <c r="M31" s="33" t="s">
        <v>4045</v>
      </c>
      <c r="N31" s="431">
        <v>30000</v>
      </c>
      <c r="O31" s="33">
        <v>20</v>
      </c>
      <c r="P31" s="431">
        <v>30000</v>
      </c>
      <c r="Q31" s="33" t="s">
        <v>4046</v>
      </c>
      <c r="R31" s="33">
        <v>20</v>
      </c>
      <c r="S31" s="433" t="s">
        <v>3182</v>
      </c>
      <c r="T31" s="433" t="s">
        <v>3183</v>
      </c>
      <c r="U31" s="433" t="s">
        <v>3184</v>
      </c>
    </row>
    <row r="32" spans="3:21" ht="51">
      <c r="C32" s="76" t="s">
        <v>3553</v>
      </c>
      <c r="D32" s="76" t="s">
        <v>3554</v>
      </c>
      <c r="E32" s="628" t="s">
        <v>3555</v>
      </c>
      <c r="F32" s="33" t="s">
        <v>30</v>
      </c>
      <c r="G32" s="431" t="s">
        <v>31</v>
      </c>
      <c r="H32" s="124" t="s">
        <v>68</v>
      </c>
      <c r="I32" s="124" t="s">
        <v>6</v>
      </c>
      <c r="J32" s="76" t="s">
        <v>2010</v>
      </c>
      <c r="K32" s="33">
        <v>0</v>
      </c>
      <c r="L32" s="33">
        <v>27000</v>
      </c>
      <c r="M32" s="33" t="s">
        <v>4045</v>
      </c>
      <c r="N32" s="431">
        <v>30000</v>
      </c>
      <c r="O32" s="33">
        <v>20</v>
      </c>
      <c r="P32" s="431">
        <v>30000</v>
      </c>
      <c r="Q32" s="33" t="s">
        <v>4046</v>
      </c>
      <c r="R32" s="33">
        <v>20</v>
      </c>
      <c r="S32" s="433" t="s">
        <v>3556</v>
      </c>
      <c r="T32" s="433" t="s">
        <v>3557</v>
      </c>
      <c r="U32" s="433" t="s">
        <v>3558</v>
      </c>
    </row>
    <row r="33" spans="3:21" ht="30">
      <c r="C33" s="76" t="s">
        <v>3559</v>
      </c>
      <c r="D33" s="76" t="s">
        <v>3560</v>
      </c>
      <c r="E33" s="628" t="s">
        <v>3561</v>
      </c>
      <c r="F33" s="33" t="s">
        <v>30</v>
      </c>
      <c r="G33" s="431" t="s">
        <v>31</v>
      </c>
      <c r="H33" s="124" t="s">
        <v>45</v>
      </c>
      <c r="I33" s="124" t="s">
        <v>6</v>
      </c>
      <c r="J33" s="76" t="s">
        <v>2010</v>
      </c>
      <c r="K33" s="33">
        <v>0</v>
      </c>
      <c r="L33" s="33">
        <v>27000</v>
      </c>
      <c r="M33" s="33" t="s">
        <v>4045</v>
      </c>
      <c r="N33" s="431">
        <v>30000</v>
      </c>
      <c r="O33" s="33">
        <v>20</v>
      </c>
      <c r="P33" s="431">
        <v>30000</v>
      </c>
      <c r="Q33" s="33" t="s">
        <v>4046</v>
      </c>
      <c r="R33" s="33">
        <v>20</v>
      </c>
      <c r="S33" s="433" t="s">
        <v>3562</v>
      </c>
      <c r="T33" s="433" t="s">
        <v>3563</v>
      </c>
      <c r="U33" s="433" t="s">
        <v>3564</v>
      </c>
    </row>
    <row r="34" spans="3:21" ht="63.75">
      <c r="C34" s="76" t="s">
        <v>3198</v>
      </c>
      <c r="D34" s="76" t="s">
        <v>3199</v>
      </c>
      <c r="E34" s="628" t="s">
        <v>3200</v>
      </c>
      <c r="F34" s="11" t="s">
        <v>30</v>
      </c>
      <c r="G34" s="431" t="s">
        <v>31</v>
      </c>
      <c r="H34" s="431" t="s">
        <v>68</v>
      </c>
      <c r="I34" s="76" t="s">
        <v>6</v>
      </c>
      <c r="J34" s="76" t="s">
        <v>2010</v>
      </c>
      <c r="K34" s="33">
        <v>0</v>
      </c>
      <c r="L34" s="33">
        <v>32400</v>
      </c>
      <c r="M34" s="33" t="s">
        <v>4047</v>
      </c>
      <c r="N34" s="431">
        <v>36000</v>
      </c>
      <c r="O34" s="33">
        <v>20</v>
      </c>
      <c r="P34" s="431">
        <v>36000</v>
      </c>
      <c r="Q34" s="33" t="s">
        <v>4047</v>
      </c>
      <c r="R34" s="33">
        <v>20</v>
      </c>
      <c r="S34" s="433" t="s">
        <v>3201</v>
      </c>
      <c r="T34" s="636" t="s">
        <v>3202</v>
      </c>
      <c r="U34" s="433" t="s">
        <v>3203</v>
      </c>
    </row>
    <row r="35" spans="3:21" ht="63.75">
      <c r="C35" s="76" t="s">
        <v>4048</v>
      </c>
      <c r="D35" s="76" t="s">
        <v>4049</v>
      </c>
      <c r="E35" s="628" t="s">
        <v>3253</v>
      </c>
      <c r="F35" s="11" t="s">
        <v>30</v>
      </c>
      <c r="G35" s="431" t="s">
        <v>31</v>
      </c>
      <c r="H35" s="431" t="s">
        <v>45</v>
      </c>
      <c r="I35" s="76" t="s">
        <v>6</v>
      </c>
      <c r="J35" s="76" t="s">
        <v>2296</v>
      </c>
      <c r="K35" s="33">
        <v>0</v>
      </c>
      <c r="L35" s="33">
        <v>81000</v>
      </c>
      <c r="M35" s="33" t="s">
        <v>4047</v>
      </c>
      <c r="N35" s="431">
        <v>90000</v>
      </c>
      <c r="O35" s="33">
        <v>20</v>
      </c>
      <c r="P35" s="431">
        <v>90000</v>
      </c>
      <c r="Q35" s="33" t="s">
        <v>4047</v>
      </c>
      <c r="R35" s="33">
        <v>20</v>
      </c>
      <c r="S35" s="433" t="s">
        <v>3254</v>
      </c>
      <c r="T35" s="636" t="s">
        <v>3255</v>
      </c>
      <c r="U35" s="433" t="s">
        <v>3256</v>
      </c>
    </row>
    <row r="36" spans="3:21" ht="51">
      <c r="C36" s="76" t="s">
        <v>3695</v>
      </c>
      <c r="D36" s="76" t="s">
        <v>3554</v>
      </c>
      <c r="E36" s="628" t="s">
        <v>3555</v>
      </c>
      <c r="F36" s="11" t="s">
        <v>30</v>
      </c>
      <c r="G36" s="431" t="s">
        <v>31</v>
      </c>
      <c r="H36" s="431" t="s">
        <v>45</v>
      </c>
      <c r="I36" s="76" t="s">
        <v>6</v>
      </c>
      <c r="J36" s="76" t="s">
        <v>2010</v>
      </c>
      <c r="K36" s="33">
        <v>0</v>
      </c>
      <c r="L36" s="33">
        <v>27000</v>
      </c>
      <c r="M36" s="33" t="s">
        <v>4047</v>
      </c>
      <c r="N36" s="431">
        <v>30000</v>
      </c>
      <c r="O36" s="33">
        <v>20</v>
      </c>
      <c r="P36" s="431">
        <v>30000</v>
      </c>
      <c r="Q36" s="33" t="s">
        <v>4047</v>
      </c>
      <c r="R36" s="33">
        <v>20</v>
      </c>
      <c r="S36" s="433" t="s">
        <v>3694</v>
      </c>
      <c r="T36" s="637" t="s">
        <v>3693</v>
      </c>
      <c r="U36" s="433" t="s">
        <v>3692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selection activeCell="M8" sqref="M8"/>
    </sheetView>
  </sheetViews>
  <sheetFormatPr defaultRowHeight="15"/>
  <sheetData>
    <row r="1" spans="1:21" ht="18.7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</row>
    <row r="2" spans="1:21" ht="18.75">
      <c r="A2" s="552" t="s">
        <v>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</row>
    <row r="3" spans="1:21" ht="18.75">
      <c r="A3" s="552" t="s">
        <v>181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119"/>
      <c r="T3" s="91"/>
    </row>
    <row r="4" spans="1:21" ht="18.75">
      <c r="A4" s="601" t="s">
        <v>359</v>
      </c>
      <c r="B4" s="601"/>
      <c r="C4" s="601"/>
      <c r="D4" s="601"/>
      <c r="E4" s="601"/>
      <c r="F4" s="601"/>
      <c r="G4" s="601"/>
      <c r="H4" s="164"/>
      <c r="I4" s="7"/>
      <c r="J4" s="7"/>
      <c r="K4" s="7"/>
      <c r="L4" s="406"/>
      <c r="M4" s="90"/>
      <c r="N4" s="87"/>
      <c r="O4" s="90"/>
      <c r="P4" s="115"/>
      <c r="Q4" s="9"/>
      <c r="R4" s="117" t="s">
        <v>217</v>
      </c>
      <c r="S4" s="119"/>
      <c r="T4" s="91"/>
    </row>
    <row r="5" spans="1:21">
      <c r="A5" s="407"/>
      <c r="B5" s="408"/>
      <c r="C5" s="119"/>
      <c r="D5" s="407"/>
      <c r="E5" s="119"/>
      <c r="F5" s="165"/>
      <c r="G5" s="120"/>
      <c r="H5" s="165"/>
      <c r="I5" s="120"/>
      <c r="J5" s="407"/>
      <c r="K5" s="407"/>
      <c r="L5" s="407"/>
      <c r="M5" s="408"/>
      <c r="N5" s="94"/>
      <c r="O5" s="408"/>
      <c r="P5" s="94"/>
      <c r="Q5" s="604" t="s">
        <v>357</v>
      </c>
      <c r="R5" s="604"/>
      <c r="S5" s="119"/>
      <c r="T5" s="91"/>
    </row>
    <row r="6" spans="1:21">
      <c r="A6" s="602" t="s">
        <v>219</v>
      </c>
      <c r="B6" s="602"/>
      <c r="C6" s="119"/>
      <c r="D6" s="407"/>
      <c r="E6" s="119"/>
      <c r="F6" s="165"/>
      <c r="G6" s="120"/>
      <c r="H6" s="165"/>
      <c r="I6" s="120"/>
      <c r="J6" s="407"/>
      <c r="K6" s="407"/>
      <c r="L6" s="407"/>
      <c r="M6" s="408"/>
      <c r="N6" s="94"/>
      <c r="O6" s="408"/>
      <c r="P6" s="94"/>
      <c r="Q6" s="408"/>
      <c r="R6" s="407"/>
      <c r="S6" s="119"/>
      <c r="T6" s="91"/>
    </row>
    <row r="7" spans="1:21" ht="63">
      <c r="A7" s="107" t="s">
        <v>183</v>
      </c>
      <c r="B7" s="107" t="s">
        <v>184</v>
      </c>
      <c r="C7" s="149" t="s">
        <v>185</v>
      </c>
      <c r="D7" s="107" t="s">
        <v>186</v>
      </c>
      <c r="E7" s="149" t="s">
        <v>187</v>
      </c>
      <c r="F7" s="149" t="s">
        <v>9</v>
      </c>
      <c r="G7" s="107" t="s">
        <v>188</v>
      </c>
      <c r="H7" s="149" t="s">
        <v>189</v>
      </c>
      <c r="I7" s="107" t="s">
        <v>190</v>
      </c>
      <c r="J7" s="107" t="s">
        <v>210</v>
      </c>
      <c r="K7" s="107" t="s">
        <v>211</v>
      </c>
      <c r="L7" s="107" t="s">
        <v>212</v>
      </c>
      <c r="M7" s="107" t="s">
        <v>213</v>
      </c>
      <c r="N7" s="151" t="s">
        <v>214</v>
      </c>
      <c r="O7" s="107" t="s">
        <v>215</v>
      </c>
      <c r="P7" s="151" t="s">
        <v>195</v>
      </c>
      <c r="Q7" s="107" t="s">
        <v>194</v>
      </c>
      <c r="R7" s="107" t="s">
        <v>196</v>
      </c>
      <c r="S7" s="149" t="s">
        <v>360</v>
      </c>
      <c r="T7" s="148" t="s">
        <v>361</v>
      </c>
      <c r="U7" s="166" t="s">
        <v>1449</v>
      </c>
    </row>
    <row r="8" spans="1:21" ht="120">
      <c r="C8" s="73" t="s">
        <v>3634</v>
      </c>
      <c r="D8" s="73" t="s">
        <v>3635</v>
      </c>
      <c r="E8" s="73" t="s">
        <v>3636</v>
      </c>
      <c r="F8" s="85" t="s">
        <v>30</v>
      </c>
      <c r="G8" s="169" t="s">
        <v>3637</v>
      </c>
      <c r="H8" s="169" t="s">
        <v>3638</v>
      </c>
      <c r="I8" s="124" t="s">
        <v>6</v>
      </c>
      <c r="J8" s="73" t="s">
        <v>3639</v>
      </c>
      <c r="K8" s="73" t="s">
        <v>3640</v>
      </c>
      <c r="L8" s="73" t="s">
        <v>3641</v>
      </c>
      <c r="M8" s="73" t="s">
        <v>3642</v>
      </c>
      <c r="N8" s="33">
        <v>60000</v>
      </c>
      <c r="O8" s="85" t="s">
        <v>3643</v>
      </c>
      <c r="P8" s="607">
        <v>60000</v>
      </c>
      <c r="Q8" s="33" t="s">
        <v>3644</v>
      </c>
      <c r="R8" s="11" t="s">
        <v>1457</v>
      </c>
      <c r="S8" s="171" t="s">
        <v>3645</v>
      </c>
      <c r="T8" s="171" t="s">
        <v>3646</v>
      </c>
      <c r="U8" s="171" t="s">
        <v>3647</v>
      </c>
    </row>
    <row r="9" spans="1:21" ht="135">
      <c r="C9" s="73" t="s">
        <v>3648</v>
      </c>
      <c r="D9" s="73" t="s">
        <v>3649</v>
      </c>
      <c r="E9" s="73" t="s">
        <v>3650</v>
      </c>
      <c r="F9" s="85" t="s">
        <v>30</v>
      </c>
      <c r="G9" s="169" t="s">
        <v>3637</v>
      </c>
      <c r="H9" s="169" t="s">
        <v>3651</v>
      </c>
      <c r="I9" s="124" t="s">
        <v>6</v>
      </c>
      <c r="J9" s="73" t="s">
        <v>3652</v>
      </c>
      <c r="K9" s="73" t="s">
        <v>3653</v>
      </c>
      <c r="L9" s="73" t="s">
        <v>3654</v>
      </c>
      <c r="M9" s="73" t="s">
        <v>3655</v>
      </c>
      <c r="N9" s="33">
        <v>30000</v>
      </c>
      <c r="O9" s="85" t="s">
        <v>3656</v>
      </c>
      <c r="P9" s="607">
        <v>30000</v>
      </c>
      <c r="Q9" s="33" t="s">
        <v>3644</v>
      </c>
      <c r="R9" s="11" t="s">
        <v>1457</v>
      </c>
      <c r="S9" s="171" t="s">
        <v>3052</v>
      </c>
      <c r="T9" s="171" t="s">
        <v>3657</v>
      </c>
      <c r="U9" s="171" t="s">
        <v>3658</v>
      </c>
    </row>
    <row r="10" spans="1:21" ht="90">
      <c r="C10" s="73" t="s">
        <v>3659</v>
      </c>
      <c r="D10" s="77" t="s">
        <v>3660</v>
      </c>
      <c r="E10" s="109" t="s">
        <v>3661</v>
      </c>
      <c r="F10" s="33" t="s">
        <v>30</v>
      </c>
      <c r="G10" s="423" t="s">
        <v>31</v>
      </c>
      <c r="H10" s="423" t="s">
        <v>45</v>
      </c>
      <c r="I10" s="608" t="s">
        <v>6</v>
      </c>
      <c r="J10" s="609" t="s">
        <v>3662</v>
      </c>
      <c r="K10" s="109" t="s">
        <v>3662</v>
      </c>
      <c r="L10" s="169" t="s">
        <v>3641</v>
      </c>
      <c r="M10" s="418" t="s">
        <v>3642</v>
      </c>
      <c r="N10" s="33">
        <v>500000</v>
      </c>
      <c r="O10" s="110" t="s">
        <v>3663</v>
      </c>
      <c r="P10" s="33">
        <v>125000</v>
      </c>
      <c r="Q10" s="110" t="s">
        <v>3664</v>
      </c>
      <c r="R10" s="33" t="s">
        <v>1457</v>
      </c>
      <c r="S10" s="426" t="s">
        <v>3665</v>
      </c>
      <c r="T10" s="426" t="s">
        <v>3666</v>
      </c>
      <c r="U10" s="426" t="s">
        <v>3667</v>
      </c>
    </row>
    <row r="11" spans="1:21" ht="105">
      <c r="C11" s="73" t="s">
        <v>3668</v>
      </c>
      <c r="D11" s="73" t="s">
        <v>3669</v>
      </c>
      <c r="E11" s="126" t="s">
        <v>3670</v>
      </c>
      <c r="F11" s="85" t="s">
        <v>30</v>
      </c>
      <c r="G11" s="169" t="s">
        <v>3671</v>
      </c>
      <c r="H11" s="169" t="s">
        <v>68</v>
      </c>
      <c r="I11" s="77" t="s">
        <v>6</v>
      </c>
      <c r="J11" s="73"/>
      <c r="K11" s="73" t="s">
        <v>3672</v>
      </c>
      <c r="L11" s="73" t="s">
        <v>3673</v>
      </c>
      <c r="M11" s="73" t="s">
        <v>3655</v>
      </c>
      <c r="N11" s="33">
        <v>80000</v>
      </c>
      <c r="O11" s="129" t="s">
        <v>3674</v>
      </c>
      <c r="P11" s="33">
        <v>80000</v>
      </c>
      <c r="Q11" s="33" t="s">
        <v>3674</v>
      </c>
      <c r="R11" s="33" t="s">
        <v>1457</v>
      </c>
      <c r="S11" s="171" t="s">
        <v>3675</v>
      </c>
      <c r="T11" s="171" t="s">
        <v>3676</v>
      </c>
      <c r="U11" s="171" t="s">
        <v>3677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25"/>
  <sheetViews>
    <sheetView topLeftCell="A18" workbookViewId="0">
      <selection activeCell="A9" sqref="A9:A22"/>
    </sheetView>
  </sheetViews>
  <sheetFormatPr defaultRowHeight="15"/>
  <sheetData>
    <row r="1" spans="1:21" ht="18.7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158"/>
      <c r="T1" s="158"/>
      <c r="U1" s="638"/>
    </row>
    <row r="2" spans="1:21" ht="18.75">
      <c r="A2" s="552" t="s">
        <v>3678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158"/>
      <c r="T2" s="158"/>
      <c r="U2" s="638"/>
    </row>
    <row r="3" spans="1:21" ht="18.75">
      <c r="A3" s="552" t="s">
        <v>3679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158"/>
      <c r="T3" s="158"/>
      <c r="U3" s="638"/>
    </row>
    <row r="4" spans="1:21" ht="18.75">
      <c r="A4" s="552" t="s">
        <v>3680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158"/>
      <c r="T4" s="158"/>
      <c r="U4" s="638"/>
    </row>
    <row r="5" spans="1:21" ht="18.75">
      <c r="A5" s="601" t="s">
        <v>4050</v>
      </c>
      <c r="B5" s="601"/>
      <c r="C5" s="601"/>
      <c r="D5" s="601"/>
      <c r="E5" s="601"/>
      <c r="F5" s="601"/>
      <c r="G5" s="601"/>
      <c r="H5" s="131"/>
      <c r="I5" s="131"/>
      <c r="J5" s="639"/>
      <c r="K5" s="610"/>
      <c r="L5" s="611"/>
      <c r="M5" s="89" t="s">
        <v>1518</v>
      </c>
      <c r="N5" s="153"/>
      <c r="O5" s="612"/>
      <c r="P5" s="613"/>
      <c r="Q5" s="640"/>
      <c r="R5" s="117" t="s">
        <v>217</v>
      </c>
      <c r="S5" s="158"/>
      <c r="T5" s="158"/>
      <c r="U5" s="638"/>
    </row>
    <row r="6" spans="1:21" ht="15.75">
      <c r="A6" s="615"/>
      <c r="B6" s="91"/>
      <c r="C6" s="91"/>
      <c r="D6" s="91"/>
      <c r="E6" s="96"/>
      <c r="F6" s="29"/>
      <c r="G6" s="133"/>
      <c r="H6" s="616" t="s">
        <v>3682</v>
      </c>
      <c r="I6" s="616"/>
      <c r="J6" s="616"/>
      <c r="K6" s="617"/>
      <c r="L6" s="617"/>
      <c r="M6" s="95"/>
      <c r="N6" s="154"/>
      <c r="O6" s="619"/>
      <c r="P6" s="619"/>
      <c r="Q6" s="606" t="s">
        <v>218</v>
      </c>
      <c r="R6" s="606"/>
      <c r="S6" s="158"/>
      <c r="T6" s="158"/>
      <c r="U6" s="638"/>
    </row>
    <row r="7" spans="1:21" ht="15.75">
      <c r="A7" s="602" t="s">
        <v>219</v>
      </c>
      <c r="B7" s="602"/>
      <c r="C7" s="602"/>
      <c r="D7" s="91"/>
      <c r="E7" s="96"/>
      <c r="F7" s="29"/>
      <c r="G7" s="133"/>
      <c r="H7" s="133"/>
      <c r="I7" s="133"/>
      <c r="J7" s="92"/>
      <c r="K7" s="617"/>
      <c r="L7" s="617"/>
      <c r="M7" s="95"/>
      <c r="N7" s="154"/>
      <c r="O7" s="619"/>
      <c r="P7" s="605" t="s">
        <v>220</v>
      </c>
      <c r="Q7" s="605"/>
      <c r="R7" s="605"/>
      <c r="S7" s="158"/>
      <c r="T7" s="158"/>
      <c r="U7" s="638"/>
    </row>
    <row r="8" spans="1:21" ht="60">
      <c r="A8" s="620" t="s">
        <v>183</v>
      </c>
      <c r="B8" s="150" t="s">
        <v>184</v>
      </c>
      <c r="C8" s="150" t="s">
        <v>185</v>
      </c>
      <c r="D8" s="150" t="s">
        <v>186</v>
      </c>
      <c r="E8" s="150" t="s">
        <v>187</v>
      </c>
      <c r="F8" s="150" t="s">
        <v>9</v>
      </c>
      <c r="G8" s="150" t="s">
        <v>188</v>
      </c>
      <c r="H8" s="150" t="s">
        <v>189</v>
      </c>
      <c r="I8" s="150" t="s">
        <v>190</v>
      </c>
      <c r="J8" s="150" t="s">
        <v>191</v>
      </c>
      <c r="K8" s="621" t="s">
        <v>192</v>
      </c>
      <c r="L8" s="622" t="s">
        <v>3683</v>
      </c>
      <c r="M8" s="150" t="s">
        <v>194</v>
      </c>
      <c r="N8" s="150" t="s">
        <v>195</v>
      </c>
      <c r="O8" s="150" t="s">
        <v>196</v>
      </c>
      <c r="P8" s="150" t="s">
        <v>195</v>
      </c>
      <c r="Q8" s="150" t="s">
        <v>194</v>
      </c>
      <c r="R8" s="150" t="s">
        <v>196</v>
      </c>
      <c r="S8" s="621" t="s">
        <v>360</v>
      </c>
      <c r="T8" s="621" t="s">
        <v>361</v>
      </c>
      <c r="U8" s="627" t="s">
        <v>1449</v>
      </c>
    </row>
    <row r="9" spans="1:21" ht="45">
      <c r="A9" s="643">
        <v>1</v>
      </c>
      <c r="B9" s="643"/>
      <c r="C9" s="76" t="s">
        <v>4051</v>
      </c>
      <c r="D9" s="76" t="s">
        <v>4052</v>
      </c>
      <c r="E9" s="641" t="s">
        <v>4053</v>
      </c>
      <c r="F9" s="76" t="s">
        <v>30</v>
      </c>
      <c r="G9" s="635" t="s">
        <v>31</v>
      </c>
      <c r="H9" s="423" t="s">
        <v>45</v>
      </c>
      <c r="I9" s="635" t="s">
        <v>6</v>
      </c>
      <c r="J9" s="76" t="s">
        <v>4054</v>
      </c>
      <c r="K9" s="33">
        <v>100000</v>
      </c>
      <c r="L9" s="33">
        <v>63000</v>
      </c>
      <c r="M9" s="33" t="s">
        <v>4055</v>
      </c>
      <c r="N9" s="73">
        <v>70000</v>
      </c>
      <c r="O9" s="33">
        <v>20</v>
      </c>
      <c r="P9" s="73">
        <v>70000</v>
      </c>
      <c r="Q9" s="33" t="s">
        <v>4056</v>
      </c>
      <c r="R9" s="33">
        <v>20</v>
      </c>
      <c r="S9" s="433" t="s">
        <v>4057</v>
      </c>
      <c r="T9" s="433" t="s">
        <v>4058</v>
      </c>
      <c r="U9" s="171" t="s">
        <v>4059</v>
      </c>
    </row>
    <row r="10" spans="1:21" ht="45">
      <c r="A10" s="643">
        <v>2</v>
      </c>
      <c r="B10" s="643"/>
      <c r="C10" s="76" t="s">
        <v>4060</v>
      </c>
      <c r="D10" s="76" t="s">
        <v>4061</v>
      </c>
      <c r="E10" s="641" t="s">
        <v>4062</v>
      </c>
      <c r="F10" s="76" t="s">
        <v>30</v>
      </c>
      <c r="G10" s="635" t="s">
        <v>31</v>
      </c>
      <c r="H10" s="423" t="s">
        <v>45</v>
      </c>
      <c r="I10" s="635" t="s">
        <v>6</v>
      </c>
      <c r="J10" s="76" t="s">
        <v>4063</v>
      </c>
      <c r="K10" s="33">
        <v>100000</v>
      </c>
      <c r="L10" s="33">
        <v>63000</v>
      </c>
      <c r="M10" s="33" t="s">
        <v>4055</v>
      </c>
      <c r="N10" s="73">
        <v>70000</v>
      </c>
      <c r="O10" s="33">
        <v>20</v>
      </c>
      <c r="P10" s="73">
        <v>70000</v>
      </c>
      <c r="Q10" s="33" t="s">
        <v>4056</v>
      </c>
      <c r="R10" s="33">
        <v>20</v>
      </c>
      <c r="S10" s="433" t="s">
        <v>4064</v>
      </c>
      <c r="T10" s="433" t="s">
        <v>4065</v>
      </c>
      <c r="U10" s="171" t="s">
        <v>4066</v>
      </c>
    </row>
    <row r="11" spans="1:21" ht="45">
      <c r="A11" s="643">
        <v>3</v>
      </c>
      <c r="B11" s="643"/>
      <c r="C11" s="76" t="s">
        <v>4067</v>
      </c>
      <c r="D11" s="76" t="s">
        <v>4068</v>
      </c>
      <c r="E11" s="641" t="s">
        <v>4062</v>
      </c>
      <c r="F11" s="76" t="s">
        <v>30</v>
      </c>
      <c r="G11" s="635" t="s">
        <v>31</v>
      </c>
      <c r="H11" s="423" t="s">
        <v>45</v>
      </c>
      <c r="I11" s="635" t="s">
        <v>6</v>
      </c>
      <c r="J11" s="76" t="s">
        <v>4063</v>
      </c>
      <c r="K11" s="33">
        <v>100000</v>
      </c>
      <c r="L11" s="33">
        <v>63000</v>
      </c>
      <c r="M11" s="33" t="s">
        <v>4055</v>
      </c>
      <c r="N11" s="73">
        <v>70000</v>
      </c>
      <c r="O11" s="33">
        <v>20</v>
      </c>
      <c r="P11" s="73">
        <v>70000</v>
      </c>
      <c r="Q11" s="33" t="s">
        <v>4056</v>
      </c>
      <c r="R11" s="33">
        <v>20</v>
      </c>
      <c r="S11" s="433" t="s">
        <v>4069</v>
      </c>
      <c r="T11" s="433" t="s">
        <v>4070</v>
      </c>
      <c r="U11" s="171" t="s">
        <v>4071</v>
      </c>
    </row>
    <row r="12" spans="1:21" ht="56.25">
      <c r="A12" s="643">
        <v>4</v>
      </c>
      <c r="B12" s="643"/>
      <c r="C12" s="76" t="s">
        <v>4072</v>
      </c>
      <c r="D12" s="76" t="s">
        <v>4073</v>
      </c>
      <c r="E12" s="641" t="s">
        <v>4074</v>
      </c>
      <c r="F12" s="76" t="s">
        <v>30</v>
      </c>
      <c r="G12" s="635" t="s">
        <v>31</v>
      </c>
      <c r="H12" s="423" t="s">
        <v>45</v>
      </c>
      <c r="I12" s="635" t="s">
        <v>6</v>
      </c>
      <c r="J12" s="76" t="s">
        <v>4075</v>
      </c>
      <c r="K12" s="33">
        <v>250000</v>
      </c>
      <c r="L12" s="33">
        <v>157500</v>
      </c>
      <c r="M12" s="33" t="s">
        <v>4055</v>
      </c>
      <c r="N12" s="73">
        <v>175000</v>
      </c>
      <c r="O12" s="33">
        <v>20</v>
      </c>
      <c r="P12" s="73">
        <v>175000</v>
      </c>
      <c r="Q12" s="33" t="s">
        <v>4056</v>
      </c>
      <c r="R12" s="33">
        <v>20</v>
      </c>
      <c r="S12" s="433" t="s">
        <v>4076</v>
      </c>
      <c r="T12" s="433" t="s">
        <v>4077</v>
      </c>
      <c r="U12" s="171" t="s">
        <v>4078</v>
      </c>
    </row>
    <row r="13" spans="1:21" ht="60">
      <c r="A13" s="643">
        <v>5</v>
      </c>
      <c r="B13" s="643"/>
      <c r="C13" s="76" t="s">
        <v>4079</v>
      </c>
      <c r="D13" s="76" t="s">
        <v>3724</v>
      </c>
      <c r="E13" s="641" t="s">
        <v>4080</v>
      </c>
      <c r="F13" s="76" t="s">
        <v>30</v>
      </c>
      <c r="G13" s="635" t="s">
        <v>31</v>
      </c>
      <c r="H13" s="423" t="s">
        <v>68</v>
      </c>
      <c r="I13" s="635" t="s">
        <v>6</v>
      </c>
      <c r="J13" s="76" t="s">
        <v>4075</v>
      </c>
      <c r="K13" s="33">
        <v>350000</v>
      </c>
      <c r="L13" s="33">
        <v>220500</v>
      </c>
      <c r="M13" s="33" t="s">
        <v>4055</v>
      </c>
      <c r="N13" s="76">
        <v>245000</v>
      </c>
      <c r="O13" s="33">
        <v>20</v>
      </c>
      <c r="P13" s="76">
        <v>245000</v>
      </c>
      <c r="Q13" s="33" t="s">
        <v>4056</v>
      </c>
      <c r="R13" s="33">
        <v>20</v>
      </c>
      <c r="S13" s="433" t="s">
        <v>4081</v>
      </c>
      <c r="T13" s="433" t="s">
        <v>4082</v>
      </c>
      <c r="U13" s="433" t="s">
        <v>4083</v>
      </c>
    </row>
    <row r="14" spans="1:21" ht="56.25">
      <c r="A14" s="643">
        <v>6</v>
      </c>
      <c r="B14" s="643"/>
      <c r="C14" s="76" t="s">
        <v>4084</v>
      </c>
      <c r="D14" s="76" t="s">
        <v>4085</v>
      </c>
      <c r="E14" s="641" t="s">
        <v>4086</v>
      </c>
      <c r="F14" s="76" t="s">
        <v>30</v>
      </c>
      <c r="G14" s="635" t="s">
        <v>31</v>
      </c>
      <c r="H14" s="423" t="s">
        <v>45</v>
      </c>
      <c r="I14" s="635" t="s">
        <v>6</v>
      </c>
      <c r="J14" s="76" t="s">
        <v>4087</v>
      </c>
      <c r="K14" s="33">
        <v>100000</v>
      </c>
      <c r="L14" s="33">
        <v>63000</v>
      </c>
      <c r="M14" s="33" t="s">
        <v>4055</v>
      </c>
      <c r="N14" s="73">
        <v>70000</v>
      </c>
      <c r="O14" s="33">
        <v>20</v>
      </c>
      <c r="P14" s="73">
        <v>70000</v>
      </c>
      <c r="Q14" s="33" t="s">
        <v>4056</v>
      </c>
      <c r="R14" s="33">
        <v>20</v>
      </c>
      <c r="S14" s="433" t="s">
        <v>4088</v>
      </c>
      <c r="T14" s="433" t="s">
        <v>4089</v>
      </c>
      <c r="U14" s="171" t="s">
        <v>4090</v>
      </c>
    </row>
    <row r="15" spans="1:21" ht="56.25">
      <c r="A15" s="643">
        <v>7</v>
      </c>
      <c r="B15" s="643"/>
      <c r="C15" s="76" t="s">
        <v>3691</v>
      </c>
      <c r="D15" s="76" t="s">
        <v>4091</v>
      </c>
      <c r="E15" s="641" t="s">
        <v>4086</v>
      </c>
      <c r="F15" s="76" t="s">
        <v>30</v>
      </c>
      <c r="G15" s="635" t="s">
        <v>31</v>
      </c>
      <c r="H15" s="423" t="s">
        <v>45</v>
      </c>
      <c r="I15" s="635" t="s">
        <v>6</v>
      </c>
      <c r="J15" s="76" t="s">
        <v>4087</v>
      </c>
      <c r="K15" s="33">
        <v>100000</v>
      </c>
      <c r="L15" s="33">
        <v>63000</v>
      </c>
      <c r="M15" s="33" t="s">
        <v>4055</v>
      </c>
      <c r="N15" s="73">
        <v>70000</v>
      </c>
      <c r="O15" s="33">
        <v>20</v>
      </c>
      <c r="P15" s="73">
        <v>70000</v>
      </c>
      <c r="Q15" s="33" t="s">
        <v>4056</v>
      </c>
      <c r="R15" s="33">
        <v>20</v>
      </c>
      <c r="S15" s="433" t="s">
        <v>4092</v>
      </c>
      <c r="T15" s="433" t="s">
        <v>4093</v>
      </c>
      <c r="U15" s="171" t="s">
        <v>4094</v>
      </c>
    </row>
    <row r="16" spans="1:21" ht="45">
      <c r="A16" s="643">
        <v>8</v>
      </c>
      <c r="B16" s="643"/>
      <c r="C16" s="76" t="s">
        <v>4095</v>
      </c>
      <c r="D16" s="76" t="s">
        <v>4096</v>
      </c>
      <c r="E16" s="641" t="s">
        <v>4097</v>
      </c>
      <c r="F16" s="76" t="s">
        <v>30</v>
      </c>
      <c r="G16" s="635" t="s">
        <v>31</v>
      </c>
      <c r="H16" s="423" t="s">
        <v>68</v>
      </c>
      <c r="I16" s="635" t="s">
        <v>6</v>
      </c>
      <c r="J16" s="76" t="s">
        <v>4075</v>
      </c>
      <c r="K16" s="33">
        <v>250000</v>
      </c>
      <c r="L16" s="33">
        <v>157500</v>
      </c>
      <c r="M16" s="33" t="s">
        <v>4055</v>
      </c>
      <c r="N16" s="73">
        <v>175000</v>
      </c>
      <c r="O16" s="33">
        <v>20</v>
      </c>
      <c r="P16" s="73">
        <v>175000</v>
      </c>
      <c r="Q16" s="33" t="s">
        <v>4056</v>
      </c>
      <c r="R16" s="33">
        <v>20</v>
      </c>
      <c r="S16" s="433" t="s">
        <v>4098</v>
      </c>
      <c r="T16" s="433" t="s">
        <v>4099</v>
      </c>
      <c r="U16" s="171" t="s">
        <v>4100</v>
      </c>
    </row>
    <row r="17" spans="1:21" ht="67.5">
      <c r="A17" s="643">
        <v>9</v>
      </c>
      <c r="B17" s="643"/>
      <c r="C17" s="76" t="s">
        <v>4101</v>
      </c>
      <c r="D17" s="76" t="s">
        <v>4102</v>
      </c>
      <c r="E17" s="641" t="s">
        <v>4103</v>
      </c>
      <c r="F17" s="76" t="s">
        <v>30</v>
      </c>
      <c r="G17" s="635" t="s">
        <v>31</v>
      </c>
      <c r="H17" s="423" t="s">
        <v>45</v>
      </c>
      <c r="I17" s="635" t="s">
        <v>6</v>
      </c>
      <c r="J17" s="76" t="s">
        <v>4075</v>
      </c>
      <c r="K17" s="33">
        <v>250000</v>
      </c>
      <c r="L17" s="33">
        <v>157500</v>
      </c>
      <c r="M17" s="33" t="s">
        <v>4055</v>
      </c>
      <c r="N17" s="73">
        <v>175000</v>
      </c>
      <c r="O17" s="33">
        <v>20</v>
      </c>
      <c r="P17" s="73">
        <v>175000</v>
      </c>
      <c r="Q17" s="33" t="s">
        <v>4056</v>
      </c>
      <c r="R17" s="33">
        <v>20</v>
      </c>
      <c r="S17" s="433" t="s">
        <v>4104</v>
      </c>
      <c r="T17" s="433" t="s">
        <v>4105</v>
      </c>
      <c r="U17" s="171" t="s">
        <v>4106</v>
      </c>
    </row>
    <row r="18" spans="1:21" ht="56.25">
      <c r="A18" s="643">
        <v>10</v>
      </c>
      <c r="B18" s="643"/>
      <c r="C18" s="76" t="s">
        <v>4107</v>
      </c>
      <c r="D18" s="76" t="s">
        <v>4108</v>
      </c>
      <c r="E18" s="641" t="s">
        <v>4109</v>
      </c>
      <c r="F18" s="76" t="s">
        <v>30</v>
      </c>
      <c r="G18" s="635" t="s">
        <v>31</v>
      </c>
      <c r="H18" s="423" t="s">
        <v>68</v>
      </c>
      <c r="I18" s="635" t="s">
        <v>6</v>
      </c>
      <c r="J18" s="76" t="s">
        <v>4075</v>
      </c>
      <c r="K18" s="33">
        <v>300000</v>
      </c>
      <c r="L18" s="33">
        <v>189000</v>
      </c>
      <c r="M18" s="33" t="s">
        <v>4055</v>
      </c>
      <c r="N18" s="73">
        <v>210000</v>
      </c>
      <c r="O18" s="33">
        <v>20</v>
      </c>
      <c r="P18" s="73">
        <v>210000</v>
      </c>
      <c r="Q18" s="33" t="s">
        <v>4056</v>
      </c>
      <c r="R18" s="33">
        <v>20</v>
      </c>
      <c r="S18" s="433" t="s">
        <v>4110</v>
      </c>
      <c r="T18" s="433" t="s">
        <v>4111</v>
      </c>
      <c r="U18" s="171" t="s">
        <v>4112</v>
      </c>
    </row>
    <row r="19" spans="1:21" ht="60">
      <c r="A19" s="643">
        <v>11</v>
      </c>
      <c r="B19" s="643"/>
      <c r="C19" s="76" t="s">
        <v>3481</v>
      </c>
      <c r="D19" s="76" t="s">
        <v>4113</v>
      </c>
      <c r="E19" s="641" t="s">
        <v>4086</v>
      </c>
      <c r="F19" s="76" t="s">
        <v>30</v>
      </c>
      <c r="G19" s="635" t="s">
        <v>31</v>
      </c>
      <c r="H19" s="423" t="s">
        <v>45</v>
      </c>
      <c r="I19" s="635" t="s">
        <v>6</v>
      </c>
      <c r="J19" s="76" t="s">
        <v>3230</v>
      </c>
      <c r="K19" s="33">
        <v>100000</v>
      </c>
      <c r="L19" s="33">
        <v>63000</v>
      </c>
      <c r="M19" s="33" t="s">
        <v>4055</v>
      </c>
      <c r="N19" s="73">
        <v>70000</v>
      </c>
      <c r="O19" s="33">
        <v>20</v>
      </c>
      <c r="P19" s="73">
        <v>70000</v>
      </c>
      <c r="Q19" s="33" t="s">
        <v>4056</v>
      </c>
      <c r="R19" s="33">
        <v>20</v>
      </c>
      <c r="S19" s="433" t="s">
        <v>4114</v>
      </c>
      <c r="T19" s="433" t="s">
        <v>4115</v>
      </c>
      <c r="U19" s="171" t="s">
        <v>4116</v>
      </c>
    </row>
    <row r="20" spans="1:21" ht="67.5">
      <c r="A20" s="643">
        <v>12</v>
      </c>
      <c r="B20" s="643"/>
      <c r="C20" s="76" t="s">
        <v>3930</v>
      </c>
      <c r="D20" s="76" t="s">
        <v>4117</v>
      </c>
      <c r="E20" s="641" t="s">
        <v>4118</v>
      </c>
      <c r="F20" s="76" t="s">
        <v>30</v>
      </c>
      <c r="G20" s="635" t="s">
        <v>31</v>
      </c>
      <c r="H20" s="423" t="s">
        <v>45</v>
      </c>
      <c r="I20" s="635" t="s">
        <v>6</v>
      </c>
      <c r="J20" s="76" t="s">
        <v>3995</v>
      </c>
      <c r="K20" s="33">
        <v>100000</v>
      </c>
      <c r="L20" s="33">
        <v>63000</v>
      </c>
      <c r="M20" s="33" t="s">
        <v>4055</v>
      </c>
      <c r="N20" s="73">
        <v>70000</v>
      </c>
      <c r="O20" s="33">
        <v>20</v>
      </c>
      <c r="P20" s="73">
        <v>70000</v>
      </c>
      <c r="Q20" s="33" t="s">
        <v>4056</v>
      </c>
      <c r="R20" s="33">
        <v>20</v>
      </c>
      <c r="S20" s="433" t="s">
        <v>4119</v>
      </c>
      <c r="T20" s="433" t="s">
        <v>4120</v>
      </c>
      <c r="U20" s="171" t="s">
        <v>4121</v>
      </c>
    </row>
    <row r="21" spans="1:21" ht="45">
      <c r="A21" s="643">
        <v>13</v>
      </c>
      <c r="B21" s="643"/>
      <c r="C21" s="76" t="s">
        <v>4122</v>
      </c>
      <c r="D21" s="76" t="s">
        <v>4123</v>
      </c>
      <c r="E21" s="641" t="s">
        <v>4097</v>
      </c>
      <c r="F21" s="76" t="s">
        <v>30</v>
      </c>
      <c r="G21" s="635" t="s">
        <v>31</v>
      </c>
      <c r="H21" s="423" t="s">
        <v>68</v>
      </c>
      <c r="I21" s="635" t="s">
        <v>6</v>
      </c>
      <c r="J21" s="76" t="s">
        <v>4075</v>
      </c>
      <c r="K21" s="33">
        <v>100000</v>
      </c>
      <c r="L21" s="33">
        <v>63000</v>
      </c>
      <c r="M21" s="33" t="s">
        <v>4055</v>
      </c>
      <c r="N21" s="73">
        <v>70000</v>
      </c>
      <c r="O21" s="33">
        <v>20</v>
      </c>
      <c r="P21" s="73">
        <v>70000</v>
      </c>
      <c r="Q21" s="33" t="s">
        <v>4056</v>
      </c>
      <c r="R21" s="33">
        <v>20</v>
      </c>
      <c r="S21" s="433" t="s">
        <v>4124</v>
      </c>
      <c r="T21" s="433" t="s">
        <v>4125</v>
      </c>
      <c r="U21" s="171" t="s">
        <v>4126</v>
      </c>
    </row>
    <row r="22" spans="1:21" ht="56.25">
      <c r="A22" s="643">
        <v>14</v>
      </c>
      <c r="B22" s="643"/>
      <c r="C22" s="76" t="s">
        <v>4127</v>
      </c>
      <c r="D22" s="76" t="s">
        <v>4128</v>
      </c>
      <c r="E22" s="641" t="s">
        <v>4129</v>
      </c>
      <c r="F22" s="76" t="s">
        <v>30</v>
      </c>
      <c r="G22" s="635" t="s">
        <v>31</v>
      </c>
      <c r="H22" s="423" t="s">
        <v>45</v>
      </c>
      <c r="I22" s="635" t="s">
        <v>6</v>
      </c>
      <c r="J22" s="76" t="s">
        <v>4130</v>
      </c>
      <c r="K22" s="33">
        <v>100000</v>
      </c>
      <c r="L22" s="33">
        <v>63000</v>
      </c>
      <c r="M22" s="33" t="s">
        <v>4055</v>
      </c>
      <c r="N22" s="73">
        <v>70000</v>
      </c>
      <c r="O22" s="33">
        <v>20</v>
      </c>
      <c r="P22" s="73">
        <v>70000</v>
      </c>
      <c r="Q22" s="33" t="s">
        <v>4056</v>
      </c>
      <c r="R22" s="33">
        <v>20</v>
      </c>
      <c r="S22" s="433" t="s">
        <v>4131</v>
      </c>
      <c r="T22" s="433" t="s">
        <v>4132</v>
      </c>
      <c r="U22" s="171" t="s">
        <v>4133</v>
      </c>
    </row>
    <row r="23" spans="1:21" ht="45">
      <c r="A23" s="643">
        <v>15</v>
      </c>
      <c r="B23" s="643"/>
      <c r="C23" s="76" t="s">
        <v>4134</v>
      </c>
      <c r="D23" s="76" t="s">
        <v>4135</v>
      </c>
      <c r="E23" s="641" t="s">
        <v>4136</v>
      </c>
      <c r="F23" s="76" t="s">
        <v>30</v>
      </c>
      <c r="G23" s="635" t="s">
        <v>31</v>
      </c>
      <c r="H23" s="423" t="s">
        <v>68</v>
      </c>
      <c r="I23" s="635" t="s">
        <v>6</v>
      </c>
      <c r="J23" s="76" t="s">
        <v>3078</v>
      </c>
      <c r="K23" s="33">
        <v>50000</v>
      </c>
      <c r="L23" s="33">
        <v>31500</v>
      </c>
      <c r="M23" s="33" t="s">
        <v>4055</v>
      </c>
      <c r="N23" s="73">
        <v>35000</v>
      </c>
      <c r="O23" s="33">
        <v>20</v>
      </c>
      <c r="P23" s="73">
        <v>35000</v>
      </c>
      <c r="Q23" s="33" t="s">
        <v>4056</v>
      </c>
      <c r="R23" s="33">
        <v>20</v>
      </c>
      <c r="S23" s="433" t="s">
        <v>4137</v>
      </c>
      <c r="T23" s="433" t="s">
        <v>4138</v>
      </c>
      <c r="U23" s="171" t="s">
        <v>4139</v>
      </c>
    </row>
    <row r="24" spans="1:21" ht="102">
      <c r="A24" s="643">
        <v>16</v>
      </c>
      <c r="B24" s="643"/>
      <c r="C24" s="76" t="s">
        <v>4140</v>
      </c>
      <c r="D24" s="76" t="s">
        <v>4068</v>
      </c>
      <c r="E24" s="628" t="s">
        <v>4141</v>
      </c>
      <c r="F24" s="76" t="s">
        <v>30</v>
      </c>
      <c r="G24" s="635" t="s">
        <v>31</v>
      </c>
      <c r="H24" s="635" t="s">
        <v>45</v>
      </c>
      <c r="I24" s="431" t="s">
        <v>6</v>
      </c>
      <c r="J24" s="76" t="s">
        <v>4142</v>
      </c>
      <c r="K24" s="33">
        <v>100000</v>
      </c>
      <c r="L24" s="33">
        <v>63000</v>
      </c>
      <c r="M24" s="410" t="s">
        <v>4143</v>
      </c>
      <c r="N24" s="73">
        <v>70000</v>
      </c>
      <c r="O24" s="33">
        <v>20</v>
      </c>
      <c r="P24" s="73">
        <v>70000</v>
      </c>
      <c r="Q24" s="410" t="s">
        <v>4144</v>
      </c>
      <c r="R24" s="33">
        <v>20</v>
      </c>
      <c r="S24" s="433" t="s">
        <v>4145</v>
      </c>
      <c r="T24" s="433" t="s">
        <v>4146</v>
      </c>
      <c r="U24" s="642" t="s">
        <v>4147</v>
      </c>
    </row>
    <row r="25" spans="1:21" ht="89.25">
      <c r="A25" s="643">
        <v>17</v>
      </c>
      <c r="B25" s="643"/>
      <c r="C25" s="76" t="s">
        <v>4148</v>
      </c>
      <c r="D25" s="76" t="s">
        <v>4149</v>
      </c>
      <c r="E25" s="628" t="s">
        <v>4150</v>
      </c>
      <c r="F25" s="76" t="s">
        <v>30</v>
      </c>
      <c r="G25" s="635" t="s">
        <v>31</v>
      </c>
      <c r="H25" s="635" t="s">
        <v>45</v>
      </c>
      <c r="I25" s="431" t="s">
        <v>6</v>
      </c>
      <c r="J25" s="76" t="s">
        <v>3230</v>
      </c>
      <c r="K25" s="33">
        <v>200000</v>
      </c>
      <c r="L25" s="33">
        <v>126000</v>
      </c>
      <c r="M25" s="410" t="s">
        <v>4143</v>
      </c>
      <c r="N25" s="73">
        <v>140000</v>
      </c>
      <c r="O25" s="33">
        <v>20</v>
      </c>
      <c r="P25" s="73">
        <v>140000</v>
      </c>
      <c r="Q25" s="410" t="s">
        <v>4144</v>
      </c>
      <c r="R25" s="33">
        <v>20</v>
      </c>
      <c r="S25" s="433" t="s">
        <v>4151</v>
      </c>
      <c r="T25" s="433" t="s">
        <v>4152</v>
      </c>
      <c r="U25" s="642" t="s">
        <v>4153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28"/>
  <sheetViews>
    <sheetView topLeftCell="A24" workbookViewId="0">
      <selection activeCell="E27" sqref="E27"/>
    </sheetView>
  </sheetViews>
  <sheetFormatPr defaultRowHeight="15"/>
  <sheetData>
    <row r="1" spans="1:21" ht="18.7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158"/>
      <c r="T1" s="158"/>
      <c r="U1" s="638"/>
    </row>
    <row r="2" spans="1:21" ht="18.75">
      <c r="A2" s="552" t="s">
        <v>3678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158"/>
      <c r="T2" s="158"/>
      <c r="U2" s="638"/>
    </row>
    <row r="3" spans="1:21" ht="18.75">
      <c r="A3" s="552" t="s">
        <v>3679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158"/>
      <c r="T3" s="158"/>
      <c r="U3" s="638"/>
    </row>
    <row r="4" spans="1:21" ht="18.75">
      <c r="A4" s="552" t="s">
        <v>3680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158"/>
      <c r="T4" s="158"/>
      <c r="U4" s="638"/>
    </row>
    <row r="5" spans="1:21" ht="18.75">
      <c r="A5" s="601" t="s">
        <v>4050</v>
      </c>
      <c r="B5" s="601"/>
      <c r="C5" s="601"/>
      <c r="D5" s="601"/>
      <c r="E5" s="601"/>
      <c r="F5" s="601"/>
      <c r="G5" s="601"/>
      <c r="H5" s="131"/>
      <c r="I5" s="131"/>
      <c r="J5" s="639"/>
      <c r="K5" s="610"/>
      <c r="L5" s="611"/>
      <c r="M5" s="89" t="s">
        <v>1518</v>
      </c>
      <c r="N5" s="153"/>
      <c r="O5" s="612"/>
      <c r="P5" s="613"/>
      <c r="Q5" s="640"/>
      <c r="R5" s="117" t="s">
        <v>217</v>
      </c>
      <c r="S5" s="158"/>
      <c r="T5" s="158"/>
      <c r="U5" s="638"/>
    </row>
    <row r="6" spans="1:21" ht="15.75">
      <c r="A6" s="615"/>
      <c r="B6" s="91"/>
      <c r="C6" s="91"/>
      <c r="D6" s="91"/>
      <c r="E6" s="96"/>
      <c r="F6" s="29"/>
      <c r="G6" s="133"/>
      <c r="H6" s="616" t="s">
        <v>4037</v>
      </c>
      <c r="I6" s="616"/>
      <c r="J6" s="616"/>
      <c r="K6" s="617"/>
      <c r="L6" s="617"/>
      <c r="M6" s="95"/>
      <c r="N6" s="154"/>
      <c r="O6" s="619"/>
      <c r="P6" s="619"/>
      <c r="Q6" s="606" t="s">
        <v>218</v>
      </c>
      <c r="R6" s="606"/>
      <c r="S6" s="158"/>
      <c r="T6" s="158"/>
      <c r="U6" s="638"/>
    </row>
    <row r="7" spans="1:21" ht="15.75">
      <c r="A7" s="602" t="s">
        <v>219</v>
      </c>
      <c r="B7" s="602"/>
      <c r="C7" s="602"/>
      <c r="D7" s="91"/>
      <c r="E7" s="96"/>
      <c r="F7" s="29"/>
      <c r="G7" s="133"/>
      <c r="H7" s="133"/>
      <c r="I7" s="133"/>
      <c r="J7" s="92"/>
      <c r="K7" s="617"/>
      <c r="L7" s="617"/>
      <c r="M7" s="95"/>
      <c r="N7" s="154"/>
      <c r="O7" s="619"/>
      <c r="P7" s="605" t="s">
        <v>220</v>
      </c>
      <c r="Q7" s="605"/>
      <c r="R7" s="605"/>
      <c r="S7" s="158"/>
      <c r="T7" s="158"/>
      <c r="U7" s="638"/>
    </row>
    <row r="8" spans="1:21" ht="60">
      <c r="A8" s="620" t="s">
        <v>183</v>
      </c>
      <c r="B8" s="150" t="s">
        <v>184</v>
      </c>
      <c r="C8" s="150" t="s">
        <v>185</v>
      </c>
      <c r="D8" s="150" t="s">
        <v>186</v>
      </c>
      <c r="E8" s="150" t="s">
        <v>187</v>
      </c>
      <c r="F8" s="150" t="s">
        <v>9</v>
      </c>
      <c r="G8" s="150" t="s">
        <v>188</v>
      </c>
      <c r="H8" s="150" t="s">
        <v>189</v>
      </c>
      <c r="I8" s="150" t="s">
        <v>190</v>
      </c>
      <c r="J8" s="150" t="s">
        <v>191</v>
      </c>
      <c r="K8" s="621" t="s">
        <v>192</v>
      </c>
      <c r="L8" s="622" t="s">
        <v>4038</v>
      </c>
      <c r="M8" s="150" t="s">
        <v>194</v>
      </c>
      <c r="N8" s="150" t="s">
        <v>195</v>
      </c>
      <c r="O8" s="150" t="s">
        <v>196</v>
      </c>
      <c r="P8" s="150" t="s">
        <v>195</v>
      </c>
      <c r="Q8" s="150" t="s">
        <v>194</v>
      </c>
      <c r="R8" s="150" t="s">
        <v>196</v>
      </c>
      <c r="S8" s="621" t="s">
        <v>360</v>
      </c>
      <c r="T8" s="621" t="s">
        <v>361</v>
      </c>
      <c r="U8" s="627" t="s">
        <v>1449</v>
      </c>
    </row>
    <row r="9" spans="1:21" ht="63.75">
      <c r="A9" s="643">
        <v>1</v>
      </c>
      <c r="B9" s="643"/>
      <c r="C9" s="76" t="s">
        <v>3951</v>
      </c>
      <c r="D9" s="76" t="s">
        <v>3952</v>
      </c>
      <c r="E9" s="628" t="s">
        <v>3953</v>
      </c>
      <c r="F9" s="76" t="s">
        <v>30</v>
      </c>
      <c r="G9" s="635" t="s">
        <v>31</v>
      </c>
      <c r="H9" s="635" t="s">
        <v>45</v>
      </c>
      <c r="I9" s="635" t="s">
        <v>6</v>
      </c>
      <c r="J9" s="76" t="s">
        <v>3078</v>
      </c>
      <c r="K9" s="33">
        <v>0</v>
      </c>
      <c r="L9" s="33">
        <v>27000</v>
      </c>
      <c r="M9" s="628" t="s">
        <v>4143</v>
      </c>
      <c r="N9" s="76">
        <v>30000</v>
      </c>
      <c r="O9" s="33">
        <v>20</v>
      </c>
      <c r="P9" s="76">
        <v>30000</v>
      </c>
      <c r="Q9" s="410" t="s">
        <v>4144</v>
      </c>
      <c r="R9" s="33">
        <v>20</v>
      </c>
      <c r="S9" s="433" t="s">
        <v>3954</v>
      </c>
      <c r="T9" s="433" t="s">
        <v>3955</v>
      </c>
      <c r="U9" s="644" t="s">
        <v>3956</v>
      </c>
    </row>
    <row r="10" spans="1:21" ht="63.75">
      <c r="A10" s="643">
        <v>2</v>
      </c>
      <c r="B10" s="643"/>
      <c r="C10" s="76" t="s">
        <v>3957</v>
      </c>
      <c r="D10" s="76" t="s">
        <v>3958</v>
      </c>
      <c r="E10" s="628" t="s">
        <v>3959</v>
      </c>
      <c r="F10" s="76" t="s">
        <v>30</v>
      </c>
      <c r="G10" s="635" t="s">
        <v>31</v>
      </c>
      <c r="H10" s="635" t="s">
        <v>45</v>
      </c>
      <c r="I10" s="635" t="s">
        <v>5</v>
      </c>
      <c r="J10" s="76" t="s">
        <v>3960</v>
      </c>
      <c r="K10" s="33">
        <v>0</v>
      </c>
      <c r="L10" s="33">
        <v>27000</v>
      </c>
      <c r="M10" s="628" t="s">
        <v>4143</v>
      </c>
      <c r="N10" s="76">
        <v>30000</v>
      </c>
      <c r="O10" s="33">
        <v>20</v>
      </c>
      <c r="P10" s="76">
        <v>30000</v>
      </c>
      <c r="Q10" s="410" t="s">
        <v>4144</v>
      </c>
      <c r="R10" s="33">
        <v>20</v>
      </c>
      <c r="S10" s="433" t="s">
        <v>3961</v>
      </c>
      <c r="T10" s="433" t="s">
        <v>3962</v>
      </c>
      <c r="U10" s="644" t="s">
        <v>3963</v>
      </c>
    </row>
    <row r="11" spans="1:21" ht="76.5">
      <c r="A11" s="643">
        <v>3</v>
      </c>
      <c r="B11" s="643"/>
      <c r="C11" s="76" t="s">
        <v>3964</v>
      </c>
      <c r="D11" s="76" t="s">
        <v>3965</v>
      </c>
      <c r="E11" s="628" t="s">
        <v>3966</v>
      </c>
      <c r="F11" s="76" t="s">
        <v>30</v>
      </c>
      <c r="G11" s="635" t="s">
        <v>31</v>
      </c>
      <c r="H11" s="635" t="s">
        <v>45</v>
      </c>
      <c r="I11" s="635" t="s">
        <v>6</v>
      </c>
      <c r="J11" s="76" t="s">
        <v>3967</v>
      </c>
      <c r="K11" s="33">
        <v>0</v>
      </c>
      <c r="L11" s="33">
        <v>108000</v>
      </c>
      <c r="M11" s="628" t="s">
        <v>4143</v>
      </c>
      <c r="N11" s="76">
        <v>120000</v>
      </c>
      <c r="O11" s="33">
        <v>20</v>
      </c>
      <c r="P11" s="76">
        <v>120000</v>
      </c>
      <c r="Q11" s="410" t="s">
        <v>4144</v>
      </c>
      <c r="R11" s="33">
        <v>20</v>
      </c>
      <c r="S11" s="433" t="s">
        <v>3968</v>
      </c>
      <c r="T11" s="433" t="s">
        <v>3969</v>
      </c>
      <c r="U11" s="644" t="s">
        <v>3970</v>
      </c>
    </row>
    <row r="12" spans="1:21" ht="76.5">
      <c r="A12" s="643">
        <v>4</v>
      </c>
      <c r="B12" s="643"/>
      <c r="C12" s="76" t="s">
        <v>3977</v>
      </c>
      <c r="D12" s="76" t="s">
        <v>3978</v>
      </c>
      <c r="E12" s="628" t="s">
        <v>3966</v>
      </c>
      <c r="F12" s="76" t="s">
        <v>30</v>
      </c>
      <c r="G12" s="635" t="s">
        <v>31</v>
      </c>
      <c r="H12" s="635" t="s">
        <v>45</v>
      </c>
      <c r="I12" s="635" t="s">
        <v>6</v>
      </c>
      <c r="J12" s="76" t="s">
        <v>3967</v>
      </c>
      <c r="K12" s="33">
        <v>0</v>
      </c>
      <c r="L12" s="33">
        <v>108000</v>
      </c>
      <c r="M12" s="628" t="s">
        <v>4143</v>
      </c>
      <c r="N12" s="76">
        <v>120000</v>
      </c>
      <c r="O12" s="33">
        <v>20</v>
      </c>
      <c r="P12" s="76">
        <v>120000</v>
      </c>
      <c r="Q12" s="410" t="s">
        <v>4144</v>
      </c>
      <c r="R12" s="33">
        <v>20</v>
      </c>
      <c r="S12" s="433" t="s">
        <v>2177</v>
      </c>
      <c r="T12" s="433" t="s">
        <v>2178</v>
      </c>
      <c r="U12" s="644" t="s">
        <v>3979</v>
      </c>
    </row>
    <row r="13" spans="1:21" ht="76.5">
      <c r="A13" s="643">
        <v>5</v>
      </c>
      <c r="B13" s="643"/>
      <c r="C13" s="76" t="s">
        <v>3980</v>
      </c>
      <c r="D13" s="76" t="s">
        <v>3981</v>
      </c>
      <c r="E13" s="628" t="s">
        <v>3982</v>
      </c>
      <c r="F13" s="76" t="s">
        <v>30</v>
      </c>
      <c r="G13" s="635" t="s">
        <v>31</v>
      </c>
      <c r="H13" s="423" t="s">
        <v>68</v>
      </c>
      <c r="I13" s="635" t="s">
        <v>6</v>
      </c>
      <c r="J13" s="76" t="s">
        <v>3148</v>
      </c>
      <c r="K13" s="33">
        <v>0</v>
      </c>
      <c r="L13" s="33">
        <v>108000</v>
      </c>
      <c r="M13" s="628" t="s">
        <v>4143</v>
      </c>
      <c r="N13" s="76">
        <v>120000</v>
      </c>
      <c r="O13" s="33">
        <v>20</v>
      </c>
      <c r="P13" s="76">
        <v>120000</v>
      </c>
      <c r="Q13" s="410" t="s">
        <v>4144</v>
      </c>
      <c r="R13" s="33">
        <v>20</v>
      </c>
      <c r="S13" s="433" t="s">
        <v>3983</v>
      </c>
      <c r="T13" s="433" t="s">
        <v>3984</v>
      </c>
      <c r="U13" s="644" t="s">
        <v>3985</v>
      </c>
    </row>
    <row r="14" spans="1:21" ht="89.25">
      <c r="A14" s="643">
        <v>6</v>
      </c>
      <c r="B14" s="643"/>
      <c r="C14" s="76" t="s">
        <v>3986</v>
      </c>
      <c r="D14" s="76" t="s">
        <v>3987</v>
      </c>
      <c r="E14" s="628" t="s">
        <v>3988</v>
      </c>
      <c r="F14" s="76" t="s">
        <v>30</v>
      </c>
      <c r="G14" s="635" t="s">
        <v>31</v>
      </c>
      <c r="H14" s="635" t="s">
        <v>45</v>
      </c>
      <c r="I14" s="635" t="s">
        <v>6</v>
      </c>
      <c r="J14" s="76" t="s">
        <v>3148</v>
      </c>
      <c r="K14" s="33">
        <v>0</v>
      </c>
      <c r="L14" s="33">
        <v>94500</v>
      </c>
      <c r="M14" s="628" t="s">
        <v>4143</v>
      </c>
      <c r="N14" s="76">
        <v>105000</v>
      </c>
      <c r="O14" s="33">
        <v>20</v>
      </c>
      <c r="P14" s="76">
        <v>105000</v>
      </c>
      <c r="Q14" s="410" t="s">
        <v>4144</v>
      </c>
      <c r="R14" s="33">
        <v>20</v>
      </c>
      <c r="S14" s="433" t="s">
        <v>3989</v>
      </c>
      <c r="T14" s="433" t="s">
        <v>3990</v>
      </c>
      <c r="U14" s="644" t="s">
        <v>3991</v>
      </c>
    </row>
    <row r="15" spans="1:21" ht="60">
      <c r="A15" s="643">
        <v>7</v>
      </c>
      <c r="B15" s="643"/>
      <c r="C15" s="76" t="s">
        <v>3997</v>
      </c>
      <c r="D15" s="76" t="s">
        <v>3998</v>
      </c>
      <c r="E15" s="628" t="s">
        <v>3999</v>
      </c>
      <c r="F15" s="76" t="s">
        <v>30</v>
      </c>
      <c r="G15" s="635" t="s">
        <v>31</v>
      </c>
      <c r="H15" s="635" t="s">
        <v>45</v>
      </c>
      <c r="I15" s="635" t="s">
        <v>6</v>
      </c>
      <c r="J15" s="76" t="s">
        <v>3230</v>
      </c>
      <c r="K15" s="33">
        <v>0</v>
      </c>
      <c r="L15" s="33">
        <v>67500</v>
      </c>
      <c r="M15" s="628" t="s">
        <v>4143</v>
      </c>
      <c r="N15" s="76">
        <v>75000</v>
      </c>
      <c r="O15" s="33">
        <v>20</v>
      </c>
      <c r="P15" s="76">
        <v>75000</v>
      </c>
      <c r="Q15" s="410" t="s">
        <v>4144</v>
      </c>
      <c r="R15" s="33">
        <v>20</v>
      </c>
      <c r="S15" s="433" t="s">
        <v>4000</v>
      </c>
      <c r="T15" s="433" t="s">
        <v>4001</v>
      </c>
      <c r="U15" s="644" t="s">
        <v>4002</v>
      </c>
    </row>
    <row r="16" spans="1:21" ht="51">
      <c r="A16" s="643">
        <v>8</v>
      </c>
      <c r="B16" s="643"/>
      <c r="C16" s="76" t="s">
        <v>3325</v>
      </c>
      <c r="D16" s="76" t="s">
        <v>4028</v>
      </c>
      <c r="E16" s="628" t="s">
        <v>4029</v>
      </c>
      <c r="F16" s="76" t="s">
        <v>30</v>
      </c>
      <c r="G16" s="635" t="s">
        <v>31</v>
      </c>
      <c r="H16" s="635" t="s">
        <v>45</v>
      </c>
      <c r="I16" s="635" t="s">
        <v>6</v>
      </c>
      <c r="J16" s="76" t="s">
        <v>3148</v>
      </c>
      <c r="K16" s="33">
        <v>0</v>
      </c>
      <c r="L16" s="33">
        <v>40500</v>
      </c>
      <c r="M16" s="628" t="s">
        <v>4143</v>
      </c>
      <c r="N16" s="76">
        <v>45000</v>
      </c>
      <c r="O16" s="33">
        <v>20</v>
      </c>
      <c r="P16" s="76">
        <v>45000</v>
      </c>
      <c r="Q16" s="410" t="s">
        <v>4144</v>
      </c>
      <c r="R16" s="33">
        <v>20</v>
      </c>
      <c r="S16" s="433" t="s">
        <v>4030</v>
      </c>
      <c r="T16" s="433" t="s">
        <v>4031</v>
      </c>
      <c r="U16" s="644" t="s">
        <v>4032</v>
      </c>
    </row>
    <row r="17" spans="1:21" ht="63.75">
      <c r="A17" s="643">
        <v>9</v>
      </c>
      <c r="B17" s="643"/>
      <c r="C17" s="76" t="s">
        <v>4033</v>
      </c>
      <c r="D17" s="76" t="s">
        <v>3481</v>
      </c>
      <c r="E17" s="628" t="s">
        <v>4034</v>
      </c>
      <c r="F17" s="76" t="s">
        <v>30</v>
      </c>
      <c r="G17" s="635" t="s">
        <v>31</v>
      </c>
      <c r="H17" s="635" t="s">
        <v>45</v>
      </c>
      <c r="I17" s="635" t="s">
        <v>6</v>
      </c>
      <c r="J17" s="76" t="s">
        <v>3265</v>
      </c>
      <c r="K17" s="33">
        <v>0</v>
      </c>
      <c r="L17" s="33">
        <v>108000</v>
      </c>
      <c r="M17" s="628" t="s">
        <v>4143</v>
      </c>
      <c r="N17" s="76">
        <v>120000</v>
      </c>
      <c r="O17" s="33">
        <v>20</v>
      </c>
      <c r="P17" s="76">
        <v>120000</v>
      </c>
      <c r="Q17" s="410" t="s">
        <v>4144</v>
      </c>
      <c r="R17" s="33">
        <v>20</v>
      </c>
      <c r="S17" s="433" t="s">
        <v>4035</v>
      </c>
      <c r="T17" s="433" t="s">
        <v>4036</v>
      </c>
      <c r="U17" s="644" t="s">
        <v>4154</v>
      </c>
    </row>
    <row r="18" spans="1:21" ht="76.5">
      <c r="A18" s="643">
        <v>10</v>
      </c>
      <c r="B18" s="643"/>
      <c r="C18" s="76" t="s">
        <v>4155</v>
      </c>
      <c r="D18" s="76" t="s">
        <v>4011</v>
      </c>
      <c r="E18" s="628" t="s">
        <v>4012</v>
      </c>
      <c r="F18" s="76" t="s">
        <v>30</v>
      </c>
      <c r="G18" s="77" t="s">
        <v>31</v>
      </c>
      <c r="H18" s="77" t="s">
        <v>45</v>
      </c>
      <c r="I18" s="77" t="s">
        <v>6</v>
      </c>
      <c r="J18" s="76" t="s">
        <v>3078</v>
      </c>
      <c r="K18" s="33">
        <v>0</v>
      </c>
      <c r="L18" s="33">
        <v>27000</v>
      </c>
      <c r="M18" s="110" t="s">
        <v>4156</v>
      </c>
      <c r="N18" s="169">
        <v>30000</v>
      </c>
      <c r="O18" s="33"/>
      <c r="P18" s="169">
        <v>30000</v>
      </c>
      <c r="Q18" s="110" t="s">
        <v>4157</v>
      </c>
      <c r="R18" s="33">
        <v>20</v>
      </c>
      <c r="S18" s="433" t="s">
        <v>4013</v>
      </c>
      <c r="T18" s="433" t="s">
        <v>4014</v>
      </c>
      <c r="U18" s="433" t="s">
        <v>4015</v>
      </c>
    </row>
    <row r="19" spans="1:21" ht="76.5">
      <c r="A19" s="643">
        <v>11</v>
      </c>
      <c r="B19" s="643"/>
      <c r="C19" s="76" t="s">
        <v>4158</v>
      </c>
      <c r="D19" s="76" t="s">
        <v>4159</v>
      </c>
      <c r="E19" s="628" t="s">
        <v>4012</v>
      </c>
      <c r="F19" s="76" t="s">
        <v>30</v>
      </c>
      <c r="G19" s="77" t="s">
        <v>31</v>
      </c>
      <c r="H19" s="77" t="s">
        <v>45</v>
      </c>
      <c r="I19" s="77" t="s">
        <v>6</v>
      </c>
      <c r="J19" s="76" t="s">
        <v>4018</v>
      </c>
      <c r="K19" s="33">
        <v>0</v>
      </c>
      <c r="L19" s="33">
        <v>27000</v>
      </c>
      <c r="M19" s="110" t="s">
        <v>4156</v>
      </c>
      <c r="N19" s="169">
        <v>30000</v>
      </c>
      <c r="O19" s="33"/>
      <c r="P19" s="169">
        <v>30000</v>
      </c>
      <c r="Q19" s="110" t="s">
        <v>4157</v>
      </c>
      <c r="R19" s="33">
        <v>20</v>
      </c>
      <c r="S19" s="433" t="s">
        <v>4019</v>
      </c>
      <c r="T19" s="433" t="s">
        <v>4020</v>
      </c>
      <c r="U19" s="433" t="s">
        <v>4021</v>
      </c>
    </row>
    <row r="20" spans="1:21" ht="63.75">
      <c r="A20" s="643">
        <v>12</v>
      </c>
      <c r="B20" s="643"/>
      <c r="C20" s="76" t="s">
        <v>4051</v>
      </c>
      <c r="D20" s="76" t="s">
        <v>4052</v>
      </c>
      <c r="E20" s="628" t="s">
        <v>4053</v>
      </c>
      <c r="F20" s="76" t="s">
        <v>30</v>
      </c>
      <c r="G20" s="77" t="s">
        <v>31</v>
      </c>
      <c r="H20" s="77" t="s">
        <v>45</v>
      </c>
      <c r="I20" s="77" t="s">
        <v>6</v>
      </c>
      <c r="J20" s="76" t="s">
        <v>4054</v>
      </c>
      <c r="K20" s="33">
        <v>0</v>
      </c>
      <c r="L20" s="33">
        <v>27000</v>
      </c>
      <c r="M20" s="110" t="s">
        <v>4156</v>
      </c>
      <c r="N20" s="169">
        <v>30000</v>
      </c>
      <c r="O20" s="33"/>
      <c r="P20" s="169">
        <v>30000</v>
      </c>
      <c r="Q20" s="110" t="s">
        <v>4157</v>
      </c>
      <c r="R20" s="33">
        <v>20</v>
      </c>
      <c r="S20" s="433" t="s">
        <v>4057</v>
      </c>
      <c r="T20" s="433" t="s">
        <v>4058</v>
      </c>
      <c r="U20" s="433" t="s">
        <v>4059</v>
      </c>
    </row>
    <row r="21" spans="1:21" ht="63.75">
      <c r="A21" s="643">
        <v>13</v>
      </c>
      <c r="B21" s="643"/>
      <c r="C21" s="76" t="s">
        <v>4084</v>
      </c>
      <c r="D21" s="76" t="s">
        <v>4160</v>
      </c>
      <c r="E21" s="628" t="s">
        <v>4086</v>
      </c>
      <c r="F21" s="76" t="s">
        <v>30</v>
      </c>
      <c r="G21" s="77" t="s">
        <v>31</v>
      </c>
      <c r="H21" s="77" t="s">
        <v>45</v>
      </c>
      <c r="I21" s="77" t="s">
        <v>6</v>
      </c>
      <c r="J21" s="76" t="s">
        <v>4087</v>
      </c>
      <c r="K21" s="33">
        <v>0</v>
      </c>
      <c r="L21" s="33">
        <v>27000</v>
      </c>
      <c r="M21" s="110" t="s">
        <v>4156</v>
      </c>
      <c r="N21" s="169">
        <v>30000</v>
      </c>
      <c r="O21" s="33"/>
      <c r="P21" s="169">
        <v>30000</v>
      </c>
      <c r="Q21" s="110" t="s">
        <v>4157</v>
      </c>
      <c r="R21" s="33">
        <v>20</v>
      </c>
      <c r="S21" s="433" t="s">
        <v>4088</v>
      </c>
      <c r="T21" s="433" t="s">
        <v>4089</v>
      </c>
      <c r="U21" s="433" t="s">
        <v>4090</v>
      </c>
    </row>
    <row r="22" spans="1:21" ht="63.75">
      <c r="A22" s="643">
        <v>14</v>
      </c>
      <c r="B22" s="643"/>
      <c r="C22" s="76" t="s">
        <v>4095</v>
      </c>
      <c r="D22" s="76" t="s">
        <v>4096</v>
      </c>
      <c r="E22" s="628" t="s">
        <v>4097</v>
      </c>
      <c r="F22" s="76" t="s">
        <v>30</v>
      </c>
      <c r="G22" s="77" t="s">
        <v>31</v>
      </c>
      <c r="H22" s="77" t="s">
        <v>45</v>
      </c>
      <c r="I22" s="77" t="s">
        <v>5</v>
      </c>
      <c r="J22" s="76" t="s">
        <v>4075</v>
      </c>
      <c r="K22" s="33">
        <v>0</v>
      </c>
      <c r="L22" s="33">
        <v>67500</v>
      </c>
      <c r="M22" s="110" t="s">
        <v>4156</v>
      </c>
      <c r="N22" s="169">
        <v>75000</v>
      </c>
      <c r="O22" s="33"/>
      <c r="P22" s="169">
        <v>75000</v>
      </c>
      <c r="Q22" s="110" t="s">
        <v>4157</v>
      </c>
      <c r="R22" s="33">
        <v>20</v>
      </c>
      <c r="S22" s="433" t="s">
        <v>4098</v>
      </c>
      <c r="T22" s="433" t="s">
        <v>4099</v>
      </c>
      <c r="U22" s="433" t="s">
        <v>4100</v>
      </c>
    </row>
    <row r="23" spans="1:21" ht="76.5">
      <c r="A23" s="643">
        <v>15</v>
      </c>
      <c r="B23" s="643"/>
      <c r="C23" s="76" t="s">
        <v>4101</v>
      </c>
      <c r="D23" s="76" t="s">
        <v>4161</v>
      </c>
      <c r="E23" s="628" t="s">
        <v>4103</v>
      </c>
      <c r="F23" s="76" t="s">
        <v>30</v>
      </c>
      <c r="G23" s="77" t="s">
        <v>31</v>
      </c>
      <c r="H23" s="77" t="s">
        <v>45</v>
      </c>
      <c r="I23" s="77" t="s">
        <v>6</v>
      </c>
      <c r="J23" s="76" t="s">
        <v>4075</v>
      </c>
      <c r="K23" s="33">
        <v>0</v>
      </c>
      <c r="L23" s="33">
        <v>67500</v>
      </c>
      <c r="M23" s="110" t="s">
        <v>4156</v>
      </c>
      <c r="N23" s="169">
        <v>75000</v>
      </c>
      <c r="O23" s="33"/>
      <c r="P23" s="169">
        <v>75000</v>
      </c>
      <c r="Q23" s="110" t="s">
        <v>4157</v>
      </c>
      <c r="R23" s="33">
        <v>20</v>
      </c>
      <c r="S23" s="433" t="s">
        <v>4104</v>
      </c>
      <c r="T23" s="433" t="s">
        <v>4105</v>
      </c>
      <c r="U23" s="433" t="s">
        <v>4106</v>
      </c>
    </row>
    <row r="24" spans="1:21" ht="76.5">
      <c r="A24" s="643">
        <v>16</v>
      </c>
      <c r="B24" s="643"/>
      <c r="C24" s="76" t="s">
        <v>4162</v>
      </c>
      <c r="D24" s="76" t="s">
        <v>4108</v>
      </c>
      <c r="E24" s="628" t="s">
        <v>4109</v>
      </c>
      <c r="F24" s="76" t="s">
        <v>30</v>
      </c>
      <c r="G24" s="77" t="s">
        <v>31</v>
      </c>
      <c r="H24" s="77" t="s">
        <v>45</v>
      </c>
      <c r="I24" s="77" t="s">
        <v>6</v>
      </c>
      <c r="J24" s="76" t="s">
        <v>4075</v>
      </c>
      <c r="K24" s="33">
        <v>0</v>
      </c>
      <c r="L24" s="33">
        <v>81000</v>
      </c>
      <c r="M24" s="110" t="s">
        <v>4156</v>
      </c>
      <c r="N24" s="169">
        <v>90000</v>
      </c>
      <c r="O24" s="33"/>
      <c r="P24" s="169">
        <v>90000</v>
      </c>
      <c r="Q24" s="110" t="s">
        <v>4157</v>
      </c>
      <c r="R24" s="33">
        <v>20</v>
      </c>
      <c r="S24" s="433" t="s">
        <v>4110</v>
      </c>
      <c r="T24" s="433" t="s">
        <v>4111</v>
      </c>
      <c r="U24" s="433" t="s">
        <v>4112</v>
      </c>
    </row>
    <row r="25" spans="1:21" ht="76.5">
      <c r="A25" s="643">
        <v>17</v>
      </c>
      <c r="B25" s="643"/>
      <c r="C25" s="76" t="s">
        <v>3930</v>
      </c>
      <c r="D25" s="76" t="s">
        <v>4117</v>
      </c>
      <c r="E25" s="628" t="s">
        <v>4118</v>
      </c>
      <c r="F25" s="76" t="s">
        <v>30</v>
      </c>
      <c r="G25" s="77" t="s">
        <v>31</v>
      </c>
      <c r="H25" s="77" t="s">
        <v>45</v>
      </c>
      <c r="I25" s="77" t="s">
        <v>6</v>
      </c>
      <c r="J25" s="76" t="s">
        <v>3995</v>
      </c>
      <c r="K25" s="33">
        <v>0</v>
      </c>
      <c r="L25" s="33">
        <v>27000</v>
      </c>
      <c r="M25" s="110" t="s">
        <v>4156</v>
      </c>
      <c r="N25" s="169">
        <v>30000</v>
      </c>
      <c r="O25" s="33"/>
      <c r="P25" s="169">
        <v>30000</v>
      </c>
      <c r="Q25" s="110" t="s">
        <v>4157</v>
      </c>
      <c r="R25" s="33">
        <v>20</v>
      </c>
      <c r="S25" s="433" t="s">
        <v>4119</v>
      </c>
      <c r="T25" s="433" t="s">
        <v>4120</v>
      </c>
      <c r="U25" s="433" t="s">
        <v>4121</v>
      </c>
    </row>
    <row r="26" spans="1:21" ht="63.75">
      <c r="A26" s="643">
        <v>18</v>
      </c>
      <c r="B26" s="643"/>
      <c r="C26" s="76" t="s">
        <v>4127</v>
      </c>
      <c r="D26" s="76" t="s">
        <v>4128</v>
      </c>
      <c r="E26" s="628" t="s">
        <v>4129</v>
      </c>
      <c r="F26" s="76" t="s">
        <v>30</v>
      </c>
      <c r="G26" s="77" t="s">
        <v>31</v>
      </c>
      <c r="H26" s="77" t="s">
        <v>45</v>
      </c>
      <c r="I26" s="77" t="s">
        <v>6</v>
      </c>
      <c r="J26" s="76" t="s">
        <v>4130</v>
      </c>
      <c r="K26" s="33">
        <v>0</v>
      </c>
      <c r="L26" s="33">
        <v>27000</v>
      </c>
      <c r="M26" s="110" t="s">
        <v>4156</v>
      </c>
      <c r="N26" s="169">
        <v>30000</v>
      </c>
      <c r="O26" s="33"/>
      <c r="P26" s="169">
        <v>30000</v>
      </c>
      <c r="Q26" s="110" t="s">
        <v>4157</v>
      </c>
      <c r="R26" s="33">
        <v>20</v>
      </c>
      <c r="S26" s="433" t="s">
        <v>4131</v>
      </c>
      <c r="T26" s="433" t="s">
        <v>4132</v>
      </c>
      <c r="U26" s="433" t="s">
        <v>4133</v>
      </c>
    </row>
    <row r="27" spans="1:21" ht="76.5">
      <c r="A27" s="643">
        <v>19</v>
      </c>
      <c r="B27" s="643"/>
      <c r="C27" s="76" t="s">
        <v>4134</v>
      </c>
      <c r="D27" s="76" t="s">
        <v>4135</v>
      </c>
      <c r="E27" s="628" t="s">
        <v>4136</v>
      </c>
      <c r="F27" s="76" t="s">
        <v>30</v>
      </c>
      <c r="G27" s="77" t="s">
        <v>31</v>
      </c>
      <c r="H27" s="76" t="s">
        <v>68</v>
      </c>
      <c r="I27" s="77" t="s">
        <v>6</v>
      </c>
      <c r="J27" s="76" t="s">
        <v>3078</v>
      </c>
      <c r="K27" s="33">
        <v>0</v>
      </c>
      <c r="L27" s="33">
        <v>13500</v>
      </c>
      <c r="M27" s="110" t="s">
        <v>4156</v>
      </c>
      <c r="N27" s="169">
        <v>15000</v>
      </c>
      <c r="O27" s="33"/>
      <c r="P27" s="169">
        <v>15000</v>
      </c>
      <c r="Q27" s="110" t="s">
        <v>4157</v>
      </c>
      <c r="R27" s="33">
        <v>20</v>
      </c>
      <c r="S27" s="433" t="s">
        <v>4137</v>
      </c>
      <c r="T27" s="433" t="s">
        <v>4138</v>
      </c>
      <c r="U27" s="433" t="s">
        <v>4139</v>
      </c>
    </row>
    <row r="28" spans="1:21" ht="63.75">
      <c r="A28" s="643">
        <v>20</v>
      </c>
      <c r="B28" s="643"/>
      <c r="C28" s="76" t="s">
        <v>4148</v>
      </c>
      <c r="D28" s="76" t="s">
        <v>3159</v>
      </c>
      <c r="E28" s="628" t="s">
        <v>4163</v>
      </c>
      <c r="F28" s="76" t="s">
        <v>30</v>
      </c>
      <c r="G28" s="77" t="s">
        <v>31</v>
      </c>
      <c r="H28" s="77" t="s">
        <v>45</v>
      </c>
      <c r="I28" s="77" t="s">
        <v>6</v>
      </c>
      <c r="J28" s="76" t="s">
        <v>3230</v>
      </c>
      <c r="K28" s="33">
        <v>0</v>
      </c>
      <c r="L28" s="33">
        <v>54000</v>
      </c>
      <c r="M28" s="110" t="s">
        <v>4156</v>
      </c>
      <c r="N28" s="169">
        <v>60000</v>
      </c>
      <c r="O28" s="33"/>
      <c r="P28" s="169">
        <v>60000</v>
      </c>
      <c r="Q28" s="110" t="s">
        <v>4157</v>
      </c>
      <c r="R28" s="33">
        <v>20</v>
      </c>
      <c r="S28" s="433" t="s">
        <v>4151</v>
      </c>
      <c r="T28" s="433" t="s">
        <v>4152</v>
      </c>
      <c r="U28" s="433" t="s">
        <v>4153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9" workbookViewId="0">
      <selection activeCell="G14" sqref="G14"/>
    </sheetView>
  </sheetViews>
  <sheetFormatPr defaultRowHeight="15"/>
  <sheetData>
    <row r="1" spans="1:21" ht="18.7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158"/>
      <c r="T1" s="158"/>
      <c r="U1" s="632"/>
    </row>
    <row r="2" spans="1:21" ht="18.75">
      <c r="A2" s="552" t="s">
        <v>3678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158"/>
      <c r="T2" s="158"/>
      <c r="U2" s="632"/>
    </row>
    <row r="3" spans="1:21" ht="18.75">
      <c r="A3" s="552" t="s">
        <v>3679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158"/>
      <c r="T3" s="158"/>
      <c r="U3" s="632"/>
    </row>
    <row r="4" spans="1:21" ht="18.75">
      <c r="A4" s="552" t="s">
        <v>3680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158"/>
      <c r="T4" s="158"/>
      <c r="U4" s="632"/>
    </row>
    <row r="5" spans="1:21" ht="18">
      <c r="A5" s="601" t="s">
        <v>4050</v>
      </c>
      <c r="B5" s="601"/>
      <c r="C5" s="601"/>
      <c r="D5" s="601"/>
      <c r="E5" s="601"/>
      <c r="F5" s="601"/>
      <c r="G5" s="601"/>
      <c r="H5" s="131"/>
      <c r="I5" s="131"/>
      <c r="J5" s="645"/>
      <c r="K5" s="646"/>
      <c r="L5" s="646"/>
      <c r="M5" s="160"/>
      <c r="N5" s="153"/>
      <c r="O5" s="647"/>
      <c r="P5" s="613"/>
      <c r="Q5" s="614"/>
      <c r="R5" s="117" t="s">
        <v>217</v>
      </c>
      <c r="S5" s="158"/>
      <c r="T5" s="158"/>
      <c r="U5" s="632"/>
    </row>
    <row r="6" spans="1:21" ht="15.75">
      <c r="A6" s="615"/>
      <c r="B6" s="91"/>
      <c r="C6" s="91"/>
      <c r="D6" s="91"/>
      <c r="E6" s="96"/>
      <c r="F6" s="133"/>
      <c r="G6" s="133"/>
      <c r="H6" s="133"/>
      <c r="I6" s="133"/>
      <c r="J6" s="96"/>
      <c r="K6" s="648"/>
      <c r="L6" s="648"/>
      <c r="M6" s="649" t="s">
        <v>98</v>
      </c>
      <c r="N6" s="649"/>
      <c r="O6" s="650"/>
      <c r="P6" s="619"/>
      <c r="Q6" s="604" t="s">
        <v>357</v>
      </c>
      <c r="R6" s="604"/>
      <c r="S6" s="158"/>
      <c r="T6" s="158"/>
      <c r="U6" s="632"/>
    </row>
    <row r="7" spans="1:21" ht="15.75">
      <c r="A7" s="602" t="s">
        <v>219</v>
      </c>
      <c r="B7" s="602"/>
      <c r="C7" s="602"/>
      <c r="D7" s="91"/>
      <c r="E7" s="96"/>
      <c r="F7" s="133"/>
      <c r="G7" s="133"/>
      <c r="H7" s="133"/>
      <c r="I7" s="133"/>
      <c r="J7" s="96"/>
      <c r="K7" s="648"/>
      <c r="L7" s="648"/>
      <c r="M7" s="162"/>
      <c r="N7" s="154"/>
      <c r="O7" s="650"/>
      <c r="P7" s="605" t="s">
        <v>220</v>
      </c>
      <c r="Q7" s="605"/>
      <c r="R7" s="605"/>
      <c r="S7" s="158"/>
      <c r="T7" s="158"/>
      <c r="U7" s="632"/>
    </row>
    <row r="8" spans="1:21" ht="60">
      <c r="A8" s="77" t="s">
        <v>183</v>
      </c>
      <c r="B8" s="77" t="s">
        <v>184</v>
      </c>
      <c r="C8" s="150" t="s">
        <v>185</v>
      </c>
      <c r="D8" s="77" t="s">
        <v>186</v>
      </c>
      <c r="E8" s="150" t="s">
        <v>187</v>
      </c>
      <c r="F8" s="150" t="s">
        <v>9</v>
      </c>
      <c r="G8" s="77" t="s">
        <v>188</v>
      </c>
      <c r="H8" s="150" t="s">
        <v>189</v>
      </c>
      <c r="I8" s="77" t="s">
        <v>190</v>
      </c>
      <c r="J8" s="77" t="s">
        <v>210</v>
      </c>
      <c r="K8" s="77" t="s">
        <v>211</v>
      </c>
      <c r="L8" s="77" t="s">
        <v>212</v>
      </c>
      <c r="M8" s="77" t="s">
        <v>213</v>
      </c>
      <c r="N8" s="77" t="s">
        <v>214</v>
      </c>
      <c r="O8" s="77" t="s">
        <v>215</v>
      </c>
      <c r="P8" s="620" t="s">
        <v>195</v>
      </c>
      <c r="Q8" s="77" t="s">
        <v>194</v>
      </c>
      <c r="R8" s="77" t="s">
        <v>196</v>
      </c>
      <c r="S8" s="621" t="s">
        <v>360</v>
      </c>
      <c r="T8" s="651" t="s">
        <v>4164</v>
      </c>
      <c r="U8" s="651" t="s">
        <v>1449</v>
      </c>
    </row>
    <row r="9" spans="1:21" ht="89.25">
      <c r="A9" s="643">
        <v>1</v>
      </c>
      <c r="B9" s="643"/>
      <c r="C9" s="652" t="s">
        <v>4165</v>
      </c>
      <c r="D9" s="652" t="s">
        <v>4166</v>
      </c>
      <c r="E9" s="653" t="s">
        <v>4167</v>
      </c>
      <c r="F9" s="652" t="s">
        <v>30</v>
      </c>
      <c r="G9" s="416" t="s">
        <v>31</v>
      </c>
      <c r="H9" s="635" t="s">
        <v>68</v>
      </c>
      <c r="I9" s="416" t="s">
        <v>6</v>
      </c>
      <c r="J9" s="409" t="s">
        <v>4168</v>
      </c>
      <c r="K9" s="409" t="s">
        <v>4168</v>
      </c>
      <c r="L9" s="73" t="s">
        <v>4169</v>
      </c>
      <c r="M9" s="169" t="s">
        <v>4170</v>
      </c>
      <c r="N9" s="33">
        <v>1139000</v>
      </c>
      <c r="O9" s="85" t="s">
        <v>4171</v>
      </c>
      <c r="P9" s="33">
        <v>284000</v>
      </c>
      <c r="Q9" s="410" t="s">
        <v>4172</v>
      </c>
      <c r="R9" s="33" t="s">
        <v>1457</v>
      </c>
      <c r="S9" s="171" t="s">
        <v>4173</v>
      </c>
      <c r="T9" s="654" t="s">
        <v>4174</v>
      </c>
      <c r="U9" s="171" t="s">
        <v>4175</v>
      </c>
    </row>
    <row r="10" spans="1:21" ht="90">
      <c r="A10" s="643">
        <v>2</v>
      </c>
      <c r="B10" s="643"/>
      <c r="C10" s="417" t="s">
        <v>4176</v>
      </c>
      <c r="D10" s="418" t="s">
        <v>571</v>
      </c>
      <c r="E10" s="655" t="s">
        <v>4177</v>
      </c>
      <c r="F10" s="33" t="s">
        <v>30</v>
      </c>
      <c r="G10" s="169" t="s">
        <v>31</v>
      </c>
      <c r="H10" s="169" t="s">
        <v>68</v>
      </c>
      <c r="I10" s="169" t="s">
        <v>6</v>
      </c>
      <c r="J10" s="655" t="s">
        <v>4178</v>
      </c>
      <c r="K10" s="655" t="s">
        <v>4178</v>
      </c>
      <c r="L10" s="418" t="s">
        <v>4179</v>
      </c>
      <c r="M10" s="418" t="s">
        <v>4180</v>
      </c>
      <c r="N10" s="33">
        <v>284000</v>
      </c>
      <c r="O10" s="110" t="s">
        <v>4181</v>
      </c>
      <c r="P10" s="418">
        <v>284000</v>
      </c>
      <c r="Q10" s="110" t="s">
        <v>4181</v>
      </c>
      <c r="R10" s="418" t="s">
        <v>1490</v>
      </c>
      <c r="S10" s="419">
        <v>61157095376</v>
      </c>
      <c r="T10" s="419" t="s">
        <v>4174</v>
      </c>
      <c r="U10" s="656">
        <v>506638207</v>
      </c>
    </row>
    <row r="11" spans="1:21" ht="90">
      <c r="A11" s="643">
        <v>3</v>
      </c>
      <c r="B11" s="643"/>
      <c r="C11" s="73" t="s">
        <v>719</v>
      </c>
      <c r="D11" s="77" t="s">
        <v>4182</v>
      </c>
      <c r="E11" s="109" t="s">
        <v>3661</v>
      </c>
      <c r="F11" s="33" t="s">
        <v>30</v>
      </c>
      <c r="G11" s="169" t="s">
        <v>31</v>
      </c>
      <c r="H11" s="77" t="s">
        <v>45</v>
      </c>
      <c r="I11" s="169" t="s">
        <v>6</v>
      </c>
      <c r="J11" s="109" t="s">
        <v>4183</v>
      </c>
      <c r="K11" s="109" t="s">
        <v>4183</v>
      </c>
      <c r="L11" s="169" t="s">
        <v>201</v>
      </c>
      <c r="M11" s="418" t="s">
        <v>4184</v>
      </c>
      <c r="N11" s="33">
        <v>500000</v>
      </c>
      <c r="O11" s="110" t="s">
        <v>4181</v>
      </c>
      <c r="P11" s="657">
        <v>125000</v>
      </c>
      <c r="Q11" s="110" t="s">
        <v>4181</v>
      </c>
      <c r="R11" s="73" t="s">
        <v>1490</v>
      </c>
      <c r="S11" s="426" t="s">
        <v>3665</v>
      </c>
      <c r="T11" s="426" t="s">
        <v>3666</v>
      </c>
      <c r="U11" s="658" t="s">
        <v>3667</v>
      </c>
    </row>
    <row r="12" spans="1:21" ht="78.75">
      <c r="A12" s="643">
        <v>4</v>
      </c>
      <c r="B12" s="643"/>
      <c r="C12" s="608" t="s">
        <v>4185</v>
      </c>
      <c r="D12" s="608" t="s">
        <v>4186</v>
      </c>
      <c r="E12" s="112" t="s">
        <v>4187</v>
      </c>
      <c r="F12" s="33" t="s">
        <v>30</v>
      </c>
      <c r="G12" s="169" t="s">
        <v>3671</v>
      </c>
      <c r="H12" s="169" t="s">
        <v>68</v>
      </c>
      <c r="I12" s="169" t="s">
        <v>6</v>
      </c>
      <c r="J12" s="659" t="s">
        <v>4188</v>
      </c>
      <c r="K12" s="112" t="s">
        <v>4189</v>
      </c>
      <c r="L12" s="608" t="s">
        <v>1453</v>
      </c>
      <c r="M12" s="73" t="s">
        <v>4190</v>
      </c>
      <c r="N12" s="33">
        <v>80000</v>
      </c>
      <c r="O12" s="110" t="s">
        <v>4181</v>
      </c>
      <c r="P12" s="660">
        <v>80000</v>
      </c>
      <c r="Q12" s="110" t="s">
        <v>4181</v>
      </c>
      <c r="R12" s="73" t="s">
        <v>1490</v>
      </c>
      <c r="S12" s="661" t="s">
        <v>3675</v>
      </c>
      <c r="T12" s="661" t="s">
        <v>3676</v>
      </c>
      <c r="U12" s="662" t="s">
        <v>3677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X23"/>
  <sheetViews>
    <sheetView topLeftCell="A14" workbookViewId="0">
      <selection activeCell="E23" sqref="E23"/>
    </sheetView>
  </sheetViews>
  <sheetFormatPr defaultRowHeight="15"/>
  <sheetData>
    <row r="1" spans="1:128" ht="27" thickBot="1">
      <c r="A1" s="448" t="s">
        <v>1473</v>
      </c>
      <c r="B1" s="448"/>
      <c r="C1" s="448"/>
      <c r="D1" s="448"/>
      <c r="E1" s="448"/>
      <c r="F1" s="448"/>
      <c r="G1" s="448"/>
      <c r="H1" s="448"/>
      <c r="I1" s="448"/>
      <c r="J1" s="172"/>
      <c r="K1" s="172"/>
      <c r="L1" s="173"/>
      <c r="M1" s="172"/>
      <c r="N1" s="172"/>
      <c r="O1" s="172"/>
      <c r="P1" s="172"/>
      <c r="Q1" s="174"/>
      <c r="R1" s="174"/>
      <c r="S1" s="174"/>
      <c r="T1" s="174"/>
      <c r="U1" s="174"/>
      <c r="V1" s="174"/>
      <c r="W1" s="174"/>
      <c r="X1" s="174"/>
      <c r="Y1" s="174"/>
      <c r="Z1" s="175"/>
      <c r="AA1" s="174"/>
      <c r="AB1" s="174"/>
      <c r="AC1" s="174"/>
      <c r="AD1" s="174"/>
      <c r="AE1" s="174"/>
      <c r="AF1" s="174"/>
      <c r="AG1" s="174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480" t="s">
        <v>1474</v>
      </c>
      <c r="CU1" s="481"/>
      <c r="CV1" s="448"/>
      <c r="CW1" s="448"/>
      <c r="CX1" s="448"/>
      <c r="CY1" s="448"/>
      <c r="CZ1" s="448"/>
      <c r="DA1" s="448"/>
      <c r="DB1" s="448"/>
      <c r="DC1" s="448"/>
      <c r="DD1" s="448"/>
      <c r="DE1" s="448"/>
      <c r="DF1" s="448"/>
      <c r="DG1" s="448"/>
      <c r="DH1" s="448"/>
      <c r="DI1" s="176"/>
      <c r="DJ1" s="176"/>
      <c r="DK1" s="176"/>
      <c r="DL1" s="176"/>
      <c r="DM1" s="176"/>
      <c r="DN1" s="176"/>
      <c r="DO1" s="176"/>
      <c r="DP1" s="176"/>
      <c r="DQ1" s="236"/>
      <c r="DR1" s="237"/>
      <c r="DS1" s="176"/>
      <c r="DT1" s="176"/>
      <c r="DU1" s="176"/>
      <c r="DV1" s="176"/>
      <c r="DW1" s="176"/>
      <c r="DX1" s="176"/>
    </row>
    <row r="2" spans="1:128" ht="19.5" thickBot="1">
      <c r="A2" s="449" t="s">
        <v>1557</v>
      </c>
      <c r="B2" s="449"/>
      <c r="C2" s="449"/>
      <c r="D2" s="449"/>
      <c r="E2" s="449"/>
      <c r="F2" s="449"/>
      <c r="G2" s="449"/>
      <c r="H2" s="449"/>
      <c r="I2" s="449"/>
      <c r="J2" s="233"/>
      <c r="K2" s="454" t="s">
        <v>1484</v>
      </c>
      <c r="L2" s="234"/>
      <c r="M2" s="233"/>
      <c r="N2" s="233"/>
      <c r="O2" s="233"/>
      <c r="P2" s="233"/>
      <c r="Q2" s="235"/>
      <c r="R2" s="235"/>
      <c r="S2" s="235"/>
      <c r="T2" s="235"/>
      <c r="U2" s="235"/>
      <c r="V2" s="235"/>
      <c r="W2" s="235"/>
      <c r="X2" s="235"/>
      <c r="Y2" s="235"/>
      <c r="Z2" s="175"/>
      <c r="AA2" s="235"/>
      <c r="AB2" s="235"/>
      <c r="AC2" s="235"/>
      <c r="AD2" s="235"/>
      <c r="AE2" s="235"/>
      <c r="AF2" s="235"/>
      <c r="AG2" s="235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84"/>
      <c r="CU2" s="184"/>
      <c r="CV2" s="183"/>
      <c r="CW2" s="183"/>
      <c r="CX2" s="238" t="s">
        <v>1531</v>
      </c>
      <c r="CY2" s="261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232"/>
      <c r="DR2" s="184"/>
      <c r="DS2" s="183"/>
      <c r="DT2" s="183"/>
      <c r="DU2" s="183"/>
      <c r="DV2" s="183"/>
      <c r="DW2" s="183"/>
      <c r="DX2" s="183"/>
    </row>
    <row r="3" spans="1:128" ht="16.5" thickBot="1">
      <c r="A3" s="450" t="s">
        <v>1476</v>
      </c>
      <c r="B3" s="452" t="s">
        <v>1532</v>
      </c>
      <c r="C3" s="454" t="s">
        <v>1477</v>
      </c>
      <c r="D3" s="452" t="s">
        <v>1478</v>
      </c>
      <c r="E3" s="452" t="s">
        <v>1479</v>
      </c>
      <c r="F3" s="452" t="s">
        <v>1480</v>
      </c>
      <c r="G3" s="454" t="s">
        <v>1558</v>
      </c>
      <c r="H3" s="454" t="s">
        <v>1481</v>
      </c>
      <c r="I3" s="452" t="s">
        <v>1482</v>
      </c>
      <c r="J3" s="454" t="s">
        <v>1559</v>
      </c>
      <c r="K3" s="455"/>
      <c r="L3" s="464" t="s">
        <v>1560</v>
      </c>
      <c r="M3" s="467" t="s">
        <v>1486</v>
      </c>
      <c r="N3" s="468"/>
      <c r="O3" s="469"/>
      <c r="P3" s="454" t="s">
        <v>1487</v>
      </c>
      <c r="Q3" s="460" t="s">
        <v>1488</v>
      </c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1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86"/>
      <c r="CU3" s="186"/>
      <c r="DQ3" s="239"/>
      <c r="DR3" s="186"/>
    </row>
    <row r="4" spans="1:128" ht="15.75" thickBot="1">
      <c r="A4" s="451"/>
      <c r="B4" s="453"/>
      <c r="C4" s="455"/>
      <c r="D4" s="453"/>
      <c r="E4" s="453"/>
      <c r="F4" s="453"/>
      <c r="G4" s="455"/>
      <c r="H4" s="455"/>
      <c r="I4" s="453"/>
      <c r="J4" s="455"/>
      <c r="K4" s="455"/>
      <c r="L4" s="465"/>
      <c r="M4" s="470"/>
      <c r="N4" s="471"/>
      <c r="O4" s="472"/>
      <c r="P4" s="455"/>
      <c r="Q4" s="462" t="s">
        <v>1489</v>
      </c>
      <c r="R4" s="462"/>
      <c r="S4" s="462"/>
      <c r="T4" s="462"/>
      <c r="U4" s="462"/>
      <c r="V4" s="462" t="s">
        <v>1490</v>
      </c>
      <c r="W4" s="462"/>
      <c r="X4" s="462"/>
      <c r="Y4" s="462"/>
      <c r="Z4" s="462" t="s">
        <v>1491</v>
      </c>
      <c r="AA4" s="462"/>
      <c r="AB4" s="462"/>
      <c r="AC4" s="462"/>
      <c r="AD4" s="462" t="s">
        <v>1492</v>
      </c>
      <c r="AE4" s="462"/>
      <c r="AF4" s="462"/>
      <c r="AG4" s="463"/>
      <c r="AH4" s="462" t="s">
        <v>1493</v>
      </c>
      <c r="AI4" s="462"/>
      <c r="AJ4" s="462"/>
      <c r="AK4" s="463"/>
      <c r="AL4" s="462" t="s">
        <v>1494</v>
      </c>
      <c r="AM4" s="462"/>
      <c r="AN4" s="462"/>
      <c r="AO4" s="463"/>
      <c r="AP4" s="462" t="s">
        <v>1495</v>
      </c>
      <c r="AQ4" s="462"/>
      <c r="AR4" s="462"/>
      <c r="AS4" s="463"/>
      <c r="AT4" s="462" t="s">
        <v>1496</v>
      </c>
      <c r="AU4" s="462"/>
      <c r="AV4" s="462"/>
      <c r="AW4" s="463"/>
      <c r="AX4" s="462" t="s">
        <v>1497</v>
      </c>
      <c r="AY4" s="462"/>
      <c r="AZ4" s="462"/>
      <c r="BA4" s="463"/>
      <c r="BB4" s="462" t="s">
        <v>1498</v>
      </c>
      <c r="BC4" s="462"/>
      <c r="BD4" s="462"/>
      <c r="BE4" s="463"/>
      <c r="BF4" s="462" t="s">
        <v>1499</v>
      </c>
      <c r="BG4" s="462"/>
      <c r="BH4" s="462"/>
      <c r="BI4" s="463"/>
      <c r="BJ4" s="462" t="s">
        <v>1500</v>
      </c>
      <c r="BK4" s="462"/>
      <c r="BL4" s="462"/>
      <c r="BM4" s="463"/>
      <c r="BN4" s="462" t="s">
        <v>1501</v>
      </c>
      <c r="BO4" s="462"/>
      <c r="BP4" s="462"/>
      <c r="BQ4" s="463"/>
      <c r="BR4" s="462" t="s">
        <v>1502</v>
      </c>
      <c r="BS4" s="462"/>
      <c r="BT4" s="462"/>
      <c r="BU4" s="463"/>
      <c r="BV4" s="462" t="s">
        <v>1503</v>
      </c>
      <c r="BW4" s="462"/>
      <c r="BX4" s="462"/>
      <c r="BY4" s="463"/>
      <c r="BZ4" s="462" t="s">
        <v>1504</v>
      </c>
      <c r="CA4" s="462"/>
      <c r="CB4" s="462"/>
      <c r="CC4" s="463"/>
      <c r="CD4" s="462" t="s">
        <v>1505</v>
      </c>
      <c r="CE4" s="462"/>
      <c r="CF4" s="462"/>
      <c r="CG4" s="463"/>
      <c r="CH4" s="462" t="s">
        <v>1506</v>
      </c>
      <c r="CI4" s="462"/>
      <c r="CJ4" s="462"/>
      <c r="CK4" s="463"/>
      <c r="CL4" s="462" t="s">
        <v>1507</v>
      </c>
      <c r="CM4" s="462"/>
      <c r="CN4" s="462"/>
      <c r="CO4" s="463"/>
      <c r="CP4" s="462" t="s">
        <v>1508</v>
      </c>
      <c r="CQ4" s="462"/>
      <c r="CR4" s="462"/>
      <c r="CS4" s="463"/>
      <c r="CT4" s="473" t="s">
        <v>1509</v>
      </c>
      <c r="CU4" s="474"/>
      <c r="CV4" s="474"/>
      <c r="CW4" s="475"/>
      <c r="CX4" s="492" t="s">
        <v>1540</v>
      </c>
      <c r="CY4" s="474"/>
      <c r="CZ4" s="474"/>
      <c r="DA4" s="474"/>
      <c r="DB4" s="474"/>
      <c r="DC4" s="474"/>
      <c r="DD4" s="474"/>
      <c r="DE4" s="474"/>
      <c r="DF4" s="474"/>
      <c r="DG4" s="474"/>
      <c r="DH4" s="474"/>
      <c r="DI4" s="493"/>
      <c r="DJ4" s="240"/>
      <c r="DK4" s="240"/>
      <c r="DL4" s="240"/>
      <c r="DM4" s="240"/>
      <c r="DN4" s="240"/>
      <c r="DO4" s="240"/>
      <c r="DP4" s="240"/>
      <c r="DQ4" s="262"/>
      <c r="DR4" s="241"/>
      <c r="DS4" s="240"/>
      <c r="DT4" s="240"/>
      <c r="DU4" s="240"/>
      <c r="DV4" s="240"/>
      <c r="DW4" s="240"/>
      <c r="DX4" s="240"/>
    </row>
    <row r="5" spans="1:128" ht="26.25" thickBot="1">
      <c r="A5" s="451"/>
      <c r="B5" s="453"/>
      <c r="C5" s="456"/>
      <c r="D5" s="453"/>
      <c r="E5" s="453"/>
      <c r="F5" s="453"/>
      <c r="G5" s="456"/>
      <c r="H5" s="456"/>
      <c r="I5" s="453"/>
      <c r="J5" s="456"/>
      <c r="K5" s="456"/>
      <c r="L5" s="466"/>
      <c r="M5" s="189" t="s">
        <v>1510</v>
      </c>
      <c r="N5" s="190" t="s">
        <v>1561</v>
      </c>
      <c r="O5" s="190" t="s">
        <v>1512</v>
      </c>
      <c r="P5" s="456"/>
      <c r="Q5" s="191" t="s">
        <v>1513</v>
      </c>
      <c r="R5" s="191" t="s">
        <v>1514</v>
      </c>
      <c r="S5" s="192" t="s">
        <v>1511</v>
      </c>
      <c r="T5" s="192" t="s">
        <v>1512</v>
      </c>
      <c r="U5" s="190" t="s">
        <v>1510</v>
      </c>
      <c r="V5" s="191" t="s">
        <v>1514</v>
      </c>
      <c r="W5" s="192" t="s">
        <v>1515</v>
      </c>
      <c r="X5" s="192" t="s">
        <v>1512</v>
      </c>
      <c r="Y5" s="190" t="s">
        <v>1510</v>
      </c>
      <c r="Z5" s="191" t="s">
        <v>1514</v>
      </c>
      <c r="AA5" s="192" t="s">
        <v>1515</v>
      </c>
      <c r="AB5" s="192" t="s">
        <v>1512</v>
      </c>
      <c r="AC5" s="190" t="s">
        <v>1510</v>
      </c>
      <c r="AD5" s="191" t="s">
        <v>1514</v>
      </c>
      <c r="AE5" s="192" t="s">
        <v>1515</v>
      </c>
      <c r="AF5" s="192" t="s">
        <v>1512</v>
      </c>
      <c r="AG5" s="193" t="s">
        <v>1510</v>
      </c>
      <c r="AH5" s="191" t="s">
        <v>1514</v>
      </c>
      <c r="AI5" s="192" t="s">
        <v>1515</v>
      </c>
      <c r="AJ5" s="192" t="s">
        <v>1512</v>
      </c>
      <c r="AK5" s="193" t="s">
        <v>1510</v>
      </c>
      <c r="AL5" s="191" t="s">
        <v>1514</v>
      </c>
      <c r="AM5" s="192" t="s">
        <v>1515</v>
      </c>
      <c r="AN5" s="192" t="s">
        <v>1512</v>
      </c>
      <c r="AO5" s="193" t="s">
        <v>1510</v>
      </c>
      <c r="AP5" s="191" t="s">
        <v>1514</v>
      </c>
      <c r="AQ5" s="192" t="s">
        <v>1515</v>
      </c>
      <c r="AR5" s="192" t="s">
        <v>1512</v>
      </c>
      <c r="AS5" s="193" t="s">
        <v>1510</v>
      </c>
      <c r="AT5" s="191" t="s">
        <v>1514</v>
      </c>
      <c r="AU5" s="192" t="s">
        <v>1515</v>
      </c>
      <c r="AV5" s="192" t="s">
        <v>1512</v>
      </c>
      <c r="AW5" s="193" t="s">
        <v>1510</v>
      </c>
      <c r="AX5" s="191" t="s">
        <v>1514</v>
      </c>
      <c r="AY5" s="192" t="s">
        <v>1515</v>
      </c>
      <c r="AZ5" s="192" t="s">
        <v>1512</v>
      </c>
      <c r="BA5" s="193" t="s">
        <v>1510</v>
      </c>
      <c r="BB5" s="191" t="s">
        <v>1514</v>
      </c>
      <c r="BC5" s="192" t="s">
        <v>1515</v>
      </c>
      <c r="BD5" s="192" t="s">
        <v>1512</v>
      </c>
      <c r="BE5" s="193" t="s">
        <v>1510</v>
      </c>
      <c r="BF5" s="191" t="s">
        <v>1514</v>
      </c>
      <c r="BG5" s="192" t="s">
        <v>1515</v>
      </c>
      <c r="BH5" s="192" t="s">
        <v>1512</v>
      </c>
      <c r="BI5" s="193" t="s">
        <v>1510</v>
      </c>
      <c r="BJ5" s="191" t="s">
        <v>1514</v>
      </c>
      <c r="BK5" s="192" t="s">
        <v>1515</v>
      </c>
      <c r="BL5" s="192" t="s">
        <v>1512</v>
      </c>
      <c r="BM5" s="193" t="s">
        <v>1510</v>
      </c>
      <c r="BN5" s="191" t="s">
        <v>1514</v>
      </c>
      <c r="BO5" s="192" t="s">
        <v>1515</v>
      </c>
      <c r="BP5" s="192" t="s">
        <v>1512</v>
      </c>
      <c r="BQ5" s="193" t="s">
        <v>1510</v>
      </c>
      <c r="BR5" s="191" t="s">
        <v>1514</v>
      </c>
      <c r="BS5" s="192" t="s">
        <v>1515</v>
      </c>
      <c r="BT5" s="192" t="s">
        <v>1512</v>
      </c>
      <c r="BU5" s="193" t="s">
        <v>1510</v>
      </c>
      <c r="BV5" s="191" t="s">
        <v>1514</v>
      </c>
      <c r="BW5" s="192" t="s">
        <v>1515</v>
      </c>
      <c r="BX5" s="192" t="s">
        <v>1512</v>
      </c>
      <c r="BY5" s="193" t="s">
        <v>1510</v>
      </c>
      <c r="BZ5" s="191" t="s">
        <v>1514</v>
      </c>
      <c r="CA5" s="192" t="s">
        <v>1515</v>
      </c>
      <c r="CB5" s="192" t="s">
        <v>1512</v>
      </c>
      <c r="CC5" s="193" t="s">
        <v>1510</v>
      </c>
      <c r="CD5" s="191" t="s">
        <v>1514</v>
      </c>
      <c r="CE5" s="192" t="s">
        <v>1515</v>
      </c>
      <c r="CF5" s="192" t="s">
        <v>1512</v>
      </c>
      <c r="CG5" s="193" t="s">
        <v>1510</v>
      </c>
      <c r="CH5" s="191" t="s">
        <v>1514</v>
      </c>
      <c r="CI5" s="192" t="s">
        <v>1515</v>
      </c>
      <c r="CJ5" s="192" t="s">
        <v>1512</v>
      </c>
      <c r="CK5" s="193" t="s">
        <v>1510</v>
      </c>
      <c r="CL5" s="191" t="s">
        <v>1514</v>
      </c>
      <c r="CM5" s="192" t="s">
        <v>1515</v>
      </c>
      <c r="CN5" s="192" t="s">
        <v>1512</v>
      </c>
      <c r="CO5" s="193" t="s">
        <v>1510</v>
      </c>
      <c r="CP5" s="191" t="s">
        <v>1514</v>
      </c>
      <c r="CQ5" s="192" t="s">
        <v>1515</v>
      </c>
      <c r="CR5" s="192" t="s">
        <v>1512</v>
      </c>
      <c r="CS5" s="194" t="s">
        <v>1510</v>
      </c>
      <c r="CT5" s="263" t="s">
        <v>45</v>
      </c>
      <c r="CU5" s="197" t="s">
        <v>1516</v>
      </c>
      <c r="CV5" s="197" t="s">
        <v>68</v>
      </c>
      <c r="CW5" s="197" t="s">
        <v>1516</v>
      </c>
      <c r="CX5" s="245" t="s">
        <v>1543</v>
      </c>
      <c r="CY5" s="197" t="s">
        <v>1516</v>
      </c>
      <c r="CZ5" s="245" t="s">
        <v>1544</v>
      </c>
      <c r="DA5" s="197" t="s">
        <v>1516</v>
      </c>
      <c r="DB5" s="245" t="s">
        <v>1545</v>
      </c>
      <c r="DC5" s="197" t="s">
        <v>1516</v>
      </c>
      <c r="DD5" s="245" t="s">
        <v>1546</v>
      </c>
      <c r="DE5" s="197" t="s">
        <v>1516</v>
      </c>
      <c r="DF5" s="245" t="s">
        <v>1547</v>
      </c>
      <c r="DG5" s="197" t="s">
        <v>1516</v>
      </c>
      <c r="DH5" s="245" t="s">
        <v>1548</v>
      </c>
      <c r="DI5" s="246" t="s">
        <v>1516</v>
      </c>
      <c r="DJ5" s="247" t="s">
        <v>1549</v>
      </c>
      <c r="DK5" s="247" t="s">
        <v>1549</v>
      </c>
      <c r="DL5" s="91" t="s">
        <v>1550</v>
      </c>
      <c r="DM5" s="91" t="s">
        <v>1516</v>
      </c>
      <c r="DN5" s="91" t="s">
        <v>1551</v>
      </c>
      <c r="DO5" s="91" t="s">
        <v>1516</v>
      </c>
      <c r="DP5" s="91"/>
      <c r="DQ5" s="264" t="s">
        <v>1542</v>
      </c>
      <c r="DR5" s="243"/>
      <c r="DS5" s="243"/>
      <c r="DT5" s="243"/>
      <c r="DU5" s="243"/>
      <c r="DV5" s="243"/>
      <c r="DW5" s="243"/>
      <c r="DX5" s="91"/>
    </row>
    <row r="6" spans="1:128" ht="15.75" thickBot="1">
      <c r="A6" s="265">
        <v>1</v>
      </c>
      <c r="B6" s="266">
        <v>2</v>
      </c>
      <c r="C6" s="266"/>
      <c r="D6" s="266">
        <v>3</v>
      </c>
      <c r="E6" s="267">
        <v>4</v>
      </c>
      <c r="F6" s="267">
        <v>5</v>
      </c>
      <c r="G6" s="267"/>
      <c r="H6" s="267">
        <v>6</v>
      </c>
      <c r="I6" s="267">
        <v>7</v>
      </c>
      <c r="J6" s="267">
        <v>8</v>
      </c>
      <c r="K6" s="267"/>
      <c r="L6" s="268">
        <v>9</v>
      </c>
      <c r="M6" s="267">
        <v>10</v>
      </c>
      <c r="N6" s="267"/>
      <c r="O6" s="267"/>
      <c r="P6" s="267">
        <v>11</v>
      </c>
      <c r="Q6" s="267">
        <v>6</v>
      </c>
      <c r="R6" s="267">
        <v>7</v>
      </c>
      <c r="S6" s="267">
        <v>8</v>
      </c>
      <c r="T6" s="267">
        <v>9</v>
      </c>
      <c r="U6" s="267">
        <v>10</v>
      </c>
      <c r="V6" s="267">
        <v>11</v>
      </c>
      <c r="W6" s="267">
        <v>12</v>
      </c>
      <c r="X6" s="267">
        <v>13</v>
      </c>
      <c r="Y6" s="267">
        <v>14</v>
      </c>
      <c r="Z6" s="267">
        <v>15</v>
      </c>
      <c r="AA6" s="267">
        <v>16</v>
      </c>
      <c r="AB6" s="267">
        <v>17</v>
      </c>
      <c r="AC6" s="267">
        <v>18</v>
      </c>
      <c r="AD6" s="267">
        <v>19</v>
      </c>
      <c r="AE6" s="267">
        <v>20</v>
      </c>
      <c r="AF6" s="267">
        <v>21</v>
      </c>
      <c r="AG6" s="269">
        <v>22</v>
      </c>
      <c r="AH6" s="267">
        <v>19</v>
      </c>
      <c r="AI6" s="267">
        <v>20</v>
      </c>
      <c r="AJ6" s="267">
        <v>21</v>
      </c>
      <c r="AK6" s="269">
        <v>22</v>
      </c>
      <c r="AL6" s="267">
        <v>19</v>
      </c>
      <c r="AM6" s="267">
        <v>20</v>
      </c>
      <c r="AN6" s="267">
        <v>21</v>
      </c>
      <c r="AO6" s="269">
        <v>22</v>
      </c>
      <c r="AP6" s="267">
        <v>19</v>
      </c>
      <c r="AQ6" s="267">
        <v>20</v>
      </c>
      <c r="AR6" s="267">
        <v>21</v>
      </c>
      <c r="AS6" s="269">
        <v>22</v>
      </c>
      <c r="AT6" s="267">
        <v>19</v>
      </c>
      <c r="AU6" s="267">
        <v>20</v>
      </c>
      <c r="AV6" s="267">
        <v>21</v>
      </c>
      <c r="AW6" s="269">
        <v>22</v>
      </c>
      <c r="AX6" s="267">
        <v>19</v>
      </c>
      <c r="AY6" s="267">
        <v>20</v>
      </c>
      <c r="AZ6" s="267">
        <v>21</v>
      </c>
      <c r="BA6" s="269">
        <v>22</v>
      </c>
      <c r="BB6" s="267">
        <v>19</v>
      </c>
      <c r="BC6" s="267">
        <v>20</v>
      </c>
      <c r="BD6" s="267">
        <v>21</v>
      </c>
      <c r="BE6" s="269">
        <v>22</v>
      </c>
      <c r="BF6" s="267">
        <v>19</v>
      </c>
      <c r="BG6" s="267">
        <v>20</v>
      </c>
      <c r="BH6" s="267">
        <v>21</v>
      </c>
      <c r="BI6" s="269">
        <v>22</v>
      </c>
      <c r="BJ6" s="267">
        <v>19</v>
      </c>
      <c r="BK6" s="267">
        <v>20</v>
      </c>
      <c r="BL6" s="267">
        <v>21</v>
      </c>
      <c r="BM6" s="269">
        <v>22</v>
      </c>
      <c r="BN6" s="267">
        <v>19</v>
      </c>
      <c r="BO6" s="267">
        <v>20</v>
      </c>
      <c r="BP6" s="267">
        <v>21</v>
      </c>
      <c r="BQ6" s="269">
        <v>22</v>
      </c>
      <c r="BR6" s="267">
        <v>19</v>
      </c>
      <c r="BS6" s="267">
        <v>20</v>
      </c>
      <c r="BT6" s="267">
        <v>21</v>
      </c>
      <c r="BU6" s="269">
        <v>22</v>
      </c>
      <c r="BV6" s="267">
        <v>19</v>
      </c>
      <c r="BW6" s="267">
        <v>20</v>
      </c>
      <c r="BX6" s="267">
        <v>21</v>
      </c>
      <c r="BY6" s="269">
        <v>22</v>
      </c>
      <c r="BZ6" s="267">
        <v>19</v>
      </c>
      <c r="CA6" s="267">
        <v>20</v>
      </c>
      <c r="CB6" s="267">
        <v>21</v>
      </c>
      <c r="CC6" s="269">
        <v>22</v>
      </c>
      <c r="CD6" s="267">
        <v>19</v>
      </c>
      <c r="CE6" s="267">
        <v>20</v>
      </c>
      <c r="CF6" s="267">
        <v>21</v>
      </c>
      <c r="CG6" s="269">
        <v>22</v>
      </c>
      <c r="CH6" s="267">
        <v>19</v>
      </c>
      <c r="CI6" s="267">
        <v>20</v>
      </c>
      <c r="CJ6" s="267">
        <v>21</v>
      </c>
      <c r="CK6" s="269">
        <v>22</v>
      </c>
      <c r="CL6" s="267">
        <v>19</v>
      </c>
      <c r="CM6" s="267">
        <v>20</v>
      </c>
      <c r="CN6" s="267">
        <v>21</v>
      </c>
      <c r="CO6" s="269">
        <v>22</v>
      </c>
      <c r="CP6" s="267">
        <v>19</v>
      </c>
      <c r="CQ6" s="267">
        <v>20</v>
      </c>
      <c r="CR6" s="267">
        <v>21</v>
      </c>
      <c r="CS6" s="270">
        <v>22</v>
      </c>
      <c r="CT6" s="271">
        <v>8</v>
      </c>
      <c r="CU6" s="259">
        <v>9</v>
      </c>
      <c r="CV6" s="259">
        <v>10</v>
      </c>
      <c r="CW6" s="259">
        <v>11</v>
      </c>
      <c r="CX6" s="259">
        <v>12</v>
      </c>
      <c r="CY6" s="259">
        <v>13</v>
      </c>
      <c r="CZ6" s="259">
        <v>14</v>
      </c>
      <c r="DA6" s="259">
        <v>15</v>
      </c>
      <c r="DB6" s="259">
        <v>16</v>
      </c>
      <c r="DC6" s="259">
        <v>17</v>
      </c>
      <c r="DD6" s="259">
        <v>18</v>
      </c>
      <c r="DE6" s="259">
        <v>19</v>
      </c>
      <c r="DF6" s="259">
        <v>20</v>
      </c>
      <c r="DG6" s="259">
        <v>21</v>
      </c>
      <c r="DH6" s="259">
        <v>22</v>
      </c>
      <c r="DI6" s="260">
        <v>23</v>
      </c>
      <c r="DQ6" s="249" t="s">
        <v>31</v>
      </c>
      <c r="DR6" s="250" t="s">
        <v>1552</v>
      </c>
      <c r="DS6" s="250" t="s">
        <v>1553</v>
      </c>
      <c r="DT6" s="250" t="s">
        <v>1552</v>
      </c>
      <c r="DU6" s="250" t="s">
        <v>1554</v>
      </c>
      <c r="DV6" s="250" t="s">
        <v>1555</v>
      </c>
      <c r="DW6" s="250" t="s">
        <v>1556</v>
      </c>
    </row>
    <row r="7" spans="1:128" ht="25.5">
      <c r="A7" s="272"/>
      <c r="B7" s="206" t="s">
        <v>1562</v>
      </c>
      <c r="C7" s="206"/>
      <c r="D7" s="273"/>
      <c r="E7" s="274" t="s">
        <v>1518</v>
      </c>
      <c r="F7" s="274"/>
      <c r="G7" s="210" t="e">
        <f t="shared" ref="G7:G18" si="0">SUM(H7-E7/20)</f>
        <v>#VALUE!</v>
      </c>
      <c r="H7" s="209" t="s">
        <v>1518</v>
      </c>
      <c r="I7" s="274"/>
      <c r="J7" s="210" t="s">
        <v>1518</v>
      </c>
      <c r="K7" s="209" t="e">
        <f t="shared" ref="K7:K17" si="1">SUM(J7*G7)</f>
        <v>#VALUE!</v>
      </c>
      <c r="L7" s="209" t="s">
        <v>1518</v>
      </c>
      <c r="M7" s="210" t="s">
        <v>1518</v>
      </c>
      <c r="N7" s="210"/>
      <c r="O7" s="210"/>
      <c r="P7" s="209" t="s">
        <v>1518</v>
      </c>
      <c r="Q7" s="274"/>
      <c r="R7" s="274"/>
      <c r="S7" s="274"/>
      <c r="T7" s="274"/>
      <c r="U7" s="275"/>
      <c r="V7" s="274"/>
      <c r="W7" s="274"/>
      <c r="X7" s="274"/>
      <c r="Y7" s="275"/>
      <c r="Z7" s="274"/>
      <c r="AA7" s="274"/>
      <c r="AB7" s="274"/>
      <c r="AC7" s="275"/>
      <c r="AD7" s="274"/>
      <c r="AE7" s="274"/>
      <c r="AF7" s="274"/>
      <c r="AG7" s="276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  <c r="CK7" s="277"/>
      <c r="CL7" s="277"/>
      <c r="CM7" s="277"/>
      <c r="CN7" s="277"/>
      <c r="CO7" s="277"/>
      <c r="CP7" s="277"/>
      <c r="CQ7" s="277"/>
      <c r="CR7" s="277"/>
      <c r="CS7" s="277"/>
      <c r="CT7" s="278"/>
      <c r="CU7" s="274"/>
      <c r="CV7" s="274"/>
      <c r="CW7" s="274"/>
      <c r="CX7" s="274"/>
      <c r="CY7" s="274"/>
      <c r="CZ7" s="274"/>
      <c r="DA7" s="274"/>
      <c r="DB7" s="274"/>
      <c r="DC7" s="274"/>
      <c r="DD7" s="274"/>
      <c r="DE7" s="274"/>
      <c r="DF7" s="274"/>
      <c r="DG7" s="274"/>
      <c r="DH7" s="274"/>
      <c r="DI7" s="279"/>
      <c r="DJ7" s="277"/>
      <c r="DK7" s="277"/>
      <c r="DL7" s="114"/>
      <c r="DM7" s="114"/>
      <c r="DN7" s="114"/>
      <c r="DO7" s="114"/>
      <c r="DP7" s="114"/>
      <c r="DQ7" s="280"/>
      <c r="DR7" s="281"/>
      <c r="DS7" s="114"/>
      <c r="DT7" s="114"/>
      <c r="DU7" s="114"/>
      <c r="DV7" s="114"/>
      <c r="DW7" s="114"/>
      <c r="DX7" s="114"/>
    </row>
    <row r="8" spans="1:128" ht="38.25">
      <c r="A8" s="216">
        <v>1</v>
      </c>
      <c r="B8" s="217" t="s">
        <v>1563</v>
      </c>
      <c r="C8" s="217" t="s">
        <v>1564</v>
      </c>
      <c r="D8" s="217" t="s">
        <v>1565</v>
      </c>
      <c r="E8" s="210">
        <v>17000</v>
      </c>
      <c r="F8" s="210">
        <v>20</v>
      </c>
      <c r="G8" s="210">
        <f t="shared" si="0"/>
        <v>133.875</v>
      </c>
      <c r="H8" s="209">
        <f t="shared" ref="H8:H17" si="2">SUM((E8*6*21)/(8*20*100))+(E8/20)</f>
        <v>983.875</v>
      </c>
      <c r="I8" s="210" t="s">
        <v>1566</v>
      </c>
      <c r="J8" s="210">
        <v>20</v>
      </c>
      <c r="K8" s="209">
        <f t="shared" si="1"/>
        <v>2677.5</v>
      </c>
      <c r="L8" s="209">
        <f t="shared" ref="L8:L17" si="3">SUM(J8*H8)</f>
        <v>19677.5</v>
      </c>
      <c r="M8" s="210">
        <f t="shared" ref="M8:M17" si="4">SUM(N8:O8)</f>
        <v>19878</v>
      </c>
      <c r="N8" s="210">
        <f t="shared" ref="N8:O17" si="5">SUM(S8,W8,AA8,AE8,AI8,AM8,AQ8,AU8,AY8,BC8,BG8,BK8,BO8,BS8,BW8,CA8,CE8,CI8,CM8,CQ8)</f>
        <v>17000</v>
      </c>
      <c r="O8" s="210">
        <f t="shared" si="5"/>
        <v>2878</v>
      </c>
      <c r="P8" s="209">
        <f t="shared" ref="P8:P17" si="6">SUM(L8-M8)</f>
        <v>-200.5</v>
      </c>
      <c r="Q8" s="210" t="s">
        <v>1567</v>
      </c>
      <c r="R8" s="282" t="s">
        <v>1568</v>
      </c>
      <c r="S8" s="210">
        <v>17000</v>
      </c>
      <c r="T8" s="210">
        <v>2878</v>
      </c>
      <c r="U8" s="220">
        <f>SUM(S8:T8)</f>
        <v>19878</v>
      </c>
      <c r="V8" s="219"/>
      <c r="W8" s="210"/>
      <c r="X8" s="210"/>
      <c r="Y8" s="220">
        <f>SUM(W8:X8)</f>
        <v>0</v>
      </c>
      <c r="Z8" s="219"/>
      <c r="AA8" s="210"/>
      <c r="AB8" s="210"/>
      <c r="AC8" s="220">
        <f>SUM(AA8:AB8)</f>
        <v>0</v>
      </c>
      <c r="AD8" s="219"/>
      <c r="AE8" s="210"/>
      <c r="AF8" s="210"/>
      <c r="AG8" s="220">
        <f>SUM(AE8:AF8)</f>
        <v>0</v>
      </c>
      <c r="AH8" s="283"/>
      <c r="AI8" s="283"/>
      <c r="AJ8" s="283"/>
      <c r="AK8" s="220">
        <f>SUM(AI8:AJ8)</f>
        <v>0</v>
      </c>
      <c r="AL8" s="283"/>
      <c r="AM8" s="283"/>
      <c r="AN8" s="283"/>
      <c r="AO8" s="283">
        <f>SUM(AM8:AN8)</f>
        <v>0</v>
      </c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3"/>
      <c r="BT8" s="283"/>
      <c r="BU8" s="283"/>
      <c r="BV8" s="283"/>
      <c r="BW8" s="283"/>
      <c r="BX8" s="283"/>
      <c r="BY8" s="283"/>
      <c r="BZ8" s="283"/>
      <c r="CA8" s="283"/>
      <c r="CB8" s="283"/>
      <c r="CC8" s="283"/>
      <c r="CD8" s="283"/>
      <c r="CE8" s="283"/>
      <c r="CF8" s="283"/>
      <c r="CG8" s="283"/>
      <c r="CH8" s="283"/>
      <c r="CI8" s="283"/>
      <c r="CJ8" s="283"/>
      <c r="CK8" s="283"/>
      <c r="CL8" s="283"/>
      <c r="CM8" s="283"/>
      <c r="CN8" s="283"/>
      <c r="CO8" s="283"/>
      <c r="CP8" s="283"/>
      <c r="CQ8" s="283"/>
      <c r="CR8" s="283"/>
      <c r="CS8" s="283"/>
      <c r="CT8" s="223">
        <v>1</v>
      </c>
      <c r="CU8" s="210">
        <v>17000</v>
      </c>
      <c r="CV8" s="210"/>
      <c r="CW8" s="210"/>
      <c r="CX8" s="210"/>
      <c r="CY8" s="210"/>
      <c r="CZ8" s="210">
        <v>1</v>
      </c>
      <c r="DA8" s="210">
        <v>17000</v>
      </c>
      <c r="DB8" s="210"/>
      <c r="DC8" s="210"/>
      <c r="DD8" s="210"/>
      <c r="DE8" s="210"/>
      <c r="DF8" s="210"/>
      <c r="DG8" s="210"/>
      <c r="DH8" s="210"/>
      <c r="DI8" s="284"/>
      <c r="DJ8" s="285">
        <f t="shared" ref="DJ8:DK18" si="7">SUM(DH8,DF8,DD8,DB8,CZ8,CX8)</f>
        <v>1</v>
      </c>
      <c r="DK8" s="285">
        <f t="shared" si="7"/>
        <v>17000</v>
      </c>
      <c r="DL8" s="91">
        <v>1</v>
      </c>
      <c r="DM8" s="91">
        <v>17000</v>
      </c>
      <c r="DN8" s="91"/>
      <c r="DO8" s="91"/>
      <c r="DP8" s="91"/>
      <c r="DQ8" s="286">
        <v>1</v>
      </c>
      <c r="DR8" s="248">
        <v>17000</v>
      </c>
      <c r="DS8" s="91"/>
      <c r="DT8" s="91"/>
      <c r="DU8" s="91"/>
      <c r="DV8" s="91"/>
      <c r="DW8" s="91"/>
      <c r="DX8" s="91"/>
    </row>
    <row r="9" spans="1:128" ht="38.25">
      <c r="A9" s="216">
        <v>2</v>
      </c>
      <c r="B9" s="217" t="s">
        <v>1569</v>
      </c>
      <c r="C9" s="217" t="s">
        <v>1570</v>
      </c>
      <c r="D9" s="217" t="s">
        <v>1571</v>
      </c>
      <c r="E9" s="210">
        <v>17000</v>
      </c>
      <c r="F9" s="210">
        <v>20</v>
      </c>
      <c r="G9" s="210">
        <f t="shared" si="0"/>
        <v>133.875</v>
      </c>
      <c r="H9" s="209">
        <f t="shared" si="2"/>
        <v>983.875</v>
      </c>
      <c r="I9" s="210" t="s">
        <v>1572</v>
      </c>
      <c r="J9" s="210">
        <v>20</v>
      </c>
      <c r="K9" s="209">
        <f t="shared" si="1"/>
        <v>2677.5</v>
      </c>
      <c r="L9" s="209">
        <f t="shared" si="3"/>
        <v>19677.5</v>
      </c>
      <c r="M9" s="210">
        <f t="shared" si="4"/>
        <v>0</v>
      </c>
      <c r="N9" s="210">
        <f t="shared" si="5"/>
        <v>0</v>
      </c>
      <c r="O9" s="210">
        <f t="shared" si="5"/>
        <v>0</v>
      </c>
      <c r="P9" s="209">
        <f t="shared" si="6"/>
        <v>19677.5</v>
      </c>
      <c r="Q9" s="210" t="s">
        <v>1573</v>
      </c>
      <c r="R9" s="219"/>
      <c r="S9" s="210"/>
      <c r="T9" s="210"/>
      <c r="U9" s="220">
        <f t="shared" ref="U9:U17" si="8">SUM(S9:T9)</f>
        <v>0</v>
      </c>
      <c r="V9" s="219"/>
      <c r="W9" s="210"/>
      <c r="X9" s="210"/>
      <c r="Y9" s="220">
        <f>SUM(W9:X9)</f>
        <v>0</v>
      </c>
      <c r="Z9" s="219"/>
      <c r="AA9" s="210"/>
      <c r="AB9" s="210"/>
      <c r="AC9" s="220">
        <f>SUM(AA9:AB9)</f>
        <v>0</v>
      </c>
      <c r="AD9" s="219"/>
      <c r="AE9" s="210"/>
      <c r="AF9" s="210"/>
      <c r="AG9" s="220">
        <f>SUM(AE9:AF9)</f>
        <v>0</v>
      </c>
      <c r="AH9" s="283"/>
      <c r="AI9" s="283"/>
      <c r="AJ9" s="283"/>
      <c r="AK9" s="220">
        <f>SUM(AI9:AJ9)</f>
        <v>0</v>
      </c>
      <c r="AL9" s="283"/>
      <c r="AM9" s="283"/>
      <c r="AN9" s="283"/>
      <c r="AO9" s="283">
        <f>SUM(AM9:AN9)</f>
        <v>0</v>
      </c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83"/>
      <c r="CA9" s="283"/>
      <c r="CB9" s="283"/>
      <c r="CC9" s="283"/>
      <c r="CD9" s="283"/>
      <c r="CE9" s="283"/>
      <c r="CF9" s="283"/>
      <c r="CG9" s="283"/>
      <c r="CH9" s="283"/>
      <c r="CI9" s="283"/>
      <c r="CJ9" s="283"/>
      <c r="CK9" s="283"/>
      <c r="CL9" s="283"/>
      <c r="CM9" s="283"/>
      <c r="CN9" s="283"/>
      <c r="CO9" s="283"/>
      <c r="CP9" s="283"/>
      <c r="CQ9" s="283"/>
      <c r="CR9" s="283"/>
      <c r="CS9" s="283"/>
      <c r="CT9" s="223">
        <v>1</v>
      </c>
      <c r="CU9" s="210">
        <v>17000</v>
      </c>
      <c r="CV9" s="210"/>
      <c r="CW9" s="210"/>
      <c r="CX9" s="210"/>
      <c r="CY9" s="210"/>
      <c r="CZ9" s="210">
        <v>1</v>
      </c>
      <c r="DA9" s="210">
        <v>17000</v>
      </c>
      <c r="DB9" s="210"/>
      <c r="DC9" s="210"/>
      <c r="DD9" s="210"/>
      <c r="DE9" s="210"/>
      <c r="DF9" s="210"/>
      <c r="DG9" s="210"/>
      <c r="DH9" s="210"/>
      <c r="DI9" s="284"/>
      <c r="DJ9" s="285">
        <f t="shared" si="7"/>
        <v>1</v>
      </c>
      <c r="DK9" s="285">
        <f t="shared" si="7"/>
        <v>17000</v>
      </c>
      <c r="DL9" s="91">
        <v>1</v>
      </c>
      <c r="DM9" s="91">
        <v>17000</v>
      </c>
      <c r="DN9" s="91"/>
      <c r="DO9" s="91"/>
      <c r="DP9" s="91"/>
      <c r="DQ9" s="286">
        <v>1</v>
      </c>
      <c r="DR9" s="248">
        <v>17000</v>
      </c>
      <c r="DS9" s="91"/>
      <c r="DT9" s="91"/>
      <c r="DU9" s="91"/>
      <c r="DV9" s="91"/>
      <c r="DW9" s="91"/>
      <c r="DX9" s="91"/>
    </row>
    <row r="10" spans="1:128" ht="38.25">
      <c r="A10" s="216">
        <v>3</v>
      </c>
      <c r="B10" s="217" t="s">
        <v>1574</v>
      </c>
      <c r="C10" s="217" t="s">
        <v>1575</v>
      </c>
      <c r="D10" s="217" t="s">
        <v>63</v>
      </c>
      <c r="E10" s="210">
        <v>17000</v>
      </c>
      <c r="F10" s="210">
        <v>20</v>
      </c>
      <c r="G10" s="210">
        <f t="shared" si="0"/>
        <v>133.875</v>
      </c>
      <c r="H10" s="209">
        <f t="shared" si="2"/>
        <v>983.875</v>
      </c>
      <c r="I10" s="210" t="s">
        <v>1576</v>
      </c>
      <c r="J10" s="210">
        <v>20</v>
      </c>
      <c r="K10" s="209">
        <f t="shared" si="1"/>
        <v>2677.5</v>
      </c>
      <c r="L10" s="209">
        <f t="shared" si="3"/>
        <v>19677.5</v>
      </c>
      <c r="M10" s="210">
        <f t="shared" si="4"/>
        <v>0</v>
      </c>
      <c r="N10" s="210">
        <f t="shared" si="5"/>
        <v>0</v>
      </c>
      <c r="O10" s="210">
        <f t="shared" si="5"/>
        <v>0</v>
      </c>
      <c r="P10" s="209">
        <f t="shared" si="6"/>
        <v>19677.5</v>
      </c>
      <c r="Q10" s="210" t="s">
        <v>1573</v>
      </c>
      <c r="R10" s="219"/>
      <c r="S10" s="210"/>
      <c r="T10" s="210"/>
      <c r="U10" s="220">
        <f t="shared" si="8"/>
        <v>0</v>
      </c>
      <c r="V10" s="219"/>
      <c r="W10" s="210"/>
      <c r="X10" s="210"/>
      <c r="Y10" s="220">
        <f>SUM(W10:X10)</f>
        <v>0</v>
      </c>
      <c r="Z10" s="219"/>
      <c r="AA10" s="210"/>
      <c r="AB10" s="210"/>
      <c r="AC10" s="220">
        <f>SUM(AA10:AB10)</f>
        <v>0</v>
      </c>
      <c r="AD10" s="219"/>
      <c r="AE10" s="210"/>
      <c r="AF10" s="210"/>
      <c r="AG10" s="220">
        <f>SUM(AE10:AF10)</f>
        <v>0</v>
      </c>
      <c r="AH10" s="283"/>
      <c r="AI10" s="283"/>
      <c r="AJ10" s="283"/>
      <c r="AK10" s="220">
        <f>SUM(AI10:AJ10)</f>
        <v>0</v>
      </c>
      <c r="AL10" s="283"/>
      <c r="AM10" s="283"/>
      <c r="AN10" s="283"/>
      <c r="AO10" s="283">
        <f>SUM(AM10:AN10)</f>
        <v>0</v>
      </c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/>
      <c r="BO10" s="283"/>
      <c r="BP10" s="283"/>
      <c r="BQ10" s="283"/>
      <c r="BR10" s="283"/>
      <c r="BS10" s="283"/>
      <c r="BT10" s="283"/>
      <c r="BU10" s="283"/>
      <c r="BV10" s="283"/>
      <c r="BW10" s="283"/>
      <c r="BX10" s="283"/>
      <c r="BY10" s="283"/>
      <c r="BZ10" s="283"/>
      <c r="CA10" s="283"/>
      <c r="CB10" s="283"/>
      <c r="CC10" s="283"/>
      <c r="CD10" s="283"/>
      <c r="CE10" s="283"/>
      <c r="CF10" s="283"/>
      <c r="CG10" s="283"/>
      <c r="CH10" s="283"/>
      <c r="CI10" s="283"/>
      <c r="CJ10" s="283"/>
      <c r="CK10" s="283"/>
      <c r="CL10" s="283"/>
      <c r="CM10" s="283"/>
      <c r="CN10" s="283"/>
      <c r="CO10" s="283"/>
      <c r="CP10" s="283"/>
      <c r="CQ10" s="283"/>
      <c r="CR10" s="283"/>
      <c r="CS10" s="283"/>
      <c r="CT10" s="223">
        <v>1</v>
      </c>
      <c r="CU10" s="210">
        <v>17000</v>
      </c>
      <c r="CV10" s="210"/>
      <c r="CW10" s="210"/>
      <c r="CX10" s="210"/>
      <c r="CY10" s="210"/>
      <c r="CZ10" s="210">
        <v>1</v>
      </c>
      <c r="DA10" s="210">
        <v>17000</v>
      </c>
      <c r="DB10" s="210"/>
      <c r="DC10" s="210"/>
      <c r="DD10" s="210"/>
      <c r="DE10" s="210"/>
      <c r="DF10" s="210"/>
      <c r="DG10" s="210"/>
      <c r="DH10" s="210"/>
      <c r="DI10" s="284"/>
      <c r="DJ10" s="285">
        <f t="shared" si="7"/>
        <v>1</v>
      </c>
      <c r="DK10" s="285">
        <f t="shared" si="7"/>
        <v>17000</v>
      </c>
      <c r="DL10" s="91">
        <v>1</v>
      </c>
      <c r="DM10" s="91">
        <v>17000</v>
      </c>
      <c r="DN10" s="91"/>
      <c r="DO10" s="91"/>
      <c r="DP10" s="91"/>
      <c r="DQ10" s="286">
        <v>1</v>
      </c>
      <c r="DR10" s="248">
        <v>17000</v>
      </c>
      <c r="DS10" s="91"/>
      <c r="DT10" s="91"/>
      <c r="DU10" s="91"/>
      <c r="DV10" s="91"/>
      <c r="DW10" s="91"/>
      <c r="DX10" s="91"/>
    </row>
    <row r="11" spans="1:128" ht="63.75">
      <c r="A11" s="216">
        <v>4</v>
      </c>
      <c r="B11" s="217" t="s">
        <v>1577</v>
      </c>
      <c r="C11" s="217" t="s">
        <v>1578</v>
      </c>
      <c r="D11" s="217" t="s">
        <v>47</v>
      </c>
      <c r="E11" s="210">
        <v>21250</v>
      </c>
      <c r="F11" s="210">
        <v>20</v>
      </c>
      <c r="G11" s="210">
        <f t="shared" si="0"/>
        <v>167.34375</v>
      </c>
      <c r="H11" s="209">
        <f t="shared" si="2"/>
        <v>1229.84375</v>
      </c>
      <c r="I11" s="210" t="s">
        <v>1579</v>
      </c>
      <c r="J11" s="210">
        <v>20</v>
      </c>
      <c r="K11" s="209">
        <f t="shared" si="1"/>
        <v>3346.875</v>
      </c>
      <c r="L11" s="209">
        <f t="shared" si="3"/>
        <v>24596.875</v>
      </c>
      <c r="M11" s="210">
        <f t="shared" si="4"/>
        <v>24868</v>
      </c>
      <c r="N11" s="210">
        <f t="shared" si="5"/>
        <v>21260</v>
      </c>
      <c r="O11" s="210">
        <f t="shared" si="5"/>
        <v>3608</v>
      </c>
      <c r="P11" s="209">
        <f t="shared" si="6"/>
        <v>-271.125</v>
      </c>
      <c r="Q11" s="210" t="s">
        <v>1580</v>
      </c>
      <c r="R11" s="219" t="s">
        <v>1581</v>
      </c>
      <c r="S11" s="210">
        <v>1063</v>
      </c>
      <c r="T11" s="210">
        <v>168</v>
      </c>
      <c r="U11" s="220">
        <f t="shared" si="8"/>
        <v>1231</v>
      </c>
      <c r="V11" s="219" t="s">
        <v>1581</v>
      </c>
      <c r="W11" s="210">
        <v>2126</v>
      </c>
      <c r="X11" s="210">
        <v>336</v>
      </c>
      <c r="Y11" s="220">
        <f>SUM(W11:X11)</f>
        <v>2462</v>
      </c>
      <c r="Z11" s="219" t="s">
        <v>1581</v>
      </c>
      <c r="AA11" s="210">
        <v>4252</v>
      </c>
      <c r="AB11" s="210">
        <v>672</v>
      </c>
      <c r="AC11" s="220">
        <f>SUM(AA11:AB11)</f>
        <v>4924</v>
      </c>
      <c r="AD11" s="219" t="s">
        <v>1581</v>
      </c>
      <c r="AE11" s="210">
        <v>5315</v>
      </c>
      <c r="AF11" s="210">
        <v>1088</v>
      </c>
      <c r="AG11" s="220">
        <f>SUM(AE11:AF11)</f>
        <v>6403</v>
      </c>
      <c r="AH11" s="219" t="s">
        <v>1581</v>
      </c>
      <c r="AI11" s="210">
        <v>2126</v>
      </c>
      <c r="AJ11" s="210">
        <v>336</v>
      </c>
      <c r="AK11" s="220">
        <f>SUM(AI11:AJ11)</f>
        <v>2462</v>
      </c>
      <c r="AL11" s="283" t="s">
        <v>1568</v>
      </c>
      <c r="AM11" s="283">
        <v>6378</v>
      </c>
      <c r="AN11" s="283">
        <v>1008</v>
      </c>
      <c r="AO11" s="283">
        <f>SUM(AM11:AN11)</f>
        <v>7386</v>
      </c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283"/>
      <c r="BT11" s="283"/>
      <c r="BU11" s="283"/>
      <c r="BV11" s="283"/>
      <c r="BW11" s="283"/>
      <c r="BX11" s="283"/>
      <c r="BY11" s="283"/>
      <c r="BZ11" s="283"/>
      <c r="CA11" s="283"/>
      <c r="CB11" s="283"/>
      <c r="CC11" s="283"/>
      <c r="CD11" s="283"/>
      <c r="CE11" s="283"/>
      <c r="CF11" s="283"/>
      <c r="CG11" s="283"/>
      <c r="CH11" s="283"/>
      <c r="CI11" s="283"/>
      <c r="CJ11" s="283"/>
      <c r="CK11" s="283"/>
      <c r="CL11" s="283"/>
      <c r="CM11" s="283"/>
      <c r="CN11" s="283"/>
      <c r="CO11" s="283"/>
      <c r="CP11" s="283"/>
      <c r="CQ11" s="283"/>
      <c r="CR11" s="283"/>
      <c r="CS11" s="283"/>
      <c r="CT11" s="223">
        <v>1</v>
      </c>
      <c r="CU11" s="210">
        <v>21250</v>
      </c>
      <c r="CV11" s="210"/>
      <c r="CW11" s="210"/>
      <c r="CX11" s="210">
        <v>1</v>
      </c>
      <c r="CY11" s="210">
        <v>21250</v>
      </c>
      <c r="CZ11" s="210"/>
      <c r="DA11" s="210"/>
      <c r="DB11" s="210"/>
      <c r="DC11" s="210"/>
      <c r="DD11" s="210"/>
      <c r="DE11" s="210"/>
      <c r="DF11" s="210"/>
      <c r="DG11" s="210"/>
      <c r="DH11" s="210"/>
      <c r="DI11" s="284"/>
      <c r="DJ11" s="285">
        <f t="shared" si="7"/>
        <v>1</v>
      </c>
      <c r="DK11" s="285">
        <f t="shared" si="7"/>
        <v>21250</v>
      </c>
      <c r="DL11" s="91">
        <v>1</v>
      </c>
      <c r="DM11" s="91">
        <v>21250</v>
      </c>
      <c r="DN11" s="91"/>
      <c r="DO11" s="91"/>
      <c r="DP11" s="91"/>
      <c r="DQ11" s="286">
        <v>1</v>
      </c>
      <c r="DR11" s="248">
        <v>21250</v>
      </c>
      <c r="DS11" s="91"/>
      <c r="DT11" s="91"/>
      <c r="DU11" s="91"/>
      <c r="DV11" s="91"/>
      <c r="DW11" s="91"/>
      <c r="DX11" s="91"/>
    </row>
    <row r="12" spans="1:128" ht="51">
      <c r="A12" s="216">
        <v>5</v>
      </c>
      <c r="B12" s="217" t="s">
        <v>1582</v>
      </c>
      <c r="C12" s="217" t="s">
        <v>1583</v>
      </c>
      <c r="D12" s="217" t="s">
        <v>63</v>
      </c>
      <c r="E12" s="210">
        <v>17000</v>
      </c>
      <c r="F12" s="210">
        <v>20</v>
      </c>
      <c r="G12" s="210">
        <f t="shared" si="0"/>
        <v>133.875</v>
      </c>
      <c r="H12" s="209">
        <f t="shared" si="2"/>
        <v>983.875</v>
      </c>
      <c r="I12" s="210" t="s">
        <v>1584</v>
      </c>
      <c r="J12" s="210">
        <v>20</v>
      </c>
      <c r="K12" s="209">
        <f t="shared" si="1"/>
        <v>2677.5</v>
      </c>
      <c r="L12" s="209">
        <f t="shared" si="3"/>
        <v>19677.5</v>
      </c>
      <c r="M12" s="210">
        <f t="shared" si="4"/>
        <v>20133</v>
      </c>
      <c r="N12" s="210">
        <f t="shared" si="5"/>
        <v>17000</v>
      </c>
      <c r="O12" s="210">
        <f t="shared" si="5"/>
        <v>3133</v>
      </c>
      <c r="P12" s="209">
        <f t="shared" si="6"/>
        <v>-455.5</v>
      </c>
      <c r="Q12" s="210" t="s">
        <v>1567</v>
      </c>
      <c r="R12" s="282" t="s">
        <v>1585</v>
      </c>
      <c r="S12" s="210">
        <v>17000</v>
      </c>
      <c r="T12" s="210">
        <v>3133</v>
      </c>
      <c r="U12" s="220">
        <f t="shared" si="8"/>
        <v>20133</v>
      </c>
      <c r="V12" s="219"/>
      <c r="W12" s="210"/>
      <c r="X12" s="210"/>
      <c r="Y12" s="220">
        <f t="shared" ref="Y12:Y17" si="9">SUM(W12:X12)</f>
        <v>0</v>
      </c>
      <c r="Z12" s="219"/>
      <c r="AA12" s="210"/>
      <c r="AB12" s="210"/>
      <c r="AC12" s="220">
        <f t="shared" ref="AC12:AC17" si="10">SUM(AA12:AB12)</f>
        <v>0</v>
      </c>
      <c r="AD12" s="219"/>
      <c r="AE12" s="210"/>
      <c r="AF12" s="210"/>
      <c r="AG12" s="220">
        <f t="shared" ref="AG12:AG17" si="11">SUM(AE12:AF12)</f>
        <v>0</v>
      </c>
      <c r="AH12" s="283"/>
      <c r="AI12" s="283"/>
      <c r="AJ12" s="283"/>
      <c r="AK12" s="220">
        <f t="shared" ref="AK12:AK17" si="12">SUM(AI12:AJ12)</f>
        <v>0</v>
      </c>
      <c r="AL12" s="283"/>
      <c r="AM12" s="283"/>
      <c r="AN12" s="283"/>
      <c r="AO12" s="283">
        <f t="shared" ref="AO12:AO17" si="13">SUM(AM12:AN12)</f>
        <v>0</v>
      </c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3"/>
      <c r="CQ12" s="283"/>
      <c r="CR12" s="283"/>
      <c r="CS12" s="283"/>
      <c r="CT12" s="223">
        <v>1</v>
      </c>
      <c r="CU12" s="210">
        <v>17000</v>
      </c>
      <c r="CV12" s="210"/>
      <c r="CW12" s="210"/>
      <c r="CX12" s="210"/>
      <c r="CY12" s="210"/>
      <c r="CZ12" s="210">
        <v>1</v>
      </c>
      <c r="DA12" s="210">
        <v>17000</v>
      </c>
      <c r="DB12" s="210"/>
      <c r="DC12" s="210"/>
      <c r="DD12" s="210"/>
      <c r="DE12" s="210"/>
      <c r="DF12" s="210"/>
      <c r="DG12" s="210"/>
      <c r="DH12" s="210"/>
      <c r="DI12" s="284"/>
      <c r="DJ12" s="285">
        <f t="shared" si="7"/>
        <v>1</v>
      </c>
      <c r="DK12" s="285">
        <f t="shared" si="7"/>
        <v>17000</v>
      </c>
      <c r="DL12" s="91">
        <v>1</v>
      </c>
      <c r="DM12" s="91">
        <v>17000</v>
      </c>
      <c r="DN12" s="91"/>
      <c r="DO12" s="91"/>
      <c r="DP12" s="91"/>
      <c r="DQ12" s="286">
        <v>1</v>
      </c>
      <c r="DR12" s="248">
        <v>17000</v>
      </c>
      <c r="DS12" s="91"/>
      <c r="DT12" s="91"/>
      <c r="DU12" s="91"/>
      <c r="DV12" s="91"/>
      <c r="DW12" s="91"/>
      <c r="DX12" s="91"/>
    </row>
    <row r="13" spans="1:128" ht="51">
      <c r="A13" s="216">
        <v>6</v>
      </c>
      <c r="B13" s="217" t="s">
        <v>1586</v>
      </c>
      <c r="C13" s="217" t="s">
        <v>1587</v>
      </c>
      <c r="D13" s="217" t="s">
        <v>1588</v>
      </c>
      <c r="E13" s="210">
        <v>21250</v>
      </c>
      <c r="F13" s="210">
        <v>20</v>
      </c>
      <c r="G13" s="210">
        <f t="shared" si="0"/>
        <v>167.34375</v>
      </c>
      <c r="H13" s="209">
        <f t="shared" si="2"/>
        <v>1229.84375</v>
      </c>
      <c r="I13" s="210" t="s">
        <v>1589</v>
      </c>
      <c r="J13" s="210">
        <v>20</v>
      </c>
      <c r="K13" s="209">
        <f t="shared" si="1"/>
        <v>3346.875</v>
      </c>
      <c r="L13" s="209">
        <f t="shared" si="3"/>
        <v>24596.875</v>
      </c>
      <c r="M13" s="210">
        <f t="shared" si="4"/>
        <v>4924</v>
      </c>
      <c r="N13" s="210">
        <f t="shared" si="5"/>
        <v>4252</v>
      </c>
      <c r="O13" s="210">
        <f t="shared" si="5"/>
        <v>672</v>
      </c>
      <c r="P13" s="209">
        <f t="shared" si="6"/>
        <v>19672.875</v>
      </c>
      <c r="Q13" s="210" t="s">
        <v>1567</v>
      </c>
      <c r="R13" s="219" t="s">
        <v>1581</v>
      </c>
      <c r="S13" s="210">
        <v>1063</v>
      </c>
      <c r="T13" s="210">
        <v>168</v>
      </c>
      <c r="U13" s="220">
        <f t="shared" si="8"/>
        <v>1231</v>
      </c>
      <c r="V13" s="219" t="s">
        <v>1581</v>
      </c>
      <c r="W13" s="210">
        <v>3189</v>
      </c>
      <c r="X13" s="210">
        <v>504</v>
      </c>
      <c r="Y13" s="220">
        <f t="shared" si="9"/>
        <v>3693</v>
      </c>
      <c r="Z13" s="219"/>
      <c r="AA13" s="210"/>
      <c r="AB13" s="210"/>
      <c r="AC13" s="220">
        <f t="shared" si="10"/>
        <v>0</v>
      </c>
      <c r="AD13" s="219"/>
      <c r="AE13" s="210"/>
      <c r="AF13" s="210"/>
      <c r="AG13" s="220">
        <f t="shared" si="11"/>
        <v>0</v>
      </c>
      <c r="AH13" s="283"/>
      <c r="AI13" s="283"/>
      <c r="AJ13" s="283"/>
      <c r="AK13" s="220">
        <f t="shared" si="12"/>
        <v>0</v>
      </c>
      <c r="AL13" s="283"/>
      <c r="AM13" s="283"/>
      <c r="AN13" s="283"/>
      <c r="AO13" s="283">
        <f t="shared" si="13"/>
        <v>0</v>
      </c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23">
        <v>1</v>
      </c>
      <c r="CU13" s="210">
        <v>21250</v>
      </c>
      <c r="CV13" s="210"/>
      <c r="CW13" s="210"/>
      <c r="CX13" s="210"/>
      <c r="CY13" s="210"/>
      <c r="CZ13" s="210">
        <v>1</v>
      </c>
      <c r="DA13" s="210">
        <v>21250</v>
      </c>
      <c r="DB13" s="210"/>
      <c r="DC13" s="210"/>
      <c r="DD13" s="210"/>
      <c r="DE13" s="210"/>
      <c r="DF13" s="210"/>
      <c r="DG13" s="210"/>
      <c r="DH13" s="210"/>
      <c r="DI13" s="284"/>
      <c r="DJ13" s="285">
        <f t="shared" si="7"/>
        <v>1</v>
      </c>
      <c r="DK13" s="285">
        <f t="shared" si="7"/>
        <v>21250</v>
      </c>
      <c r="DL13" s="91">
        <v>1</v>
      </c>
      <c r="DM13" s="91">
        <v>21250</v>
      </c>
      <c r="DN13" s="91"/>
      <c r="DO13" s="91"/>
      <c r="DP13" s="91"/>
      <c r="DQ13" s="286">
        <v>1</v>
      </c>
      <c r="DR13" s="248">
        <v>21250</v>
      </c>
      <c r="DS13" s="91"/>
      <c r="DT13" s="91"/>
      <c r="DU13" s="91"/>
      <c r="DV13" s="91"/>
      <c r="DW13" s="91"/>
      <c r="DX13" s="91"/>
    </row>
    <row r="14" spans="1:128" ht="51">
      <c r="A14" s="216">
        <v>7</v>
      </c>
      <c r="B14" s="217" t="s">
        <v>1590</v>
      </c>
      <c r="C14" s="217" t="s">
        <v>1591</v>
      </c>
      <c r="D14" s="217" t="s">
        <v>1592</v>
      </c>
      <c r="E14" s="210">
        <v>17000</v>
      </c>
      <c r="F14" s="210">
        <v>20</v>
      </c>
      <c r="G14" s="210">
        <f t="shared" si="0"/>
        <v>133.875</v>
      </c>
      <c r="H14" s="209">
        <f t="shared" si="2"/>
        <v>983.875</v>
      </c>
      <c r="I14" s="210" t="s">
        <v>1593</v>
      </c>
      <c r="J14" s="210">
        <v>20</v>
      </c>
      <c r="K14" s="209">
        <f t="shared" si="1"/>
        <v>2677.5</v>
      </c>
      <c r="L14" s="209">
        <f t="shared" si="3"/>
        <v>19677.5</v>
      </c>
      <c r="M14" s="210">
        <f t="shared" si="4"/>
        <v>19878</v>
      </c>
      <c r="N14" s="210">
        <f t="shared" si="5"/>
        <v>17000</v>
      </c>
      <c r="O14" s="210">
        <f t="shared" si="5"/>
        <v>2878</v>
      </c>
      <c r="P14" s="209">
        <f t="shared" si="6"/>
        <v>-200.5</v>
      </c>
      <c r="Q14" s="210" t="s">
        <v>1567</v>
      </c>
      <c r="R14" s="219" t="s">
        <v>1581</v>
      </c>
      <c r="S14" s="210">
        <v>1700</v>
      </c>
      <c r="T14" s="210">
        <v>268</v>
      </c>
      <c r="U14" s="220">
        <f t="shared" si="8"/>
        <v>1968</v>
      </c>
      <c r="V14" s="219" t="s">
        <v>1581</v>
      </c>
      <c r="W14" s="210">
        <v>6800</v>
      </c>
      <c r="X14" s="210">
        <v>1072</v>
      </c>
      <c r="Y14" s="220">
        <f t="shared" si="9"/>
        <v>7872</v>
      </c>
      <c r="Z14" s="282" t="s">
        <v>1585</v>
      </c>
      <c r="AA14" s="210">
        <v>8500</v>
      </c>
      <c r="AB14" s="210">
        <v>1538</v>
      </c>
      <c r="AC14" s="220">
        <f t="shared" si="10"/>
        <v>10038</v>
      </c>
      <c r="AD14" s="219"/>
      <c r="AE14" s="210"/>
      <c r="AF14" s="210"/>
      <c r="AG14" s="220">
        <f t="shared" si="11"/>
        <v>0</v>
      </c>
      <c r="AH14" s="283"/>
      <c r="AI14" s="283"/>
      <c r="AJ14" s="283"/>
      <c r="AK14" s="220">
        <f t="shared" si="12"/>
        <v>0</v>
      </c>
      <c r="AL14" s="283"/>
      <c r="AM14" s="283"/>
      <c r="AN14" s="283"/>
      <c r="AO14" s="283">
        <f t="shared" si="13"/>
        <v>0</v>
      </c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283"/>
      <c r="BZ14" s="283"/>
      <c r="CA14" s="283"/>
      <c r="CB14" s="283"/>
      <c r="CC14" s="283"/>
      <c r="CD14" s="283"/>
      <c r="CE14" s="283"/>
      <c r="CF14" s="283"/>
      <c r="CG14" s="283"/>
      <c r="CH14" s="283"/>
      <c r="CI14" s="283"/>
      <c r="CJ14" s="283"/>
      <c r="CK14" s="283"/>
      <c r="CL14" s="283"/>
      <c r="CM14" s="283"/>
      <c r="CN14" s="283"/>
      <c r="CO14" s="283"/>
      <c r="CP14" s="283"/>
      <c r="CQ14" s="283"/>
      <c r="CR14" s="283"/>
      <c r="CS14" s="283"/>
      <c r="CT14" s="223">
        <v>1</v>
      </c>
      <c r="CU14" s="210">
        <v>17000</v>
      </c>
      <c r="CV14" s="210"/>
      <c r="CW14" s="210"/>
      <c r="CX14" s="210"/>
      <c r="CY14" s="210"/>
      <c r="CZ14" s="210">
        <v>1</v>
      </c>
      <c r="DA14" s="210">
        <v>17000</v>
      </c>
      <c r="DB14" s="210"/>
      <c r="DC14" s="210"/>
      <c r="DD14" s="210"/>
      <c r="DE14" s="210"/>
      <c r="DF14" s="210"/>
      <c r="DG14" s="210"/>
      <c r="DH14" s="210"/>
      <c r="DI14" s="284"/>
      <c r="DJ14" s="285">
        <f t="shared" si="7"/>
        <v>1</v>
      </c>
      <c r="DK14" s="285">
        <f t="shared" si="7"/>
        <v>17000</v>
      </c>
      <c r="DL14" s="91">
        <v>1</v>
      </c>
      <c r="DM14" s="91">
        <v>17000</v>
      </c>
      <c r="DN14" s="91"/>
      <c r="DO14" s="91"/>
      <c r="DP14" s="91"/>
      <c r="DQ14" s="286">
        <v>1</v>
      </c>
      <c r="DR14" s="248">
        <v>17000</v>
      </c>
      <c r="DS14" s="91"/>
      <c r="DT14" s="91"/>
      <c r="DU14" s="91"/>
      <c r="DV14" s="91"/>
      <c r="DW14" s="91"/>
      <c r="DX14" s="91"/>
    </row>
    <row r="15" spans="1:128" ht="51">
      <c r="A15" s="216">
        <v>8</v>
      </c>
      <c r="B15" s="217" t="s">
        <v>1594</v>
      </c>
      <c r="C15" s="217" t="s">
        <v>1595</v>
      </c>
      <c r="D15" s="217" t="s">
        <v>63</v>
      </c>
      <c r="E15" s="210">
        <v>17000</v>
      </c>
      <c r="F15" s="210">
        <v>20</v>
      </c>
      <c r="G15" s="210">
        <f t="shared" si="0"/>
        <v>133.875</v>
      </c>
      <c r="H15" s="209">
        <f t="shared" si="2"/>
        <v>983.875</v>
      </c>
      <c r="I15" s="210" t="s">
        <v>1596</v>
      </c>
      <c r="J15" s="210">
        <v>20</v>
      </c>
      <c r="K15" s="209">
        <f t="shared" si="1"/>
        <v>2677.5</v>
      </c>
      <c r="L15" s="209">
        <f t="shared" si="3"/>
        <v>19677.5</v>
      </c>
      <c r="M15" s="210">
        <f t="shared" si="4"/>
        <v>10000</v>
      </c>
      <c r="N15" s="210">
        <f t="shared" si="5"/>
        <v>8950</v>
      </c>
      <c r="O15" s="210">
        <f t="shared" si="5"/>
        <v>1050</v>
      </c>
      <c r="P15" s="209">
        <f t="shared" si="6"/>
        <v>9677.5</v>
      </c>
      <c r="Q15" s="210" t="s">
        <v>1567</v>
      </c>
      <c r="R15" s="282" t="s">
        <v>1568</v>
      </c>
      <c r="S15" s="210">
        <v>5950</v>
      </c>
      <c r="T15" s="210">
        <v>1050</v>
      </c>
      <c r="U15" s="220">
        <f t="shared" si="8"/>
        <v>7000</v>
      </c>
      <c r="V15" s="282" t="s">
        <v>1585</v>
      </c>
      <c r="W15" s="210">
        <v>3000</v>
      </c>
      <c r="X15" s="210"/>
      <c r="Y15" s="220">
        <f t="shared" si="9"/>
        <v>3000</v>
      </c>
      <c r="Z15" s="219"/>
      <c r="AA15" s="210"/>
      <c r="AB15" s="210"/>
      <c r="AC15" s="220">
        <f t="shared" si="10"/>
        <v>0</v>
      </c>
      <c r="AD15" s="219"/>
      <c r="AE15" s="210"/>
      <c r="AF15" s="210"/>
      <c r="AG15" s="220">
        <f t="shared" si="11"/>
        <v>0</v>
      </c>
      <c r="AH15" s="283"/>
      <c r="AI15" s="283"/>
      <c r="AJ15" s="283"/>
      <c r="AK15" s="220">
        <f t="shared" si="12"/>
        <v>0</v>
      </c>
      <c r="AL15" s="283"/>
      <c r="AM15" s="283"/>
      <c r="AN15" s="283"/>
      <c r="AO15" s="283">
        <f t="shared" si="13"/>
        <v>0</v>
      </c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283"/>
      <c r="BS15" s="283"/>
      <c r="BT15" s="283"/>
      <c r="BU15" s="283"/>
      <c r="BV15" s="283"/>
      <c r="BW15" s="283"/>
      <c r="BX15" s="283"/>
      <c r="BY15" s="283"/>
      <c r="BZ15" s="283"/>
      <c r="CA15" s="283"/>
      <c r="CB15" s="283"/>
      <c r="CC15" s="283"/>
      <c r="CD15" s="283"/>
      <c r="CE15" s="283"/>
      <c r="CF15" s="283"/>
      <c r="CG15" s="283"/>
      <c r="CH15" s="283"/>
      <c r="CI15" s="283"/>
      <c r="CJ15" s="283"/>
      <c r="CK15" s="283"/>
      <c r="CL15" s="283"/>
      <c r="CM15" s="283"/>
      <c r="CN15" s="283"/>
      <c r="CO15" s="283"/>
      <c r="CP15" s="283"/>
      <c r="CQ15" s="283"/>
      <c r="CR15" s="283"/>
      <c r="CS15" s="283"/>
      <c r="CT15" s="223">
        <v>1</v>
      </c>
      <c r="CU15" s="210">
        <v>17000</v>
      </c>
      <c r="CV15" s="210"/>
      <c r="CW15" s="210"/>
      <c r="CX15" s="210"/>
      <c r="CY15" s="210"/>
      <c r="CZ15" s="210">
        <v>1</v>
      </c>
      <c r="DA15" s="210">
        <v>17000</v>
      </c>
      <c r="DB15" s="210"/>
      <c r="DC15" s="210"/>
      <c r="DD15" s="210"/>
      <c r="DE15" s="210"/>
      <c r="DF15" s="210"/>
      <c r="DG15" s="210"/>
      <c r="DH15" s="210"/>
      <c r="DI15" s="284"/>
      <c r="DJ15" s="285">
        <f t="shared" si="7"/>
        <v>1</v>
      </c>
      <c r="DK15" s="285">
        <f t="shared" si="7"/>
        <v>17000</v>
      </c>
      <c r="DL15" s="91">
        <v>1</v>
      </c>
      <c r="DM15" s="91">
        <v>17000</v>
      </c>
      <c r="DN15" s="91"/>
      <c r="DO15" s="91"/>
      <c r="DP15" s="91"/>
      <c r="DQ15" s="286">
        <v>1</v>
      </c>
      <c r="DR15" s="248">
        <v>17000</v>
      </c>
      <c r="DS15" s="91"/>
      <c r="DT15" s="91"/>
      <c r="DU15" s="91"/>
      <c r="DV15" s="91"/>
      <c r="DW15" s="91"/>
      <c r="DX15" s="91"/>
    </row>
    <row r="16" spans="1:128" ht="38.25">
      <c r="A16" s="216">
        <v>9</v>
      </c>
      <c r="B16" s="217" t="s">
        <v>1597</v>
      </c>
      <c r="C16" s="217" t="s">
        <v>1598</v>
      </c>
      <c r="D16" s="217" t="s">
        <v>1599</v>
      </c>
      <c r="E16" s="210">
        <v>17000</v>
      </c>
      <c r="F16" s="210">
        <v>20</v>
      </c>
      <c r="G16" s="210">
        <f t="shared" si="0"/>
        <v>133.875</v>
      </c>
      <c r="H16" s="209">
        <f t="shared" si="2"/>
        <v>983.875</v>
      </c>
      <c r="I16" s="210" t="s">
        <v>1600</v>
      </c>
      <c r="J16" s="210">
        <v>20</v>
      </c>
      <c r="K16" s="209">
        <f t="shared" si="1"/>
        <v>2677.5</v>
      </c>
      <c r="L16" s="209">
        <f t="shared" si="3"/>
        <v>19677.5</v>
      </c>
      <c r="M16" s="210">
        <f t="shared" si="4"/>
        <v>0</v>
      </c>
      <c r="N16" s="210">
        <f t="shared" si="5"/>
        <v>0</v>
      </c>
      <c r="O16" s="210">
        <f t="shared" si="5"/>
        <v>0</v>
      </c>
      <c r="P16" s="209">
        <f t="shared" si="6"/>
        <v>19677.5</v>
      </c>
      <c r="Q16" s="210" t="s">
        <v>1567</v>
      </c>
      <c r="R16" s="219"/>
      <c r="S16" s="210"/>
      <c r="T16" s="210"/>
      <c r="U16" s="220">
        <f t="shared" si="8"/>
        <v>0</v>
      </c>
      <c r="V16" s="219"/>
      <c r="W16" s="210"/>
      <c r="X16" s="210"/>
      <c r="Y16" s="220">
        <f t="shared" si="9"/>
        <v>0</v>
      </c>
      <c r="Z16" s="219"/>
      <c r="AA16" s="210"/>
      <c r="AB16" s="210"/>
      <c r="AC16" s="220">
        <f t="shared" si="10"/>
        <v>0</v>
      </c>
      <c r="AD16" s="219"/>
      <c r="AE16" s="210"/>
      <c r="AF16" s="210"/>
      <c r="AG16" s="220">
        <f t="shared" si="11"/>
        <v>0</v>
      </c>
      <c r="AH16" s="283"/>
      <c r="AI16" s="283"/>
      <c r="AJ16" s="283"/>
      <c r="AK16" s="220">
        <f t="shared" si="12"/>
        <v>0</v>
      </c>
      <c r="AL16" s="283"/>
      <c r="AM16" s="283"/>
      <c r="AN16" s="283"/>
      <c r="AO16" s="283">
        <f t="shared" si="13"/>
        <v>0</v>
      </c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  <c r="BP16" s="283"/>
      <c r="BQ16" s="283"/>
      <c r="BR16" s="283"/>
      <c r="BS16" s="283"/>
      <c r="BT16" s="283"/>
      <c r="BU16" s="283"/>
      <c r="BV16" s="283"/>
      <c r="BW16" s="283"/>
      <c r="BX16" s="283"/>
      <c r="BY16" s="283"/>
      <c r="BZ16" s="283"/>
      <c r="CA16" s="283"/>
      <c r="CB16" s="283"/>
      <c r="CC16" s="283"/>
      <c r="CD16" s="283"/>
      <c r="CE16" s="283"/>
      <c r="CF16" s="283"/>
      <c r="CG16" s="283"/>
      <c r="CH16" s="283"/>
      <c r="CI16" s="283"/>
      <c r="CJ16" s="283"/>
      <c r="CK16" s="283"/>
      <c r="CL16" s="283"/>
      <c r="CM16" s="283"/>
      <c r="CN16" s="283"/>
      <c r="CO16" s="283"/>
      <c r="CP16" s="283"/>
      <c r="CQ16" s="283"/>
      <c r="CR16" s="283"/>
      <c r="CS16" s="283"/>
      <c r="CT16" s="223">
        <v>1</v>
      </c>
      <c r="CU16" s="210">
        <v>17000</v>
      </c>
      <c r="CV16" s="210"/>
      <c r="CW16" s="210"/>
      <c r="CX16" s="210"/>
      <c r="CY16" s="210"/>
      <c r="CZ16" s="210">
        <v>1</v>
      </c>
      <c r="DA16" s="210">
        <v>17000</v>
      </c>
      <c r="DB16" s="210"/>
      <c r="DC16" s="210"/>
      <c r="DD16" s="210"/>
      <c r="DE16" s="210"/>
      <c r="DF16" s="210"/>
      <c r="DG16" s="210"/>
      <c r="DH16" s="210"/>
      <c r="DI16" s="284"/>
      <c r="DJ16" s="285">
        <f t="shared" si="7"/>
        <v>1</v>
      </c>
      <c r="DK16" s="285">
        <f t="shared" si="7"/>
        <v>17000</v>
      </c>
      <c r="DL16" s="91">
        <v>1</v>
      </c>
      <c r="DM16" s="91">
        <v>17000</v>
      </c>
      <c r="DN16" s="91"/>
      <c r="DO16" s="91"/>
      <c r="DP16" s="91"/>
      <c r="DQ16" s="286">
        <v>1</v>
      </c>
      <c r="DR16" s="248">
        <v>17000</v>
      </c>
      <c r="DS16" s="91"/>
      <c r="DT16" s="91"/>
      <c r="DU16" s="91"/>
      <c r="DV16" s="91"/>
      <c r="DW16" s="91"/>
      <c r="DX16" s="91"/>
    </row>
    <row r="17" spans="1:128" ht="38.25">
      <c r="A17" s="216">
        <v>10</v>
      </c>
      <c r="B17" s="217" t="s">
        <v>1601</v>
      </c>
      <c r="C17" s="217" t="s">
        <v>1602</v>
      </c>
      <c r="D17" s="217" t="s">
        <v>1603</v>
      </c>
      <c r="E17" s="210">
        <v>17000</v>
      </c>
      <c r="F17" s="210">
        <v>20</v>
      </c>
      <c r="G17" s="210">
        <f t="shared" si="0"/>
        <v>133.875</v>
      </c>
      <c r="H17" s="209">
        <f t="shared" si="2"/>
        <v>983.875</v>
      </c>
      <c r="I17" s="210" t="s">
        <v>1604</v>
      </c>
      <c r="J17" s="210">
        <v>20</v>
      </c>
      <c r="K17" s="209">
        <f t="shared" si="1"/>
        <v>2677.5</v>
      </c>
      <c r="L17" s="209">
        <f t="shared" si="3"/>
        <v>19677.5</v>
      </c>
      <c r="M17" s="210">
        <f t="shared" si="4"/>
        <v>0</v>
      </c>
      <c r="N17" s="210">
        <f t="shared" si="5"/>
        <v>0</v>
      </c>
      <c r="O17" s="210">
        <f t="shared" si="5"/>
        <v>0</v>
      </c>
      <c r="P17" s="209">
        <f t="shared" si="6"/>
        <v>19677.5</v>
      </c>
      <c r="Q17" s="210" t="s">
        <v>1573</v>
      </c>
      <c r="R17" s="219"/>
      <c r="S17" s="210"/>
      <c r="T17" s="210"/>
      <c r="U17" s="220">
        <f t="shared" si="8"/>
        <v>0</v>
      </c>
      <c r="V17" s="219"/>
      <c r="W17" s="210"/>
      <c r="X17" s="210"/>
      <c r="Y17" s="220">
        <f t="shared" si="9"/>
        <v>0</v>
      </c>
      <c r="Z17" s="219"/>
      <c r="AA17" s="210"/>
      <c r="AB17" s="210"/>
      <c r="AC17" s="220">
        <f t="shared" si="10"/>
        <v>0</v>
      </c>
      <c r="AD17" s="219"/>
      <c r="AE17" s="210"/>
      <c r="AF17" s="210"/>
      <c r="AG17" s="220">
        <f t="shared" si="11"/>
        <v>0</v>
      </c>
      <c r="AH17" s="283"/>
      <c r="AI17" s="283"/>
      <c r="AJ17" s="283"/>
      <c r="AK17" s="220">
        <f t="shared" si="12"/>
        <v>0</v>
      </c>
      <c r="AL17" s="283"/>
      <c r="AM17" s="283"/>
      <c r="AN17" s="283"/>
      <c r="AO17" s="283">
        <f t="shared" si="13"/>
        <v>0</v>
      </c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3"/>
      <c r="CB17" s="283"/>
      <c r="CC17" s="283"/>
      <c r="CD17" s="283"/>
      <c r="CE17" s="283"/>
      <c r="CF17" s="283"/>
      <c r="CG17" s="283"/>
      <c r="CH17" s="283"/>
      <c r="CI17" s="283"/>
      <c r="CJ17" s="283"/>
      <c r="CK17" s="283"/>
      <c r="CL17" s="283"/>
      <c r="CM17" s="283"/>
      <c r="CN17" s="283"/>
      <c r="CO17" s="283"/>
      <c r="CP17" s="283"/>
      <c r="CQ17" s="283"/>
      <c r="CR17" s="283"/>
      <c r="CS17" s="283"/>
      <c r="CT17" s="223">
        <v>1</v>
      </c>
      <c r="CU17" s="210">
        <v>17000</v>
      </c>
      <c r="CV17" s="210"/>
      <c r="CW17" s="210"/>
      <c r="CX17" s="210"/>
      <c r="CY17" s="210"/>
      <c r="CZ17" s="210">
        <v>1</v>
      </c>
      <c r="DA17" s="210">
        <v>17000</v>
      </c>
      <c r="DB17" s="210"/>
      <c r="DC17" s="210"/>
      <c r="DD17" s="210"/>
      <c r="DE17" s="210"/>
      <c r="DF17" s="210"/>
      <c r="DG17" s="210"/>
      <c r="DH17" s="210"/>
      <c r="DI17" s="284"/>
      <c r="DJ17" s="285">
        <f t="shared" si="7"/>
        <v>1</v>
      </c>
      <c r="DK17" s="285">
        <f t="shared" si="7"/>
        <v>17000</v>
      </c>
      <c r="DL17" s="91">
        <v>1</v>
      </c>
      <c r="DM17" s="91">
        <v>17000</v>
      </c>
      <c r="DN17" s="91"/>
      <c r="DO17" s="91"/>
      <c r="DP17" s="91"/>
      <c r="DQ17" s="286">
        <v>1</v>
      </c>
      <c r="DR17" s="248">
        <v>17000</v>
      </c>
      <c r="DS17" s="91"/>
      <c r="DT17" s="91"/>
      <c r="DU17" s="91"/>
      <c r="DV17" s="91"/>
      <c r="DW17" s="91"/>
      <c r="DX17" s="91"/>
    </row>
    <row r="18" spans="1:128">
      <c r="A18" s="272"/>
      <c r="B18" s="206" t="s">
        <v>1510</v>
      </c>
      <c r="C18" s="206"/>
      <c r="D18" s="273"/>
      <c r="E18" s="224">
        <f>SUM(E8:E17)</f>
        <v>178500</v>
      </c>
      <c r="F18" s="274"/>
      <c r="G18" s="210">
        <f t="shared" si="0"/>
        <v>1405.6875</v>
      </c>
      <c r="H18" s="224">
        <f>SUM(H8:H17)</f>
        <v>10330.6875</v>
      </c>
      <c r="I18" s="274"/>
      <c r="J18" s="225">
        <f t="shared" ref="J18:BW18" si="14">SUM(J8:J17)</f>
        <v>200</v>
      </c>
      <c r="K18" s="225">
        <f t="shared" si="14"/>
        <v>28113.75</v>
      </c>
      <c r="L18" s="225">
        <f t="shared" si="14"/>
        <v>206613.75</v>
      </c>
      <c r="M18" s="224">
        <f t="shared" si="14"/>
        <v>99681</v>
      </c>
      <c r="N18" s="224">
        <f t="shared" si="14"/>
        <v>85462</v>
      </c>
      <c r="O18" s="224">
        <f t="shared" si="14"/>
        <v>14219</v>
      </c>
      <c r="P18" s="224">
        <f t="shared" si="14"/>
        <v>106932.75</v>
      </c>
      <c r="Q18" s="224">
        <f t="shared" si="14"/>
        <v>0</v>
      </c>
      <c r="R18" s="224">
        <f t="shared" si="14"/>
        <v>0</v>
      </c>
      <c r="S18" s="224">
        <f t="shared" si="14"/>
        <v>43776</v>
      </c>
      <c r="T18" s="224">
        <f t="shared" si="14"/>
        <v>7665</v>
      </c>
      <c r="U18" s="224">
        <f t="shared" si="14"/>
        <v>51441</v>
      </c>
      <c r="V18" s="224">
        <f t="shared" si="14"/>
        <v>0</v>
      </c>
      <c r="W18" s="224">
        <f t="shared" si="14"/>
        <v>15115</v>
      </c>
      <c r="X18" s="224">
        <f t="shared" si="14"/>
        <v>1912</v>
      </c>
      <c r="Y18" s="224">
        <f t="shared" si="14"/>
        <v>17027</v>
      </c>
      <c r="Z18" s="224">
        <f t="shared" si="14"/>
        <v>0</v>
      </c>
      <c r="AA18" s="224">
        <f t="shared" si="14"/>
        <v>12752</v>
      </c>
      <c r="AB18" s="224">
        <f t="shared" si="14"/>
        <v>2210</v>
      </c>
      <c r="AC18" s="224">
        <f t="shared" si="14"/>
        <v>14962</v>
      </c>
      <c r="AD18" s="224">
        <f t="shared" si="14"/>
        <v>0</v>
      </c>
      <c r="AE18" s="224">
        <f t="shared" si="14"/>
        <v>5315</v>
      </c>
      <c r="AF18" s="224">
        <f t="shared" si="14"/>
        <v>1088</v>
      </c>
      <c r="AG18" s="224">
        <f t="shared" si="14"/>
        <v>6403</v>
      </c>
      <c r="AH18" s="224">
        <f t="shared" si="14"/>
        <v>0</v>
      </c>
      <c r="AI18" s="224">
        <f t="shared" si="14"/>
        <v>2126</v>
      </c>
      <c r="AJ18" s="224">
        <f t="shared" si="14"/>
        <v>336</v>
      </c>
      <c r="AK18" s="224">
        <f t="shared" si="14"/>
        <v>2462</v>
      </c>
      <c r="AL18" s="224">
        <f t="shared" si="14"/>
        <v>0</v>
      </c>
      <c r="AM18" s="224">
        <f t="shared" si="14"/>
        <v>6378</v>
      </c>
      <c r="AN18" s="224">
        <f t="shared" si="14"/>
        <v>1008</v>
      </c>
      <c r="AO18" s="224">
        <f t="shared" si="14"/>
        <v>7386</v>
      </c>
      <c r="AP18" s="224">
        <f t="shared" si="14"/>
        <v>0</v>
      </c>
      <c r="AQ18" s="224">
        <f t="shared" si="14"/>
        <v>0</v>
      </c>
      <c r="AR18" s="224">
        <f t="shared" si="14"/>
        <v>0</v>
      </c>
      <c r="AS18" s="224">
        <f t="shared" si="14"/>
        <v>0</v>
      </c>
      <c r="AT18" s="224">
        <f t="shared" si="14"/>
        <v>0</v>
      </c>
      <c r="AU18" s="224">
        <f t="shared" si="14"/>
        <v>0</v>
      </c>
      <c r="AV18" s="224">
        <f t="shared" si="14"/>
        <v>0</v>
      </c>
      <c r="AW18" s="224">
        <f t="shared" si="14"/>
        <v>0</v>
      </c>
      <c r="AX18" s="224">
        <f t="shared" si="14"/>
        <v>0</v>
      </c>
      <c r="AY18" s="224">
        <f t="shared" si="14"/>
        <v>0</v>
      </c>
      <c r="AZ18" s="224">
        <f t="shared" si="14"/>
        <v>0</v>
      </c>
      <c r="BA18" s="224">
        <f t="shared" si="14"/>
        <v>0</v>
      </c>
      <c r="BB18" s="224">
        <f t="shared" si="14"/>
        <v>0</v>
      </c>
      <c r="BC18" s="224">
        <f t="shared" si="14"/>
        <v>0</v>
      </c>
      <c r="BD18" s="224">
        <f t="shared" si="14"/>
        <v>0</v>
      </c>
      <c r="BE18" s="224">
        <f t="shared" si="14"/>
        <v>0</v>
      </c>
      <c r="BF18" s="224">
        <f t="shared" si="14"/>
        <v>0</v>
      </c>
      <c r="BG18" s="224">
        <f t="shared" si="14"/>
        <v>0</v>
      </c>
      <c r="BH18" s="224">
        <f t="shared" si="14"/>
        <v>0</v>
      </c>
      <c r="BI18" s="224">
        <f t="shared" si="14"/>
        <v>0</v>
      </c>
      <c r="BJ18" s="224">
        <f t="shared" si="14"/>
        <v>0</v>
      </c>
      <c r="BK18" s="224">
        <f t="shared" si="14"/>
        <v>0</v>
      </c>
      <c r="BL18" s="224">
        <f t="shared" si="14"/>
        <v>0</v>
      </c>
      <c r="BM18" s="224">
        <f t="shared" si="14"/>
        <v>0</v>
      </c>
      <c r="BN18" s="224">
        <f t="shared" si="14"/>
        <v>0</v>
      </c>
      <c r="BO18" s="224">
        <f t="shared" si="14"/>
        <v>0</v>
      </c>
      <c r="BP18" s="224">
        <f t="shared" si="14"/>
        <v>0</v>
      </c>
      <c r="BQ18" s="224">
        <f t="shared" si="14"/>
        <v>0</v>
      </c>
      <c r="BR18" s="224">
        <f t="shared" si="14"/>
        <v>0</v>
      </c>
      <c r="BS18" s="224">
        <f t="shared" si="14"/>
        <v>0</v>
      </c>
      <c r="BT18" s="224">
        <f t="shared" si="14"/>
        <v>0</v>
      </c>
      <c r="BU18" s="224">
        <f t="shared" si="14"/>
        <v>0</v>
      </c>
      <c r="BV18" s="224">
        <f t="shared" si="14"/>
        <v>0</v>
      </c>
      <c r="BW18" s="224">
        <f t="shared" si="14"/>
        <v>0</v>
      </c>
      <c r="BX18" s="224">
        <f t="shared" ref="BX18:DI18" si="15">SUM(BX8:BX17)</f>
        <v>0</v>
      </c>
      <c r="BY18" s="224">
        <f t="shared" si="15"/>
        <v>0</v>
      </c>
      <c r="BZ18" s="224">
        <f t="shared" si="15"/>
        <v>0</v>
      </c>
      <c r="CA18" s="224">
        <f t="shared" si="15"/>
        <v>0</v>
      </c>
      <c r="CB18" s="224">
        <f t="shared" si="15"/>
        <v>0</v>
      </c>
      <c r="CC18" s="224">
        <f t="shared" si="15"/>
        <v>0</v>
      </c>
      <c r="CD18" s="224">
        <f t="shared" si="15"/>
        <v>0</v>
      </c>
      <c r="CE18" s="224">
        <f t="shared" si="15"/>
        <v>0</v>
      </c>
      <c r="CF18" s="224">
        <f t="shared" si="15"/>
        <v>0</v>
      </c>
      <c r="CG18" s="224">
        <f t="shared" si="15"/>
        <v>0</v>
      </c>
      <c r="CH18" s="224">
        <f t="shared" si="15"/>
        <v>0</v>
      </c>
      <c r="CI18" s="224">
        <f t="shared" si="15"/>
        <v>0</v>
      </c>
      <c r="CJ18" s="224">
        <f t="shared" si="15"/>
        <v>0</v>
      </c>
      <c r="CK18" s="224">
        <f t="shared" si="15"/>
        <v>0</v>
      </c>
      <c r="CL18" s="224">
        <f t="shared" si="15"/>
        <v>0</v>
      </c>
      <c r="CM18" s="224">
        <f t="shared" si="15"/>
        <v>0</v>
      </c>
      <c r="CN18" s="224">
        <f t="shared" si="15"/>
        <v>0</v>
      </c>
      <c r="CO18" s="224">
        <f t="shared" si="15"/>
        <v>0</v>
      </c>
      <c r="CP18" s="224">
        <f t="shared" si="15"/>
        <v>0</v>
      </c>
      <c r="CQ18" s="224">
        <f t="shared" si="15"/>
        <v>0</v>
      </c>
      <c r="CR18" s="224">
        <f t="shared" si="15"/>
        <v>0</v>
      </c>
      <c r="CS18" s="226">
        <f t="shared" si="15"/>
        <v>0</v>
      </c>
      <c r="CT18" s="287">
        <f t="shared" si="15"/>
        <v>10</v>
      </c>
      <c r="CU18" s="224">
        <f t="shared" si="15"/>
        <v>178500</v>
      </c>
      <c r="CV18" s="224">
        <f t="shared" si="15"/>
        <v>0</v>
      </c>
      <c r="CW18" s="224">
        <f t="shared" si="15"/>
        <v>0</v>
      </c>
      <c r="CX18" s="224">
        <f t="shared" si="15"/>
        <v>1</v>
      </c>
      <c r="CY18" s="224">
        <f t="shared" si="15"/>
        <v>21250</v>
      </c>
      <c r="CZ18" s="224">
        <f t="shared" si="15"/>
        <v>9</v>
      </c>
      <c r="DA18" s="224">
        <f t="shared" si="15"/>
        <v>157250</v>
      </c>
      <c r="DB18" s="224">
        <f t="shared" si="15"/>
        <v>0</v>
      </c>
      <c r="DC18" s="224">
        <f t="shared" si="15"/>
        <v>0</v>
      </c>
      <c r="DD18" s="224">
        <f t="shared" si="15"/>
        <v>0</v>
      </c>
      <c r="DE18" s="224">
        <f t="shared" si="15"/>
        <v>0</v>
      </c>
      <c r="DF18" s="224">
        <f t="shared" si="15"/>
        <v>0</v>
      </c>
      <c r="DG18" s="224">
        <f t="shared" si="15"/>
        <v>0</v>
      </c>
      <c r="DH18" s="224">
        <f t="shared" si="15"/>
        <v>0</v>
      </c>
      <c r="DI18" s="224">
        <f t="shared" si="15"/>
        <v>0</v>
      </c>
      <c r="DJ18" s="285">
        <f t="shared" si="7"/>
        <v>10</v>
      </c>
      <c r="DK18" s="285">
        <f t="shared" si="7"/>
        <v>178500</v>
      </c>
      <c r="DL18" s="224">
        <f>SUM(DL8:DL17)</f>
        <v>10</v>
      </c>
      <c r="DM18" s="224">
        <f>SUM(DM8:DM17)</f>
        <v>178500</v>
      </c>
      <c r="DN18" s="224">
        <f>SUM(DN8:DN17)</f>
        <v>0</v>
      </c>
      <c r="DO18" s="224">
        <f>SUM(DO8:DO17)</f>
        <v>0</v>
      </c>
      <c r="DP18" s="114"/>
      <c r="DQ18" s="280"/>
      <c r="DR18" s="281"/>
      <c r="DS18" s="114"/>
      <c r="DT18" s="114"/>
      <c r="DU18" s="114"/>
      <c r="DV18" s="114"/>
      <c r="DW18" s="114"/>
      <c r="DX18" s="114"/>
    </row>
    <row r="20" spans="1:128">
      <c r="E20">
        <f>E18/85*100</f>
        <v>210000</v>
      </c>
    </row>
    <row r="21" spans="1:128">
      <c r="E21">
        <f>E20*0.85</f>
        <v>178500</v>
      </c>
    </row>
    <row r="22" spans="1:128">
      <c r="E22">
        <f>E20*0.1</f>
        <v>21000</v>
      </c>
    </row>
    <row r="23" spans="1:128">
      <c r="E23">
        <f>E21+E22</f>
        <v>199500</v>
      </c>
    </row>
  </sheetData>
  <mergeCells count="40">
    <mergeCell ref="CX4:DI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  <mergeCell ref="BB4:BE4"/>
    <mergeCell ref="P3:P5"/>
    <mergeCell ref="Q3:AG3"/>
    <mergeCell ref="Q4:U4"/>
    <mergeCell ref="V4:Y4"/>
    <mergeCell ref="Z4:AC4"/>
    <mergeCell ref="AD4:AG4"/>
    <mergeCell ref="AH4:AK4"/>
    <mergeCell ref="AL4:AO4"/>
    <mergeCell ref="AP4:AS4"/>
    <mergeCell ref="AT4:AW4"/>
    <mergeCell ref="AX4:BA4"/>
    <mergeCell ref="M3:O4"/>
    <mergeCell ref="A1:I1"/>
    <mergeCell ref="CT1:DH1"/>
    <mergeCell ref="A2:I2"/>
    <mergeCell ref="K2:K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3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S8"/>
  <sheetViews>
    <sheetView workbookViewId="0">
      <selection sqref="A1:XFD8"/>
    </sheetView>
  </sheetViews>
  <sheetFormatPr defaultRowHeight="15"/>
  <sheetData>
    <row r="1" spans="1:149" ht="26.25">
      <c r="A1" s="448" t="s">
        <v>1473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228"/>
      <c r="M1" s="228"/>
      <c r="N1" s="229"/>
      <c r="O1" s="228"/>
      <c r="P1" s="228"/>
      <c r="Q1" s="228"/>
      <c r="R1" s="228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1"/>
      <c r="AE1" s="230"/>
      <c r="AF1" s="230"/>
      <c r="AG1" s="230"/>
      <c r="AH1" s="230"/>
      <c r="AI1" s="230"/>
      <c r="AJ1" s="230"/>
      <c r="AK1" s="230"/>
      <c r="AL1" s="230"/>
      <c r="AM1" s="230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288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289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480" t="s">
        <v>1474</v>
      </c>
      <c r="DQ1" s="481"/>
      <c r="DR1" s="448"/>
      <c r="DS1" s="448"/>
      <c r="DT1" s="448"/>
      <c r="DU1" s="448"/>
      <c r="DV1" s="448"/>
      <c r="DW1" s="448"/>
      <c r="DX1" s="448"/>
      <c r="DY1" s="448"/>
      <c r="DZ1" s="448"/>
      <c r="EA1" s="448"/>
      <c r="EB1" s="448"/>
      <c r="EC1" s="448"/>
      <c r="ED1" s="448"/>
      <c r="EE1" s="183"/>
      <c r="EF1" s="183"/>
      <c r="EG1" s="183"/>
      <c r="EH1" s="232"/>
      <c r="EI1" s="183"/>
      <c r="EJ1" s="183"/>
      <c r="EK1" s="183"/>
      <c r="EL1" s="183"/>
      <c r="EM1" s="232"/>
      <c r="EN1" s="183"/>
      <c r="EO1" s="183"/>
      <c r="EP1" s="183"/>
      <c r="EQ1" s="183"/>
      <c r="ER1" s="183"/>
      <c r="ES1" s="183"/>
    </row>
    <row r="2" spans="1:149" ht="19.5" thickBot="1">
      <c r="A2" s="449" t="s">
        <v>1475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233"/>
      <c r="M2" s="233"/>
      <c r="N2" s="234"/>
      <c r="O2" s="233"/>
      <c r="P2" s="233"/>
      <c r="Q2" s="233"/>
      <c r="R2" s="233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175"/>
      <c r="AE2" s="235"/>
      <c r="AF2" s="235"/>
      <c r="AG2" s="235"/>
      <c r="AH2" s="235"/>
      <c r="AI2" s="235"/>
      <c r="AJ2" s="235"/>
      <c r="AK2" s="235"/>
      <c r="AL2" s="235"/>
      <c r="AM2" s="235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290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291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176"/>
      <c r="DH2" s="176"/>
      <c r="DI2" s="176"/>
      <c r="DJ2" s="176"/>
      <c r="DK2" s="176"/>
      <c r="DL2" s="176"/>
      <c r="DM2" s="176"/>
      <c r="DN2" s="176"/>
      <c r="DO2" s="176"/>
      <c r="DP2" s="236"/>
      <c r="DQ2" s="237"/>
      <c r="DR2" s="176"/>
      <c r="DS2" s="176"/>
      <c r="DT2" s="238" t="s">
        <v>1531</v>
      </c>
      <c r="DU2" s="238"/>
      <c r="DV2" s="176"/>
      <c r="DW2" s="176"/>
      <c r="DX2" s="176"/>
      <c r="DY2" s="176"/>
      <c r="DZ2" s="176"/>
      <c r="EA2" s="176"/>
      <c r="EB2" s="176"/>
      <c r="EC2" s="176"/>
      <c r="ED2" s="176"/>
      <c r="EE2" s="183"/>
      <c r="EF2" s="183"/>
      <c r="EG2" s="183"/>
      <c r="EH2" s="232"/>
      <c r="EI2" s="183"/>
      <c r="EJ2" s="183"/>
      <c r="EK2" s="183"/>
      <c r="EL2" s="183"/>
      <c r="EM2" s="232"/>
      <c r="EN2" s="183"/>
      <c r="EO2" s="183"/>
      <c r="EP2" s="183"/>
      <c r="EQ2" s="183"/>
      <c r="ER2" s="183"/>
      <c r="ES2" s="183"/>
    </row>
    <row r="3" spans="1:149" ht="16.5" thickBot="1">
      <c r="A3" s="494" t="s">
        <v>1476</v>
      </c>
      <c r="B3" s="486" t="s">
        <v>1532</v>
      </c>
      <c r="C3" s="486" t="s">
        <v>1477</v>
      </c>
      <c r="D3" s="486" t="s">
        <v>1478</v>
      </c>
      <c r="E3" s="486" t="s">
        <v>1479</v>
      </c>
      <c r="F3" s="486" t="s">
        <v>1605</v>
      </c>
      <c r="G3" s="486" t="s">
        <v>1606</v>
      </c>
      <c r="H3" s="495" t="s">
        <v>1480</v>
      </c>
      <c r="I3" s="454" t="s">
        <v>1558</v>
      </c>
      <c r="J3" s="497" t="s">
        <v>1481</v>
      </c>
      <c r="K3" s="452" t="s">
        <v>1482</v>
      </c>
      <c r="L3" s="454" t="s">
        <v>1607</v>
      </c>
      <c r="M3" s="454" t="s">
        <v>1484</v>
      </c>
      <c r="N3" s="464" t="s">
        <v>1608</v>
      </c>
      <c r="O3" s="467" t="s">
        <v>1486</v>
      </c>
      <c r="P3" s="468"/>
      <c r="Q3" s="469"/>
      <c r="R3" s="501" t="s">
        <v>1605</v>
      </c>
      <c r="S3" s="460" t="s">
        <v>1488</v>
      </c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504"/>
      <c r="AM3" s="461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290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291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239"/>
      <c r="DQ3" s="186"/>
      <c r="EH3" s="239"/>
      <c r="EM3" s="239"/>
    </row>
    <row r="4" spans="1:149" ht="26.25" thickBot="1">
      <c r="A4" s="451"/>
      <c r="B4" s="453"/>
      <c r="C4" s="486"/>
      <c r="D4" s="453"/>
      <c r="E4" s="453"/>
      <c r="F4" s="486"/>
      <c r="G4" s="486"/>
      <c r="H4" s="496"/>
      <c r="I4" s="455"/>
      <c r="J4" s="498"/>
      <c r="K4" s="453"/>
      <c r="L4" s="455"/>
      <c r="M4" s="455"/>
      <c r="N4" s="465"/>
      <c r="O4" s="470"/>
      <c r="P4" s="471"/>
      <c r="Q4" s="472"/>
      <c r="R4" s="502"/>
      <c r="S4" s="462" t="s">
        <v>1489</v>
      </c>
      <c r="T4" s="462"/>
      <c r="U4" s="462"/>
      <c r="V4" s="462"/>
      <c r="W4" s="462"/>
      <c r="X4" s="462"/>
      <c r="Y4" s="462" t="s">
        <v>1490</v>
      </c>
      <c r="Z4" s="462"/>
      <c r="AA4" s="462"/>
      <c r="AB4" s="462"/>
      <c r="AC4" s="462"/>
      <c r="AD4" s="462" t="s">
        <v>1491</v>
      </c>
      <c r="AE4" s="462"/>
      <c r="AF4" s="462"/>
      <c r="AG4" s="462"/>
      <c r="AH4" s="462"/>
      <c r="AI4" s="462" t="s">
        <v>1492</v>
      </c>
      <c r="AJ4" s="462"/>
      <c r="AK4" s="462"/>
      <c r="AL4" s="500"/>
      <c r="AM4" s="463"/>
      <c r="AN4" s="462" t="s">
        <v>1493</v>
      </c>
      <c r="AO4" s="462"/>
      <c r="AP4" s="462"/>
      <c r="AQ4" s="500"/>
      <c r="AR4" s="463"/>
      <c r="AS4" s="462" t="s">
        <v>1494</v>
      </c>
      <c r="AT4" s="462"/>
      <c r="AU4" s="462"/>
      <c r="AV4" s="500"/>
      <c r="AW4" s="463"/>
      <c r="AX4" s="462" t="s">
        <v>1495</v>
      </c>
      <c r="AY4" s="462"/>
      <c r="AZ4" s="462"/>
      <c r="BA4" s="500"/>
      <c r="BB4" s="463"/>
      <c r="BC4" s="462" t="s">
        <v>1496</v>
      </c>
      <c r="BD4" s="462"/>
      <c r="BE4" s="462"/>
      <c r="BF4" s="500"/>
      <c r="BG4" s="463"/>
      <c r="BH4" s="462" t="s">
        <v>1497</v>
      </c>
      <c r="BI4" s="462"/>
      <c r="BJ4" s="462"/>
      <c r="BK4" s="500"/>
      <c r="BL4" s="463"/>
      <c r="BM4" s="462" t="s">
        <v>1498</v>
      </c>
      <c r="BN4" s="462"/>
      <c r="BO4" s="462"/>
      <c r="BP4" s="500"/>
      <c r="BQ4" s="463"/>
      <c r="BR4" s="462" t="s">
        <v>1499</v>
      </c>
      <c r="BS4" s="462"/>
      <c r="BT4" s="462"/>
      <c r="BU4" s="500"/>
      <c r="BV4" s="463"/>
      <c r="BW4" s="462" t="s">
        <v>1500</v>
      </c>
      <c r="BX4" s="462"/>
      <c r="BY4" s="462"/>
      <c r="BZ4" s="500"/>
      <c r="CA4" s="463"/>
      <c r="CB4" s="462" t="s">
        <v>1501</v>
      </c>
      <c r="CC4" s="462"/>
      <c r="CD4" s="462"/>
      <c r="CE4" s="500"/>
      <c r="CF4" s="463"/>
      <c r="CG4" s="462" t="s">
        <v>1502</v>
      </c>
      <c r="CH4" s="462"/>
      <c r="CI4" s="462"/>
      <c r="CJ4" s="500"/>
      <c r="CK4" s="463"/>
      <c r="CL4" s="462" t="s">
        <v>1503</v>
      </c>
      <c r="CM4" s="462"/>
      <c r="CN4" s="462"/>
      <c r="CO4" s="500"/>
      <c r="CP4" s="463"/>
      <c r="CQ4" s="462" t="s">
        <v>1504</v>
      </c>
      <c r="CR4" s="462"/>
      <c r="CS4" s="462"/>
      <c r="CT4" s="500"/>
      <c r="CU4" s="463"/>
      <c r="CV4" s="462" t="s">
        <v>1505</v>
      </c>
      <c r="CW4" s="462"/>
      <c r="CX4" s="462"/>
      <c r="CY4" s="500"/>
      <c r="CZ4" s="463"/>
      <c r="DA4" s="462" t="s">
        <v>1506</v>
      </c>
      <c r="DB4" s="462"/>
      <c r="DC4" s="462"/>
      <c r="DD4" s="500"/>
      <c r="DE4" s="463"/>
      <c r="DF4" s="462" t="s">
        <v>1507</v>
      </c>
      <c r="DG4" s="462"/>
      <c r="DH4" s="462"/>
      <c r="DI4" s="500"/>
      <c r="DJ4" s="463"/>
      <c r="DK4" s="462" t="s">
        <v>1508</v>
      </c>
      <c r="DL4" s="462"/>
      <c r="DM4" s="462"/>
      <c r="DN4" s="500"/>
      <c r="DO4" s="463"/>
      <c r="DP4" s="473" t="s">
        <v>1509</v>
      </c>
      <c r="DQ4" s="474"/>
      <c r="DR4" s="474"/>
      <c r="DS4" s="475"/>
      <c r="DT4" s="492" t="s">
        <v>1540</v>
      </c>
      <c r="DU4" s="474"/>
      <c r="DV4" s="474"/>
      <c r="DW4" s="474"/>
      <c r="DX4" s="474"/>
      <c r="DY4" s="474"/>
      <c r="DZ4" s="474"/>
      <c r="EA4" s="474"/>
      <c r="EB4" s="474"/>
      <c r="EC4" s="474"/>
      <c r="ED4" s="474"/>
      <c r="EE4" s="493"/>
      <c r="EF4" s="240"/>
      <c r="EG4" s="240"/>
      <c r="EH4" s="262"/>
      <c r="EI4" s="240"/>
      <c r="EJ4" s="240"/>
      <c r="EK4" s="240"/>
      <c r="EL4" s="240"/>
      <c r="EM4" s="242" t="s">
        <v>1542</v>
      </c>
      <c r="EN4" s="243"/>
      <c r="EO4" s="243"/>
      <c r="EP4" s="243"/>
      <c r="EQ4" s="243"/>
      <c r="ER4" s="243"/>
      <c r="ES4" s="243"/>
    </row>
    <row r="5" spans="1:149" ht="26.25" thickBot="1">
      <c r="A5" s="451"/>
      <c r="B5" s="453"/>
      <c r="C5" s="486"/>
      <c r="D5" s="453"/>
      <c r="E5" s="453"/>
      <c r="F5" s="486"/>
      <c r="G5" s="486"/>
      <c r="H5" s="496"/>
      <c r="I5" s="456"/>
      <c r="J5" s="499"/>
      <c r="K5" s="453"/>
      <c r="L5" s="456"/>
      <c r="M5" s="455"/>
      <c r="N5" s="466"/>
      <c r="O5" s="189" t="s">
        <v>1510</v>
      </c>
      <c r="P5" s="190" t="s">
        <v>1511</v>
      </c>
      <c r="Q5" s="190" t="s">
        <v>1512</v>
      </c>
      <c r="R5" s="503"/>
      <c r="S5" s="191" t="s">
        <v>1513</v>
      </c>
      <c r="T5" s="191" t="s">
        <v>1514</v>
      </c>
      <c r="U5" s="192" t="s">
        <v>1511</v>
      </c>
      <c r="V5" s="192" t="s">
        <v>1512</v>
      </c>
      <c r="W5" s="192" t="s">
        <v>1605</v>
      </c>
      <c r="X5" s="190" t="s">
        <v>1510</v>
      </c>
      <c r="Y5" s="191" t="s">
        <v>1514</v>
      </c>
      <c r="Z5" s="192" t="s">
        <v>1515</v>
      </c>
      <c r="AA5" s="192" t="s">
        <v>1512</v>
      </c>
      <c r="AB5" s="192" t="s">
        <v>1605</v>
      </c>
      <c r="AC5" s="190" t="s">
        <v>1510</v>
      </c>
      <c r="AD5" s="191" t="s">
        <v>1514</v>
      </c>
      <c r="AE5" s="192" t="s">
        <v>1515</v>
      </c>
      <c r="AF5" s="192" t="s">
        <v>1512</v>
      </c>
      <c r="AG5" s="192" t="s">
        <v>1605</v>
      </c>
      <c r="AH5" s="190" t="s">
        <v>1510</v>
      </c>
      <c r="AI5" s="191" t="s">
        <v>1514</v>
      </c>
      <c r="AJ5" s="192" t="s">
        <v>1515</v>
      </c>
      <c r="AK5" s="192" t="s">
        <v>1512</v>
      </c>
      <c r="AL5" s="192" t="s">
        <v>1605</v>
      </c>
      <c r="AM5" s="193" t="s">
        <v>1510</v>
      </c>
      <c r="AN5" s="191" t="s">
        <v>1514</v>
      </c>
      <c r="AO5" s="192" t="s">
        <v>1515</v>
      </c>
      <c r="AP5" s="192" t="s">
        <v>1512</v>
      </c>
      <c r="AQ5" s="192" t="s">
        <v>1605</v>
      </c>
      <c r="AR5" s="193" t="s">
        <v>1510</v>
      </c>
      <c r="AS5" s="191" t="s">
        <v>1514</v>
      </c>
      <c r="AT5" s="192" t="s">
        <v>1515</v>
      </c>
      <c r="AU5" s="192" t="s">
        <v>1512</v>
      </c>
      <c r="AV5" s="192" t="s">
        <v>1605</v>
      </c>
      <c r="AW5" s="193" t="s">
        <v>1510</v>
      </c>
      <c r="AX5" s="191" t="s">
        <v>1514</v>
      </c>
      <c r="AY5" s="192" t="s">
        <v>1515</v>
      </c>
      <c r="AZ5" s="192" t="s">
        <v>1512</v>
      </c>
      <c r="BA5" s="192" t="s">
        <v>1605</v>
      </c>
      <c r="BB5" s="193" t="s">
        <v>1510</v>
      </c>
      <c r="BC5" s="191" t="s">
        <v>1514</v>
      </c>
      <c r="BD5" s="192" t="s">
        <v>1515</v>
      </c>
      <c r="BE5" s="192" t="s">
        <v>1512</v>
      </c>
      <c r="BF5" s="192" t="s">
        <v>1605</v>
      </c>
      <c r="BG5" s="193" t="s">
        <v>1510</v>
      </c>
      <c r="BH5" s="191" t="s">
        <v>1514</v>
      </c>
      <c r="BI5" s="192" t="s">
        <v>1515</v>
      </c>
      <c r="BJ5" s="192" t="s">
        <v>1512</v>
      </c>
      <c r="BK5" s="192" t="s">
        <v>1605</v>
      </c>
      <c r="BL5" s="193" t="s">
        <v>1510</v>
      </c>
      <c r="BM5" s="191" t="s">
        <v>1514</v>
      </c>
      <c r="BN5" s="192" t="s">
        <v>1515</v>
      </c>
      <c r="BO5" s="192" t="s">
        <v>1512</v>
      </c>
      <c r="BP5" s="192" t="s">
        <v>1605</v>
      </c>
      <c r="BQ5" s="193" t="s">
        <v>1510</v>
      </c>
      <c r="BR5" s="191" t="s">
        <v>1514</v>
      </c>
      <c r="BS5" s="192" t="s">
        <v>1515</v>
      </c>
      <c r="BT5" s="192" t="s">
        <v>1512</v>
      </c>
      <c r="BU5" s="192" t="s">
        <v>1605</v>
      </c>
      <c r="BV5" s="193" t="s">
        <v>1510</v>
      </c>
      <c r="BW5" s="192" t="s">
        <v>1514</v>
      </c>
      <c r="BX5" s="192" t="s">
        <v>1515</v>
      </c>
      <c r="BY5" s="192" t="s">
        <v>1512</v>
      </c>
      <c r="BZ5" s="192" t="s">
        <v>1605</v>
      </c>
      <c r="CA5" s="193" t="s">
        <v>1510</v>
      </c>
      <c r="CB5" s="191" t="s">
        <v>1514</v>
      </c>
      <c r="CC5" s="192" t="s">
        <v>1515</v>
      </c>
      <c r="CD5" s="192" t="s">
        <v>1512</v>
      </c>
      <c r="CE5" s="192" t="s">
        <v>1605</v>
      </c>
      <c r="CF5" s="193" t="s">
        <v>1510</v>
      </c>
      <c r="CG5" s="191" t="s">
        <v>1514</v>
      </c>
      <c r="CH5" s="192" t="s">
        <v>1515</v>
      </c>
      <c r="CI5" s="192" t="s">
        <v>1512</v>
      </c>
      <c r="CJ5" s="192" t="s">
        <v>1605</v>
      </c>
      <c r="CK5" s="193" t="s">
        <v>1510</v>
      </c>
      <c r="CL5" s="191" t="s">
        <v>1514</v>
      </c>
      <c r="CM5" s="192" t="s">
        <v>1515</v>
      </c>
      <c r="CN5" s="192" t="s">
        <v>1512</v>
      </c>
      <c r="CO5" s="192" t="s">
        <v>1605</v>
      </c>
      <c r="CP5" s="193" t="s">
        <v>1510</v>
      </c>
      <c r="CQ5" s="191" t="s">
        <v>1514</v>
      </c>
      <c r="CR5" s="192" t="s">
        <v>1515</v>
      </c>
      <c r="CS5" s="192" t="s">
        <v>1512</v>
      </c>
      <c r="CT5" s="192" t="s">
        <v>1605</v>
      </c>
      <c r="CU5" s="193" t="s">
        <v>1510</v>
      </c>
      <c r="CV5" s="191" t="s">
        <v>1514</v>
      </c>
      <c r="CW5" s="192" t="s">
        <v>1515</v>
      </c>
      <c r="CX5" s="192" t="s">
        <v>1512</v>
      </c>
      <c r="CY5" s="192" t="s">
        <v>1605</v>
      </c>
      <c r="CZ5" s="193" t="s">
        <v>1510</v>
      </c>
      <c r="DA5" s="191" t="s">
        <v>1514</v>
      </c>
      <c r="DB5" s="192" t="s">
        <v>1515</v>
      </c>
      <c r="DC5" s="192" t="s">
        <v>1512</v>
      </c>
      <c r="DD5" s="192" t="s">
        <v>1605</v>
      </c>
      <c r="DE5" s="193" t="s">
        <v>1510</v>
      </c>
      <c r="DF5" s="191" t="s">
        <v>1514</v>
      </c>
      <c r="DG5" s="192" t="s">
        <v>1515</v>
      </c>
      <c r="DH5" s="192" t="s">
        <v>1512</v>
      </c>
      <c r="DI5" s="192" t="s">
        <v>1605</v>
      </c>
      <c r="DJ5" s="193" t="s">
        <v>1510</v>
      </c>
      <c r="DK5" s="191" t="s">
        <v>1514</v>
      </c>
      <c r="DL5" s="192" t="s">
        <v>1515</v>
      </c>
      <c r="DM5" s="192" t="s">
        <v>1512</v>
      </c>
      <c r="DN5" s="192" t="s">
        <v>1605</v>
      </c>
      <c r="DO5" s="194" t="s">
        <v>1510</v>
      </c>
      <c r="DP5" s="244" t="s">
        <v>45</v>
      </c>
      <c r="DQ5" s="197" t="s">
        <v>1516</v>
      </c>
      <c r="DR5" s="197" t="s">
        <v>68</v>
      </c>
      <c r="DS5" s="197" t="s">
        <v>1516</v>
      </c>
      <c r="DT5" s="245" t="s">
        <v>1543</v>
      </c>
      <c r="DU5" s="197" t="s">
        <v>1516</v>
      </c>
      <c r="DV5" s="245" t="s">
        <v>1544</v>
      </c>
      <c r="DW5" s="197" t="s">
        <v>1516</v>
      </c>
      <c r="DX5" s="245" t="s">
        <v>1545</v>
      </c>
      <c r="DY5" s="197" t="s">
        <v>1516</v>
      </c>
      <c r="DZ5" s="245" t="s">
        <v>1546</v>
      </c>
      <c r="EA5" s="197" t="s">
        <v>1516</v>
      </c>
      <c r="EB5" s="245" t="s">
        <v>1547</v>
      </c>
      <c r="EC5" s="197" t="s">
        <v>1516</v>
      </c>
      <c r="ED5" s="245" t="s">
        <v>1548</v>
      </c>
      <c r="EE5" s="246" t="s">
        <v>1516</v>
      </c>
      <c r="EF5" s="247" t="s">
        <v>1549</v>
      </c>
      <c r="EG5" s="247" t="s">
        <v>1549</v>
      </c>
      <c r="EH5" s="286" t="s">
        <v>1609</v>
      </c>
      <c r="EI5" s="91" t="s">
        <v>1516</v>
      </c>
      <c r="EJ5" s="91" t="s">
        <v>1610</v>
      </c>
      <c r="EK5" s="91" t="s">
        <v>1516</v>
      </c>
      <c r="EL5" s="91"/>
      <c r="EM5" s="249" t="s">
        <v>31</v>
      </c>
      <c r="EN5" s="250" t="s">
        <v>1552</v>
      </c>
      <c r="EO5" s="250" t="s">
        <v>1553</v>
      </c>
      <c r="EP5" s="250" t="s">
        <v>1552</v>
      </c>
      <c r="EQ5" s="250" t="s">
        <v>1554</v>
      </c>
      <c r="ER5" s="250" t="s">
        <v>1555</v>
      </c>
      <c r="ES5" s="250" t="s">
        <v>1556</v>
      </c>
    </row>
    <row r="6" spans="1:149">
      <c r="A6" s="265">
        <v>1</v>
      </c>
      <c r="B6" s="266">
        <v>2</v>
      </c>
      <c r="C6" s="266"/>
      <c r="D6" s="266">
        <v>3</v>
      </c>
      <c r="E6" s="267">
        <v>4</v>
      </c>
      <c r="F6" s="267">
        <v>5</v>
      </c>
      <c r="G6" s="267">
        <v>6</v>
      </c>
      <c r="H6" s="292">
        <v>5</v>
      </c>
      <c r="I6" s="292"/>
      <c r="J6" s="293">
        <v>6</v>
      </c>
      <c r="K6" s="267">
        <v>7</v>
      </c>
      <c r="L6" s="267">
        <v>8</v>
      </c>
      <c r="M6" s="294"/>
      <c r="N6" s="268">
        <v>9</v>
      </c>
      <c r="O6" s="267">
        <v>10</v>
      </c>
      <c r="P6" s="267"/>
      <c r="Q6" s="267"/>
      <c r="R6" s="267">
        <v>11</v>
      </c>
      <c r="S6" s="267">
        <v>6</v>
      </c>
      <c r="T6" s="267">
        <v>7</v>
      </c>
      <c r="U6" s="267">
        <v>8</v>
      </c>
      <c r="V6" s="267">
        <v>9</v>
      </c>
      <c r="W6" s="267"/>
      <c r="X6" s="267">
        <v>10</v>
      </c>
      <c r="Y6" s="267">
        <v>11</v>
      </c>
      <c r="Z6" s="267">
        <v>12</v>
      </c>
      <c r="AA6" s="267">
        <v>13</v>
      </c>
      <c r="AB6" s="267"/>
      <c r="AC6" s="267">
        <v>14</v>
      </c>
      <c r="AD6" s="267">
        <v>15</v>
      </c>
      <c r="AE6" s="267">
        <v>16</v>
      </c>
      <c r="AF6" s="267">
        <v>17</v>
      </c>
      <c r="AG6" s="267"/>
      <c r="AH6" s="267">
        <v>18</v>
      </c>
      <c r="AI6" s="267">
        <v>19</v>
      </c>
      <c r="AJ6" s="267">
        <v>20</v>
      </c>
      <c r="AK6" s="267">
        <v>21</v>
      </c>
      <c r="AL6" s="270"/>
      <c r="AM6" s="269">
        <v>22</v>
      </c>
      <c r="AN6" s="267">
        <v>19</v>
      </c>
      <c r="AO6" s="267">
        <v>20</v>
      </c>
      <c r="AP6" s="267">
        <v>21</v>
      </c>
      <c r="AQ6" s="270"/>
      <c r="AR6" s="269">
        <v>22</v>
      </c>
      <c r="AS6" s="267">
        <v>19</v>
      </c>
      <c r="AT6" s="267">
        <v>20</v>
      </c>
      <c r="AU6" s="267">
        <v>21</v>
      </c>
      <c r="AV6" s="270"/>
      <c r="AW6" s="269">
        <v>22</v>
      </c>
      <c r="AX6" s="267">
        <v>19</v>
      </c>
      <c r="AY6" s="267">
        <v>20</v>
      </c>
      <c r="AZ6" s="267">
        <v>21</v>
      </c>
      <c r="BA6" s="270"/>
      <c r="BB6" s="269">
        <v>22</v>
      </c>
      <c r="BC6" s="267">
        <v>19</v>
      </c>
      <c r="BD6" s="267">
        <v>20</v>
      </c>
      <c r="BE6" s="267">
        <v>21</v>
      </c>
      <c r="BF6" s="270"/>
      <c r="BG6" s="269">
        <v>22</v>
      </c>
      <c r="BH6" s="267">
        <v>19</v>
      </c>
      <c r="BI6" s="267">
        <v>20</v>
      </c>
      <c r="BJ6" s="267">
        <v>21</v>
      </c>
      <c r="BK6" s="270"/>
      <c r="BL6" s="269">
        <v>22</v>
      </c>
      <c r="BM6" s="267">
        <v>19</v>
      </c>
      <c r="BN6" s="267">
        <v>20</v>
      </c>
      <c r="BO6" s="267">
        <v>21</v>
      </c>
      <c r="BP6" s="270"/>
      <c r="BQ6" s="269">
        <v>22</v>
      </c>
      <c r="BR6" s="267">
        <v>19</v>
      </c>
      <c r="BS6" s="267">
        <v>20</v>
      </c>
      <c r="BT6" s="267">
        <v>21</v>
      </c>
      <c r="BU6" s="270"/>
      <c r="BV6" s="269">
        <v>22</v>
      </c>
      <c r="BW6" s="267">
        <v>19</v>
      </c>
      <c r="BX6" s="267">
        <v>20</v>
      </c>
      <c r="BY6" s="267">
        <v>21</v>
      </c>
      <c r="BZ6" s="270"/>
      <c r="CA6" s="269">
        <v>22</v>
      </c>
      <c r="CB6" s="267">
        <v>19</v>
      </c>
      <c r="CC6" s="267">
        <v>20</v>
      </c>
      <c r="CD6" s="267">
        <v>21</v>
      </c>
      <c r="CE6" s="270"/>
      <c r="CF6" s="269">
        <v>22</v>
      </c>
      <c r="CG6" s="267">
        <v>19</v>
      </c>
      <c r="CH6" s="267">
        <v>20</v>
      </c>
      <c r="CI6" s="267">
        <v>21</v>
      </c>
      <c r="CJ6" s="270"/>
      <c r="CK6" s="269">
        <v>22</v>
      </c>
      <c r="CL6" s="295">
        <v>19</v>
      </c>
      <c r="CM6" s="267">
        <v>20</v>
      </c>
      <c r="CN6" s="267">
        <v>21</v>
      </c>
      <c r="CO6" s="270"/>
      <c r="CP6" s="269">
        <v>22</v>
      </c>
      <c r="CQ6" s="267">
        <v>19</v>
      </c>
      <c r="CR6" s="267">
        <v>20</v>
      </c>
      <c r="CS6" s="267">
        <v>21</v>
      </c>
      <c r="CT6" s="270"/>
      <c r="CU6" s="269">
        <v>22</v>
      </c>
      <c r="CV6" s="267">
        <v>19</v>
      </c>
      <c r="CW6" s="267">
        <v>20</v>
      </c>
      <c r="CX6" s="267">
        <v>21</v>
      </c>
      <c r="CY6" s="270"/>
      <c r="CZ6" s="269">
        <v>22</v>
      </c>
      <c r="DA6" s="267">
        <v>19</v>
      </c>
      <c r="DB6" s="267">
        <v>20</v>
      </c>
      <c r="DC6" s="267">
        <v>21</v>
      </c>
      <c r="DD6" s="270"/>
      <c r="DE6" s="269">
        <v>22</v>
      </c>
      <c r="DF6" s="267">
        <v>19</v>
      </c>
      <c r="DG6" s="267">
        <v>20</v>
      </c>
      <c r="DH6" s="267">
        <v>21</v>
      </c>
      <c r="DI6" s="270"/>
      <c r="DJ6" s="269">
        <v>22</v>
      </c>
      <c r="DK6" s="267">
        <v>19</v>
      </c>
      <c r="DL6" s="267">
        <v>20</v>
      </c>
      <c r="DM6" s="267">
        <v>21</v>
      </c>
      <c r="DN6" s="270"/>
      <c r="DO6" s="270">
        <v>22</v>
      </c>
      <c r="DP6" s="258">
        <v>8</v>
      </c>
      <c r="DQ6" s="259">
        <v>9</v>
      </c>
      <c r="DR6" s="259">
        <v>10</v>
      </c>
      <c r="DS6" s="259">
        <v>11</v>
      </c>
      <c r="DT6" s="259">
        <v>12</v>
      </c>
      <c r="DU6" s="259">
        <v>13</v>
      </c>
      <c r="DV6" s="259">
        <v>14</v>
      </c>
      <c r="DW6" s="259">
        <v>15</v>
      </c>
      <c r="DX6" s="259">
        <v>16</v>
      </c>
      <c r="DY6" s="259">
        <v>17</v>
      </c>
      <c r="DZ6" s="259">
        <v>18</v>
      </c>
      <c r="EA6" s="259">
        <v>19</v>
      </c>
      <c r="EB6" s="259">
        <v>20</v>
      </c>
      <c r="EC6" s="259">
        <v>21</v>
      </c>
      <c r="ED6" s="259">
        <v>22</v>
      </c>
      <c r="EE6" s="260">
        <v>23</v>
      </c>
      <c r="EH6" s="239"/>
      <c r="EM6" s="239"/>
    </row>
    <row r="8" spans="1:149">
      <c r="C8" t="s">
        <v>358</v>
      </c>
    </row>
  </sheetData>
  <mergeCells count="42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R3:R5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16"/>
  <sheetViews>
    <sheetView topLeftCell="A3" workbookViewId="0">
      <selection activeCell="E16" sqref="E16"/>
    </sheetView>
  </sheetViews>
  <sheetFormatPr defaultRowHeight="15"/>
  <sheetData>
    <row r="1" spans="1:150" ht="18.75">
      <c r="A1" s="505" t="s">
        <v>1473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235"/>
      <c r="M1" s="296"/>
      <c r="N1" s="297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8"/>
      <c r="BE1" s="298"/>
      <c r="BF1" s="298"/>
      <c r="BG1" s="298"/>
      <c r="BH1" s="298"/>
      <c r="BI1" s="298"/>
      <c r="BJ1" s="298"/>
      <c r="BK1" s="298"/>
      <c r="BL1" s="298"/>
      <c r="BM1" s="298"/>
      <c r="BN1" s="298"/>
      <c r="BO1" s="298"/>
      <c r="BP1" s="298"/>
      <c r="BQ1" s="298"/>
      <c r="BR1" s="298"/>
      <c r="BS1" s="298"/>
      <c r="BT1" s="298"/>
      <c r="BU1" s="298"/>
      <c r="BV1" s="298"/>
      <c r="BW1" s="298"/>
      <c r="BX1" s="298"/>
      <c r="BY1" s="298"/>
      <c r="BZ1" s="298"/>
      <c r="CA1" s="298"/>
      <c r="CB1" s="298"/>
      <c r="CC1" s="298"/>
      <c r="CD1" s="298"/>
      <c r="CE1" s="298"/>
      <c r="CF1" s="298"/>
      <c r="CG1" s="298"/>
      <c r="CH1" s="298"/>
      <c r="CI1" s="298"/>
      <c r="CJ1" s="298"/>
      <c r="CK1" s="298"/>
      <c r="CL1" s="298"/>
      <c r="CM1" s="298"/>
      <c r="CN1" s="298"/>
      <c r="CO1" s="298"/>
      <c r="CP1" s="298"/>
      <c r="CQ1" s="298"/>
      <c r="CR1" s="298"/>
      <c r="CS1" s="298"/>
      <c r="CT1" s="298"/>
      <c r="CU1" s="298"/>
      <c r="CV1" s="298"/>
      <c r="CW1" s="298"/>
      <c r="CX1" s="298"/>
      <c r="CY1" s="298"/>
      <c r="CZ1" s="298"/>
      <c r="DA1" s="298"/>
      <c r="DB1" s="298"/>
      <c r="DC1" s="298"/>
      <c r="DD1" s="298"/>
      <c r="DE1" s="298"/>
      <c r="DF1" s="298"/>
      <c r="DG1" s="298"/>
      <c r="DH1" s="298"/>
      <c r="DI1" s="298"/>
      <c r="DJ1" s="298"/>
      <c r="DK1" s="298"/>
      <c r="DL1" s="298"/>
      <c r="DM1" s="298"/>
      <c r="DN1" s="298"/>
      <c r="DO1" s="298"/>
      <c r="DP1" s="506" t="s">
        <v>1474</v>
      </c>
      <c r="DQ1" s="507"/>
      <c r="DR1" s="505"/>
      <c r="DS1" s="505"/>
      <c r="DT1" s="505"/>
      <c r="DU1" s="505"/>
      <c r="DV1" s="505"/>
      <c r="DW1" s="505"/>
      <c r="DX1" s="505"/>
      <c r="DY1" s="505"/>
      <c r="DZ1" s="505"/>
      <c r="EA1" s="505"/>
      <c r="EB1" s="505"/>
      <c r="EC1" s="505"/>
      <c r="ED1" s="505"/>
      <c r="EE1" s="299"/>
      <c r="EF1" s="299"/>
      <c r="EG1" s="299"/>
      <c r="EH1" s="299"/>
      <c r="EI1" s="299"/>
      <c r="EJ1" s="299"/>
      <c r="EK1" s="299"/>
      <c r="EL1" s="299"/>
      <c r="EM1" s="300"/>
      <c r="EN1" s="299"/>
      <c r="EO1" s="299"/>
      <c r="EP1" s="299"/>
      <c r="EQ1" s="299"/>
      <c r="ER1" s="299"/>
      <c r="ES1" s="299"/>
      <c r="ET1" s="299"/>
    </row>
    <row r="2" spans="1:150" ht="19.5" thickBot="1">
      <c r="A2" s="449" t="s">
        <v>1475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233"/>
      <c r="M2" s="233"/>
      <c r="N2" s="234"/>
      <c r="O2" s="233"/>
      <c r="P2" s="233"/>
      <c r="Q2" s="233"/>
      <c r="R2" s="233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175"/>
      <c r="AE2" s="235"/>
      <c r="AF2" s="235"/>
      <c r="AG2" s="235"/>
      <c r="AH2" s="235"/>
      <c r="AI2" s="235"/>
      <c r="AJ2" s="235"/>
      <c r="AK2" s="235"/>
      <c r="AL2" s="235"/>
      <c r="AM2" s="235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176"/>
      <c r="DH2" s="176"/>
      <c r="DI2" s="176"/>
      <c r="DJ2" s="176"/>
      <c r="DK2" s="176"/>
      <c r="DL2" s="176"/>
      <c r="DM2" s="176"/>
      <c r="DN2" s="176"/>
      <c r="DO2" s="176"/>
      <c r="DP2" s="236"/>
      <c r="DQ2" s="237"/>
      <c r="DR2" s="176"/>
      <c r="DS2" s="176"/>
      <c r="DT2" s="238" t="s">
        <v>1531</v>
      </c>
      <c r="DU2" s="238"/>
      <c r="DV2" s="176"/>
      <c r="DW2" s="176"/>
      <c r="DX2" s="176"/>
      <c r="DY2" s="176"/>
      <c r="DZ2" s="176"/>
      <c r="EA2" s="176"/>
      <c r="EB2" s="176"/>
      <c r="EC2" s="176"/>
      <c r="ED2" s="176"/>
      <c r="EE2" s="183"/>
      <c r="EF2" s="183"/>
      <c r="EG2" s="183"/>
      <c r="EH2" s="183"/>
      <c r="EI2" s="183"/>
      <c r="EJ2" s="183"/>
      <c r="EK2" s="183"/>
      <c r="EL2" s="183"/>
      <c r="EM2" s="232"/>
      <c r="EN2" s="183"/>
      <c r="EO2" s="183"/>
      <c r="EP2" s="183"/>
      <c r="EQ2" s="183"/>
      <c r="ER2" s="183"/>
      <c r="ES2" s="183"/>
      <c r="ET2" s="183"/>
    </row>
    <row r="3" spans="1:150" ht="16.5" thickBot="1">
      <c r="A3" s="450" t="s">
        <v>1476</v>
      </c>
      <c r="B3" s="452" t="s">
        <v>1532</v>
      </c>
      <c r="C3" s="454" t="s">
        <v>1477</v>
      </c>
      <c r="D3" s="452" t="s">
        <v>1478</v>
      </c>
      <c r="E3" s="452" t="s">
        <v>1479</v>
      </c>
      <c r="F3" s="454" t="s">
        <v>1605</v>
      </c>
      <c r="G3" s="454" t="s">
        <v>1606</v>
      </c>
      <c r="H3" s="452" t="s">
        <v>1480</v>
      </c>
      <c r="I3" s="454" t="s">
        <v>1558</v>
      </c>
      <c r="J3" s="454" t="s">
        <v>1481</v>
      </c>
      <c r="K3" s="452" t="s">
        <v>1482</v>
      </c>
      <c r="L3" s="454" t="s">
        <v>1607</v>
      </c>
      <c r="M3" s="454" t="s">
        <v>1484</v>
      </c>
      <c r="N3" s="464" t="s">
        <v>1608</v>
      </c>
      <c r="O3" s="467" t="s">
        <v>1486</v>
      </c>
      <c r="P3" s="468"/>
      <c r="Q3" s="469"/>
      <c r="R3" s="176"/>
      <c r="S3" s="460" t="s">
        <v>1488</v>
      </c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504"/>
      <c r="AM3" s="461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239"/>
      <c r="DQ3" s="186"/>
      <c r="EM3" s="239"/>
    </row>
    <row r="4" spans="1:150" ht="26.25" thickBot="1">
      <c r="A4" s="451"/>
      <c r="B4" s="453"/>
      <c r="C4" s="455"/>
      <c r="D4" s="453"/>
      <c r="E4" s="453"/>
      <c r="F4" s="455"/>
      <c r="G4" s="455"/>
      <c r="H4" s="453"/>
      <c r="I4" s="455"/>
      <c r="J4" s="455"/>
      <c r="K4" s="453"/>
      <c r="L4" s="455"/>
      <c r="M4" s="455"/>
      <c r="N4" s="465"/>
      <c r="O4" s="470"/>
      <c r="P4" s="471"/>
      <c r="Q4" s="472"/>
      <c r="R4" s="301"/>
      <c r="S4" s="462" t="s">
        <v>1489</v>
      </c>
      <c r="T4" s="462"/>
      <c r="U4" s="462"/>
      <c r="V4" s="462"/>
      <c r="W4" s="462"/>
      <c r="X4" s="462"/>
      <c r="Y4" s="462" t="s">
        <v>1490</v>
      </c>
      <c r="Z4" s="462"/>
      <c r="AA4" s="462"/>
      <c r="AB4" s="462"/>
      <c r="AC4" s="462"/>
      <c r="AD4" s="462" t="s">
        <v>1491</v>
      </c>
      <c r="AE4" s="462"/>
      <c r="AF4" s="462"/>
      <c r="AG4" s="462"/>
      <c r="AH4" s="462"/>
      <c r="AI4" s="462" t="s">
        <v>1492</v>
      </c>
      <c r="AJ4" s="462"/>
      <c r="AK4" s="462"/>
      <c r="AL4" s="500"/>
      <c r="AM4" s="463"/>
      <c r="AN4" s="462" t="s">
        <v>1493</v>
      </c>
      <c r="AO4" s="462"/>
      <c r="AP4" s="462"/>
      <c r="AQ4" s="500"/>
      <c r="AR4" s="463"/>
      <c r="AS4" s="462" t="s">
        <v>1494</v>
      </c>
      <c r="AT4" s="462"/>
      <c r="AU4" s="462"/>
      <c r="AV4" s="500"/>
      <c r="AW4" s="463"/>
      <c r="AX4" s="462" t="s">
        <v>1495</v>
      </c>
      <c r="AY4" s="462"/>
      <c r="AZ4" s="462"/>
      <c r="BA4" s="500"/>
      <c r="BB4" s="463"/>
      <c r="BC4" s="462" t="s">
        <v>1496</v>
      </c>
      <c r="BD4" s="462"/>
      <c r="BE4" s="462"/>
      <c r="BF4" s="500"/>
      <c r="BG4" s="463"/>
      <c r="BH4" s="462" t="s">
        <v>1497</v>
      </c>
      <c r="BI4" s="462"/>
      <c r="BJ4" s="462"/>
      <c r="BK4" s="500"/>
      <c r="BL4" s="463"/>
      <c r="BM4" s="462" t="s">
        <v>1498</v>
      </c>
      <c r="BN4" s="462"/>
      <c r="BO4" s="462"/>
      <c r="BP4" s="500"/>
      <c r="BQ4" s="463"/>
      <c r="BR4" s="462" t="s">
        <v>1499</v>
      </c>
      <c r="BS4" s="462"/>
      <c r="BT4" s="462"/>
      <c r="BU4" s="500"/>
      <c r="BV4" s="463"/>
      <c r="BW4" s="462" t="s">
        <v>1500</v>
      </c>
      <c r="BX4" s="462"/>
      <c r="BY4" s="462"/>
      <c r="BZ4" s="500"/>
      <c r="CA4" s="463"/>
      <c r="CB4" s="462" t="s">
        <v>1501</v>
      </c>
      <c r="CC4" s="462"/>
      <c r="CD4" s="462"/>
      <c r="CE4" s="500"/>
      <c r="CF4" s="463"/>
      <c r="CG4" s="462" t="s">
        <v>1502</v>
      </c>
      <c r="CH4" s="462"/>
      <c r="CI4" s="462"/>
      <c r="CJ4" s="500"/>
      <c r="CK4" s="463"/>
      <c r="CL4" s="462" t="s">
        <v>1503</v>
      </c>
      <c r="CM4" s="462"/>
      <c r="CN4" s="462"/>
      <c r="CO4" s="500"/>
      <c r="CP4" s="463"/>
      <c r="CQ4" s="462" t="s">
        <v>1504</v>
      </c>
      <c r="CR4" s="462"/>
      <c r="CS4" s="462"/>
      <c r="CT4" s="500"/>
      <c r="CU4" s="463"/>
      <c r="CV4" s="462" t="s">
        <v>1505</v>
      </c>
      <c r="CW4" s="462"/>
      <c r="CX4" s="462"/>
      <c r="CY4" s="500"/>
      <c r="CZ4" s="463"/>
      <c r="DA4" s="462" t="s">
        <v>1506</v>
      </c>
      <c r="DB4" s="462"/>
      <c r="DC4" s="462"/>
      <c r="DD4" s="500"/>
      <c r="DE4" s="463"/>
      <c r="DF4" s="462" t="s">
        <v>1507</v>
      </c>
      <c r="DG4" s="462"/>
      <c r="DH4" s="462"/>
      <c r="DI4" s="500"/>
      <c r="DJ4" s="463"/>
      <c r="DK4" s="462" t="s">
        <v>1508</v>
      </c>
      <c r="DL4" s="462"/>
      <c r="DM4" s="462"/>
      <c r="DN4" s="500"/>
      <c r="DO4" s="463"/>
      <c r="DP4" s="473" t="s">
        <v>1509</v>
      </c>
      <c r="DQ4" s="474"/>
      <c r="DR4" s="474"/>
      <c r="DS4" s="475"/>
      <c r="DT4" s="492" t="s">
        <v>1540</v>
      </c>
      <c r="DU4" s="474"/>
      <c r="DV4" s="474"/>
      <c r="DW4" s="474"/>
      <c r="DX4" s="474"/>
      <c r="DY4" s="474"/>
      <c r="DZ4" s="474"/>
      <c r="EA4" s="474"/>
      <c r="EB4" s="474"/>
      <c r="EC4" s="474"/>
      <c r="ED4" s="474"/>
      <c r="EE4" s="493"/>
      <c r="EF4" s="240"/>
      <c r="EG4" s="240"/>
      <c r="EH4" s="240"/>
      <c r="EI4" s="240"/>
      <c r="EJ4" s="240"/>
      <c r="EK4" s="240"/>
      <c r="EL4" s="240"/>
      <c r="EM4" s="264" t="s">
        <v>1542</v>
      </c>
      <c r="EN4" s="243"/>
      <c r="EO4" s="243"/>
      <c r="EP4" s="243"/>
      <c r="EQ4" s="243"/>
      <c r="ER4" s="243"/>
      <c r="ES4" s="243"/>
      <c r="ET4" s="243"/>
    </row>
    <row r="5" spans="1:150" ht="26.25" thickBot="1">
      <c r="A5" s="451"/>
      <c r="B5" s="453"/>
      <c r="C5" s="456"/>
      <c r="D5" s="453"/>
      <c r="E5" s="453"/>
      <c r="F5" s="456"/>
      <c r="G5" s="456"/>
      <c r="H5" s="453"/>
      <c r="I5" s="456"/>
      <c r="J5" s="456"/>
      <c r="K5" s="453"/>
      <c r="L5" s="456"/>
      <c r="M5" s="455"/>
      <c r="N5" s="466"/>
      <c r="O5" s="189" t="s">
        <v>1510</v>
      </c>
      <c r="P5" s="190" t="s">
        <v>1511</v>
      </c>
      <c r="Q5" s="190" t="s">
        <v>1512</v>
      </c>
      <c r="R5" s="192" t="s">
        <v>1605</v>
      </c>
      <c r="S5" s="191" t="s">
        <v>1513</v>
      </c>
      <c r="T5" s="191" t="s">
        <v>1514</v>
      </c>
      <c r="U5" s="192" t="s">
        <v>1511</v>
      </c>
      <c r="V5" s="192" t="s">
        <v>1512</v>
      </c>
      <c r="W5" s="192" t="s">
        <v>1605</v>
      </c>
      <c r="X5" s="190" t="s">
        <v>1510</v>
      </c>
      <c r="Y5" s="191" t="s">
        <v>1514</v>
      </c>
      <c r="Z5" s="192" t="s">
        <v>1515</v>
      </c>
      <c r="AA5" s="192" t="s">
        <v>1512</v>
      </c>
      <c r="AB5" s="192" t="s">
        <v>1605</v>
      </c>
      <c r="AC5" s="190" t="s">
        <v>1510</v>
      </c>
      <c r="AD5" s="191" t="s">
        <v>1514</v>
      </c>
      <c r="AE5" s="192" t="s">
        <v>1515</v>
      </c>
      <c r="AF5" s="192" t="s">
        <v>1512</v>
      </c>
      <c r="AG5" s="192" t="s">
        <v>1605</v>
      </c>
      <c r="AH5" s="190" t="s">
        <v>1510</v>
      </c>
      <c r="AI5" s="191" t="s">
        <v>1514</v>
      </c>
      <c r="AJ5" s="192" t="s">
        <v>1515</v>
      </c>
      <c r="AK5" s="192" t="s">
        <v>1512</v>
      </c>
      <c r="AL5" s="192" t="s">
        <v>1605</v>
      </c>
      <c r="AM5" s="193" t="s">
        <v>1510</v>
      </c>
      <c r="AN5" s="191" t="s">
        <v>1514</v>
      </c>
      <c r="AO5" s="192" t="s">
        <v>1515</v>
      </c>
      <c r="AP5" s="192" t="s">
        <v>1512</v>
      </c>
      <c r="AQ5" s="192" t="s">
        <v>1605</v>
      </c>
      <c r="AR5" s="193" t="s">
        <v>1510</v>
      </c>
      <c r="AS5" s="191" t="s">
        <v>1514</v>
      </c>
      <c r="AT5" s="192" t="s">
        <v>1515</v>
      </c>
      <c r="AU5" s="192" t="s">
        <v>1512</v>
      </c>
      <c r="AV5" s="192" t="s">
        <v>1605</v>
      </c>
      <c r="AW5" s="193" t="s">
        <v>1510</v>
      </c>
      <c r="AX5" s="191" t="s">
        <v>1514</v>
      </c>
      <c r="AY5" s="192" t="s">
        <v>1515</v>
      </c>
      <c r="AZ5" s="192" t="s">
        <v>1512</v>
      </c>
      <c r="BA5" s="192" t="s">
        <v>1605</v>
      </c>
      <c r="BB5" s="193" t="s">
        <v>1510</v>
      </c>
      <c r="BC5" s="191" t="s">
        <v>1514</v>
      </c>
      <c r="BD5" s="192" t="s">
        <v>1515</v>
      </c>
      <c r="BE5" s="192" t="s">
        <v>1512</v>
      </c>
      <c r="BF5" s="192" t="s">
        <v>1605</v>
      </c>
      <c r="BG5" s="193" t="s">
        <v>1510</v>
      </c>
      <c r="BH5" s="191" t="s">
        <v>1514</v>
      </c>
      <c r="BI5" s="192" t="s">
        <v>1515</v>
      </c>
      <c r="BJ5" s="192" t="s">
        <v>1512</v>
      </c>
      <c r="BK5" s="192" t="s">
        <v>1605</v>
      </c>
      <c r="BL5" s="193" t="s">
        <v>1510</v>
      </c>
      <c r="BM5" s="191" t="s">
        <v>1514</v>
      </c>
      <c r="BN5" s="192" t="s">
        <v>1515</v>
      </c>
      <c r="BO5" s="192" t="s">
        <v>1512</v>
      </c>
      <c r="BP5" s="192" t="s">
        <v>1605</v>
      </c>
      <c r="BQ5" s="193" t="s">
        <v>1510</v>
      </c>
      <c r="BR5" s="191" t="s">
        <v>1514</v>
      </c>
      <c r="BS5" s="192" t="s">
        <v>1515</v>
      </c>
      <c r="BT5" s="192" t="s">
        <v>1512</v>
      </c>
      <c r="BU5" s="192" t="s">
        <v>1605</v>
      </c>
      <c r="BV5" s="193" t="s">
        <v>1510</v>
      </c>
      <c r="BW5" s="191" t="s">
        <v>1514</v>
      </c>
      <c r="BX5" s="192" t="s">
        <v>1515</v>
      </c>
      <c r="BY5" s="192" t="s">
        <v>1512</v>
      </c>
      <c r="BZ5" s="192" t="s">
        <v>1605</v>
      </c>
      <c r="CA5" s="193" t="s">
        <v>1510</v>
      </c>
      <c r="CB5" s="191" t="s">
        <v>1514</v>
      </c>
      <c r="CC5" s="192" t="s">
        <v>1515</v>
      </c>
      <c r="CD5" s="192" t="s">
        <v>1512</v>
      </c>
      <c r="CE5" s="192" t="s">
        <v>1605</v>
      </c>
      <c r="CF5" s="193" t="s">
        <v>1510</v>
      </c>
      <c r="CG5" s="191" t="s">
        <v>1514</v>
      </c>
      <c r="CH5" s="192" t="s">
        <v>1515</v>
      </c>
      <c r="CI5" s="192" t="s">
        <v>1512</v>
      </c>
      <c r="CJ5" s="192" t="s">
        <v>1605</v>
      </c>
      <c r="CK5" s="193" t="s">
        <v>1510</v>
      </c>
      <c r="CL5" s="191" t="s">
        <v>1514</v>
      </c>
      <c r="CM5" s="192" t="s">
        <v>1515</v>
      </c>
      <c r="CN5" s="192" t="s">
        <v>1512</v>
      </c>
      <c r="CO5" s="192" t="s">
        <v>1605</v>
      </c>
      <c r="CP5" s="193" t="s">
        <v>1510</v>
      </c>
      <c r="CQ5" s="191" t="s">
        <v>1514</v>
      </c>
      <c r="CR5" s="192" t="s">
        <v>1515</v>
      </c>
      <c r="CS5" s="192" t="s">
        <v>1512</v>
      </c>
      <c r="CT5" s="192" t="s">
        <v>1605</v>
      </c>
      <c r="CU5" s="193" t="s">
        <v>1510</v>
      </c>
      <c r="CV5" s="191" t="s">
        <v>1514</v>
      </c>
      <c r="CW5" s="192" t="s">
        <v>1515</v>
      </c>
      <c r="CX5" s="192" t="s">
        <v>1512</v>
      </c>
      <c r="CY5" s="192" t="s">
        <v>1605</v>
      </c>
      <c r="CZ5" s="193" t="s">
        <v>1510</v>
      </c>
      <c r="DA5" s="191" t="s">
        <v>1514</v>
      </c>
      <c r="DB5" s="192" t="s">
        <v>1515</v>
      </c>
      <c r="DC5" s="192" t="s">
        <v>1512</v>
      </c>
      <c r="DD5" s="192" t="s">
        <v>1605</v>
      </c>
      <c r="DE5" s="193" t="s">
        <v>1510</v>
      </c>
      <c r="DF5" s="191" t="s">
        <v>1514</v>
      </c>
      <c r="DG5" s="192" t="s">
        <v>1515</v>
      </c>
      <c r="DH5" s="192" t="s">
        <v>1512</v>
      </c>
      <c r="DI5" s="192" t="s">
        <v>1605</v>
      </c>
      <c r="DJ5" s="193" t="s">
        <v>1510</v>
      </c>
      <c r="DK5" s="191" t="s">
        <v>1514</v>
      </c>
      <c r="DL5" s="192" t="s">
        <v>1515</v>
      </c>
      <c r="DM5" s="192" t="s">
        <v>1512</v>
      </c>
      <c r="DN5" s="192" t="s">
        <v>1605</v>
      </c>
      <c r="DO5" s="194" t="s">
        <v>1510</v>
      </c>
      <c r="DP5" s="244" t="s">
        <v>45</v>
      </c>
      <c r="DQ5" s="197" t="s">
        <v>1516</v>
      </c>
      <c r="DR5" s="197" t="s">
        <v>68</v>
      </c>
      <c r="DS5" s="197" t="s">
        <v>1516</v>
      </c>
      <c r="DT5" s="245" t="s">
        <v>1543</v>
      </c>
      <c r="DU5" s="197" t="s">
        <v>1516</v>
      </c>
      <c r="DV5" s="245" t="s">
        <v>1544</v>
      </c>
      <c r="DW5" s="197" t="s">
        <v>1516</v>
      </c>
      <c r="DX5" s="245" t="s">
        <v>1545</v>
      </c>
      <c r="DY5" s="197" t="s">
        <v>1516</v>
      </c>
      <c r="DZ5" s="245" t="s">
        <v>1546</v>
      </c>
      <c r="EA5" s="197" t="s">
        <v>1516</v>
      </c>
      <c r="EB5" s="245" t="s">
        <v>1547</v>
      </c>
      <c r="EC5" s="197" t="s">
        <v>1516</v>
      </c>
      <c r="ED5" s="245" t="s">
        <v>1548</v>
      </c>
      <c r="EE5" s="246" t="s">
        <v>1516</v>
      </c>
      <c r="EF5" s="247" t="s">
        <v>1549</v>
      </c>
      <c r="EG5" s="247" t="s">
        <v>1549</v>
      </c>
      <c r="EH5" s="91" t="s">
        <v>1611</v>
      </c>
      <c r="EI5" s="91" t="s">
        <v>1516</v>
      </c>
      <c r="EJ5" s="91" t="s">
        <v>1612</v>
      </c>
      <c r="EK5" s="91" t="s">
        <v>1516</v>
      </c>
      <c r="EL5" s="91"/>
      <c r="EM5" s="249" t="s">
        <v>31</v>
      </c>
      <c r="EN5" s="250" t="s">
        <v>1552</v>
      </c>
      <c r="EO5" s="250" t="s">
        <v>1553</v>
      </c>
      <c r="EP5" s="250" t="s">
        <v>1552</v>
      </c>
      <c r="EQ5" s="250" t="s">
        <v>1554</v>
      </c>
      <c r="ER5" s="250" t="s">
        <v>1552</v>
      </c>
      <c r="ES5" s="250" t="s">
        <v>1555</v>
      </c>
      <c r="ET5" s="250" t="s">
        <v>1556</v>
      </c>
    </row>
    <row r="6" spans="1:150">
      <c r="A6" s="265">
        <v>1</v>
      </c>
      <c r="B6" s="266">
        <v>2</v>
      </c>
      <c r="C6" s="266"/>
      <c r="D6" s="266">
        <v>3</v>
      </c>
      <c r="E6" s="267">
        <v>4</v>
      </c>
      <c r="F6" s="267">
        <v>5</v>
      </c>
      <c r="G6" s="267">
        <v>6</v>
      </c>
      <c r="H6" s="267">
        <v>5</v>
      </c>
      <c r="I6" s="267"/>
      <c r="J6" s="267">
        <v>6</v>
      </c>
      <c r="K6" s="267">
        <v>7</v>
      </c>
      <c r="L6" s="267">
        <v>8</v>
      </c>
      <c r="M6" s="294"/>
      <c r="N6" s="268">
        <v>9</v>
      </c>
      <c r="O6" s="267">
        <v>10</v>
      </c>
      <c r="P6" s="267"/>
      <c r="Q6" s="267"/>
      <c r="R6" s="267">
        <v>11</v>
      </c>
      <c r="S6" s="267">
        <v>6</v>
      </c>
      <c r="T6" s="267">
        <v>7</v>
      </c>
      <c r="U6" s="267">
        <v>8</v>
      </c>
      <c r="V6" s="267">
        <v>9</v>
      </c>
      <c r="W6" s="267"/>
      <c r="X6" s="267">
        <v>10</v>
      </c>
      <c r="Y6" s="267">
        <v>11</v>
      </c>
      <c r="Z6" s="267">
        <v>12</v>
      </c>
      <c r="AA6" s="267">
        <v>13</v>
      </c>
      <c r="AB6" s="267"/>
      <c r="AC6" s="267">
        <v>14</v>
      </c>
      <c r="AD6" s="267">
        <v>15</v>
      </c>
      <c r="AE6" s="267">
        <v>16</v>
      </c>
      <c r="AF6" s="267">
        <v>17</v>
      </c>
      <c r="AG6" s="267"/>
      <c r="AH6" s="267">
        <v>18</v>
      </c>
      <c r="AI6" s="267">
        <v>19</v>
      </c>
      <c r="AJ6" s="267">
        <v>20</v>
      </c>
      <c r="AK6" s="267">
        <v>21</v>
      </c>
      <c r="AL6" s="270"/>
      <c r="AM6" s="269">
        <v>22</v>
      </c>
      <c r="AN6" s="267">
        <v>19</v>
      </c>
      <c r="AO6" s="267">
        <v>20</v>
      </c>
      <c r="AP6" s="267">
        <v>21</v>
      </c>
      <c r="AQ6" s="270"/>
      <c r="AR6" s="269">
        <v>22</v>
      </c>
      <c r="AS6" s="267">
        <v>19</v>
      </c>
      <c r="AT6" s="267">
        <v>20</v>
      </c>
      <c r="AU6" s="267">
        <v>21</v>
      </c>
      <c r="AV6" s="270"/>
      <c r="AW6" s="269">
        <v>22</v>
      </c>
      <c r="AX6" s="267">
        <v>19</v>
      </c>
      <c r="AY6" s="267">
        <v>20</v>
      </c>
      <c r="AZ6" s="267">
        <v>21</v>
      </c>
      <c r="BA6" s="270"/>
      <c r="BB6" s="269">
        <v>22</v>
      </c>
      <c r="BC6" s="267">
        <v>19</v>
      </c>
      <c r="BD6" s="267">
        <v>20</v>
      </c>
      <c r="BE6" s="267">
        <v>21</v>
      </c>
      <c r="BF6" s="270"/>
      <c r="BG6" s="269">
        <v>22</v>
      </c>
      <c r="BH6" s="267">
        <v>19</v>
      </c>
      <c r="BI6" s="267">
        <v>20</v>
      </c>
      <c r="BJ6" s="267">
        <v>21</v>
      </c>
      <c r="BK6" s="270"/>
      <c r="BL6" s="269">
        <v>22</v>
      </c>
      <c r="BM6" s="267">
        <v>19</v>
      </c>
      <c r="BN6" s="267">
        <v>20</v>
      </c>
      <c r="BO6" s="267">
        <v>21</v>
      </c>
      <c r="BP6" s="270"/>
      <c r="BQ6" s="269">
        <v>22</v>
      </c>
      <c r="BR6" s="267">
        <v>19</v>
      </c>
      <c r="BS6" s="267">
        <v>20</v>
      </c>
      <c r="BT6" s="267">
        <v>21</v>
      </c>
      <c r="BU6" s="270"/>
      <c r="BV6" s="269">
        <v>22</v>
      </c>
      <c r="BW6" s="267">
        <v>19</v>
      </c>
      <c r="BX6" s="267">
        <v>20</v>
      </c>
      <c r="BY6" s="267">
        <v>21</v>
      </c>
      <c r="BZ6" s="270"/>
      <c r="CA6" s="269">
        <v>22</v>
      </c>
      <c r="CB6" s="267">
        <v>19</v>
      </c>
      <c r="CC6" s="267">
        <v>20</v>
      </c>
      <c r="CD6" s="267">
        <v>21</v>
      </c>
      <c r="CE6" s="270"/>
      <c r="CF6" s="269">
        <v>22</v>
      </c>
      <c r="CG6" s="267">
        <v>19</v>
      </c>
      <c r="CH6" s="267">
        <v>20</v>
      </c>
      <c r="CI6" s="267">
        <v>21</v>
      </c>
      <c r="CJ6" s="270"/>
      <c r="CK6" s="269">
        <v>22</v>
      </c>
      <c r="CL6" s="267">
        <v>19</v>
      </c>
      <c r="CM6" s="267">
        <v>20</v>
      </c>
      <c r="CN6" s="267">
        <v>21</v>
      </c>
      <c r="CO6" s="270"/>
      <c r="CP6" s="269">
        <v>22</v>
      </c>
      <c r="CQ6" s="267">
        <v>19</v>
      </c>
      <c r="CR6" s="267">
        <v>20</v>
      </c>
      <c r="CS6" s="267">
        <v>21</v>
      </c>
      <c r="CT6" s="270"/>
      <c r="CU6" s="269">
        <v>22</v>
      </c>
      <c r="CV6" s="267">
        <v>19</v>
      </c>
      <c r="CW6" s="267">
        <v>20</v>
      </c>
      <c r="CX6" s="267">
        <v>21</v>
      </c>
      <c r="CY6" s="270"/>
      <c r="CZ6" s="269">
        <v>22</v>
      </c>
      <c r="DA6" s="267">
        <v>19</v>
      </c>
      <c r="DB6" s="267">
        <v>20</v>
      </c>
      <c r="DC6" s="267">
        <v>21</v>
      </c>
      <c r="DD6" s="270"/>
      <c r="DE6" s="269">
        <v>22</v>
      </c>
      <c r="DF6" s="267">
        <v>19</v>
      </c>
      <c r="DG6" s="267">
        <v>20</v>
      </c>
      <c r="DH6" s="267">
        <v>21</v>
      </c>
      <c r="DI6" s="270"/>
      <c r="DJ6" s="269">
        <v>22</v>
      </c>
      <c r="DK6" s="267">
        <v>19</v>
      </c>
      <c r="DL6" s="267">
        <v>20</v>
      </c>
      <c r="DM6" s="267">
        <v>21</v>
      </c>
      <c r="DN6" s="270"/>
      <c r="DO6" s="270">
        <v>22</v>
      </c>
      <c r="DP6" s="258">
        <v>8</v>
      </c>
      <c r="DQ6" s="259">
        <v>9</v>
      </c>
      <c r="DR6" s="259">
        <v>10</v>
      </c>
      <c r="DS6" s="259">
        <v>11</v>
      </c>
      <c r="DT6" s="259">
        <v>12</v>
      </c>
      <c r="DU6" s="259">
        <v>13</v>
      </c>
      <c r="DV6" s="259">
        <v>14</v>
      </c>
      <c r="DW6" s="259">
        <v>15</v>
      </c>
      <c r="DX6" s="259">
        <v>16</v>
      </c>
      <c r="DY6" s="259">
        <v>17</v>
      </c>
      <c r="DZ6" s="259">
        <v>18</v>
      </c>
      <c r="EA6" s="259">
        <v>19</v>
      </c>
      <c r="EB6" s="259">
        <v>20</v>
      </c>
      <c r="EC6" s="259">
        <v>21</v>
      </c>
      <c r="ED6" s="259">
        <v>22</v>
      </c>
      <c r="EE6" s="260">
        <v>23</v>
      </c>
      <c r="EM6" s="239"/>
    </row>
    <row r="7" spans="1:150" ht="26.25" thickBot="1">
      <c r="A7" s="205"/>
      <c r="B7" s="206" t="s">
        <v>1613</v>
      </c>
      <c r="C7" s="206"/>
      <c r="D7" s="207"/>
      <c r="E7" s="208" t="s">
        <v>1518</v>
      </c>
      <c r="F7" s="208"/>
      <c r="G7" s="208"/>
      <c r="H7" s="208"/>
      <c r="I7" s="209">
        <f t="shared" ref="I7:I12" si="0">SUM(J7-G7/20)</f>
        <v>0</v>
      </c>
      <c r="J7" s="209">
        <f t="shared" ref="J7:J12" si="1">SUM((G7*6*21)/(8*20*100))+(G7/20)</f>
        <v>0</v>
      </c>
      <c r="K7" s="208"/>
      <c r="L7" s="302" t="s">
        <v>1518</v>
      </c>
      <c r="M7" s="303"/>
      <c r="N7" s="209" t="s">
        <v>1518</v>
      </c>
      <c r="O7" s="210" t="s">
        <v>1518</v>
      </c>
      <c r="P7" s="210"/>
      <c r="Q7" s="210"/>
      <c r="R7" s="209" t="s">
        <v>1518</v>
      </c>
      <c r="S7" s="208"/>
      <c r="T7" s="208"/>
      <c r="U7" s="208"/>
      <c r="V7" s="208"/>
      <c r="W7" s="208"/>
      <c r="X7" s="211"/>
      <c r="Y7" s="208"/>
      <c r="Z7" s="208"/>
      <c r="AA7" s="208"/>
      <c r="AB7" s="208"/>
      <c r="AC7" s="211"/>
      <c r="AD7" s="208"/>
      <c r="AE7" s="208"/>
      <c r="AF7" s="208"/>
      <c r="AG7" s="208"/>
      <c r="AH7" s="211"/>
      <c r="AI7" s="208"/>
      <c r="AJ7" s="208"/>
      <c r="AK7" s="208"/>
      <c r="AL7" s="304"/>
      <c r="AM7" s="212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3"/>
      <c r="CR7" s="213"/>
      <c r="CS7" s="213"/>
      <c r="CT7" s="213"/>
      <c r="CU7" s="213"/>
      <c r="CV7" s="213"/>
      <c r="CW7" s="213"/>
      <c r="CX7" s="213"/>
      <c r="CY7" s="213"/>
      <c r="CZ7" s="213"/>
      <c r="DA7" s="213"/>
      <c r="DB7" s="213"/>
      <c r="DC7" s="213"/>
      <c r="DD7" s="213"/>
      <c r="DE7" s="213"/>
      <c r="DF7" s="213"/>
      <c r="DG7" s="213"/>
      <c r="DH7" s="213"/>
      <c r="DI7" s="213"/>
      <c r="DJ7" s="213"/>
      <c r="DK7" s="213"/>
      <c r="DL7" s="213"/>
      <c r="DM7" s="213"/>
      <c r="DN7" s="213"/>
      <c r="DO7" s="213"/>
      <c r="DP7" s="305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306"/>
      <c r="EF7" s="213"/>
      <c r="EG7" s="213"/>
      <c r="EM7" s="239"/>
    </row>
    <row r="8" spans="1:150" ht="51.75" thickBot="1">
      <c r="A8" s="307">
        <v>1</v>
      </c>
      <c r="B8" s="308" t="s">
        <v>1614</v>
      </c>
      <c r="C8" s="309" t="s">
        <v>1615</v>
      </c>
      <c r="D8" s="309" t="s">
        <v>1616</v>
      </c>
      <c r="E8" s="310">
        <v>46750</v>
      </c>
      <c r="F8" s="210"/>
      <c r="G8" s="311">
        <f>SUM(E8:F8)</f>
        <v>46750</v>
      </c>
      <c r="H8" s="210">
        <v>20</v>
      </c>
      <c r="I8" s="209">
        <f t="shared" si="0"/>
        <v>368.15625</v>
      </c>
      <c r="J8" s="209">
        <f>SUM((G8*6*21)/(8*20*100))+(G8/20)</f>
        <v>2705.65625</v>
      </c>
      <c r="K8" s="312" t="s">
        <v>1617</v>
      </c>
      <c r="L8" s="302">
        <v>19</v>
      </c>
      <c r="M8" s="303">
        <f t="shared" ref="M8:M11" si="2">SUM(L8*I8)</f>
        <v>6994.96875</v>
      </c>
      <c r="N8" s="209">
        <f>SUM(L8*J8)</f>
        <v>51407.46875</v>
      </c>
      <c r="O8" s="210">
        <f>SUM(P8:Q8)</f>
        <v>8118</v>
      </c>
      <c r="P8" s="210">
        <f t="shared" ref="P8:R11" si="3">SUM(U8,Z8,AE8,AJ8,AO8,AT8,AY8,BD8,BI8,BN8,BS8,BX8,CC8,CH8,CM8,CR8,CW8,DB8,DG8,DL8)</f>
        <v>7014</v>
      </c>
      <c r="Q8" s="210">
        <f t="shared" si="3"/>
        <v>1104</v>
      </c>
      <c r="R8" s="210">
        <f t="shared" si="3"/>
        <v>0</v>
      </c>
      <c r="S8" s="218" t="s">
        <v>1618</v>
      </c>
      <c r="T8" s="219" t="s">
        <v>1581</v>
      </c>
      <c r="U8" s="210">
        <v>2338</v>
      </c>
      <c r="V8" s="210">
        <v>368</v>
      </c>
      <c r="W8" s="210"/>
      <c r="X8" s="220">
        <f>SUM(U8:W8)</f>
        <v>2706</v>
      </c>
      <c r="Y8" s="282" t="s">
        <v>1585</v>
      </c>
      <c r="Z8" s="210">
        <v>4676</v>
      </c>
      <c r="AA8" s="210">
        <v>736</v>
      </c>
      <c r="AB8" s="210"/>
      <c r="AC8" s="220">
        <f>SUM(Z8:AB8)</f>
        <v>5412</v>
      </c>
      <c r="AD8" s="219"/>
      <c r="AE8" s="210"/>
      <c r="AF8" s="210"/>
      <c r="AG8" s="210"/>
      <c r="AH8" s="220"/>
      <c r="AI8" s="219"/>
      <c r="AJ8" s="210"/>
      <c r="AK8" s="210"/>
      <c r="AL8" s="313"/>
      <c r="AM8" s="221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3"/>
      <c r="BT8" s="283"/>
      <c r="BU8" s="283"/>
      <c r="BV8" s="314">
        <f>SUM(BS8:BU8)</f>
        <v>0</v>
      </c>
      <c r="BW8" s="283"/>
      <c r="BX8" s="283"/>
      <c r="BY8" s="283"/>
      <c r="BZ8" s="283"/>
      <c r="CA8" s="314">
        <f>SUM(BX8:BZ8)</f>
        <v>0</v>
      </c>
      <c r="CB8" s="283"/>
      <c r="CC8" s="283"/>
      <c r="CD8" s="283"/>
      <c r="CE8" s="283"/>
      <c r="CF8" s="283"/>
      <c r="CG8" s="283"/>
      <c r="CH8" s="283"/>
      <c r="CI8" s="283"/>
      <c r="CJ8" s="283"/>
      <c r="CK8" s="283"/>
      <c r="CL8" s="283"/>
      <c r="CM8" s="283"/>
      <c r="CN8" s="283"/>
      <c r="CO8" s="283"/>
      <c r="CP8" s="283"/>
      <c r="CQ8" s="283"/>
      <c r="CR8" s="283"/>
      <c r="CS8" s="283"/>
      <c r="CT8" s="283"/>
      <c r="CU8" s="283"/>
      <c r="CV8" s="283"/>
      <c r="CW8" s="283"/>
      <c r="CX8" s="283"/>
      <c r="CY8" s="283"/>
      <c r="CZ8" s="283"/>
      <c r="DA8" s="283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3"/>
      <c r="DN8" s="283"/>
      <c r="DO8" s="283"/>
      <c r="DP8" s="315">
        <v>1</v>
      </c>
      <c r="DQ8" s="210">
        <v>46750</v>
      </c>
      <c r="DR8" s="210"/>
      <c r="DS8" s="210"/>
      <c r="DT8" s="210"/>
      <c r="DU8" s="210"/>
      <c r="DV8" s="210" t="s">
        <v>1518</v>
      </c>
      <c r="DW8" s="210" t="s">
        <v>1518</v>
      </c>
      <c r="DX8" s="210">
        <v>1</v>
      </c>
      <c r="DY8" s="210">
        <v>46750</v>
      </c>
      <c r="DZ8" s="210"/>
      <c r="EA8" s="210"/>
      <c r="EB8" s="210"/>
      <c r="EC8" s="210"/>
      <c r="ED8" s="210"/>
      <c r="EE8" s="284"/>
      <c r="EF8" s="285">
        <f t="shared" ref="EF8:EG10" si="4">SUM(ED8,EB8,DZ8,DX8,DV8,DT8)</f>
        <v>1</v>
      </c>
      <c r="EG8" s="285">
        <f t="shared" si="4"/>
        <v>46750</v>
      </c>
      <c r="EH8" s="316">
        <v>1</v>
      </c>
      <c r="EI8" s="316">
        <v>46750</v>
      </c>
      <c r="EJ8" s="91"/>
      <c r="EK8" s="91"/>
      <c r="EL8" s="91"/>
      <c r="EM8" s="286">
        <v>1</v>
      </c>
      <c r="EN8" s="91"/>
      <c r="EO8" s="91"/>
      <c r="EP8" s="91"/>
      <c r="EQ8" s="91"/>
      <c r="ER8" s="91"/>
      <c r="ES8" s="91"/>
      <c r="ET8" s="91"/>
    </row>
    <row r="9" spans="1:150" ht="39" thickBot="1">
      <c r="A9" s="317">
        <v>2</v>
      </c>
      <c r="B9" s="318" t="s">
        <v>1619</v>
      </c>
      <c r="C9" s="319" t="s">
        <v>1615</v>
      </c>
      <c r="D9" s="319" t="s">
        <v>39</v>
      </c>
      <c r="E9" s="320">
        <v>25500</v>
      </c>
      <c r="F9" s="210"/>
      <c r="G9" s="311">
        <f>SUM(E9:F9)</f>
        <v>25500</v>
      </c>
      <c r="H9" s="210">
        <v>20</v>
      </c>
      <c r="I9" s="209">
        <f t="shared" si="0"/>
        <v>200.8125</v>
      </c>
      <c r="J9" s="209">
        <f>SUM((G9*6*21)/(8*20*100))+(G9/20)</f>
        <v>1475.8125</v>
      </c>
      <c r="K9" s="321" t="s">
        <v>1620</v>
      </c>
      <c r="L9" s="302">
        <v>19</v>
      </c>
      <c r="M9" s="303">
        <f t="shared" si="2"/>
        <v>3815.4375</v>
      </c>
      <c r="N9" s="209">
        <f>SUM(L9*J9)</f>
        <v>28040.4375</v>
      </c>
      <c r="O9" s="210">
        <f>SUM(P9:Q9)</f>
        <v>20840</v>
      </c>
      <c r="P9" s="210">
        <f t="shared" si="3"/>
        <v>17850</v>
      </c>
      <c r="Q9" s="210">
        <f t="shared" si="3"/>
        <v>2990</v>
      </c>
      <c r="R9" s="210">
        <f t="shared" si="3"/>
        <v>0</v>
      </c>
      <c r="S9" s="218" t="s">
        <v>1618</v>
      </c>
      <c r="T9" s="219" t="s">
        <v>1581</v>
      </c>
      <c r="U9" s="210">
        <v>1275</v>
      </c>
      <c r="V9" s="210">
        <v>377</v>
      </c>
      <c r="W9" s="210"/>
      <c r="X9" s="220">
        <f>SUM(U9:W9)</f>
        <v>1652</v>
      </c>
      <c r="Y9" s="219" t="s">
        <v>1581</v>
      </c>
      <c r="Z9" s="210">
        <v>1275</v>
      </c>
      <c r="AA9" s="210">
        <v>201</v>
      </c>
      <c r="AB9" s="210"/>
      <c r="AC9" s="220">
        <f>SUM(Z9:AB9)</f>
        <v>1476</v>
      </c>
      <c r="AD9" s="219" t="s">
        <v>1581</v>
      </c>
      <c r="AE9" s="210">
        <v>1275</v>
      </c>
      <c r="AF9" s="210">
        <v>201</v>
      </c>
      <c r="AG9" s="210"/>
      <c r="AH9" s="220">
        <f>SUM(AE9:AG9)</f>
        <v>1476</v>
      </c>
      <c r="AI9" s="219" t="s">
        <v>1581</v>
      </c>
      <c r="AJ9" s="210">
        <v>1275</v>
      </c>
      <c r="AK9" s="210">
        <v>201</v>
      </c>
      <c r="AL9" s="210"/>
      <c r="AM9" s="220">
        <f>SUM(AJ9:AL9)</f>
        <v>1476</v>
      </c>
      <c r="AN9" s="283" t="s">
        <v>1568</v>
      </c>
      <c r="AO9" s="283">
        <v>1275</v>
      </c>
      <c r="AP9" s="283">
        <v>201</v>
      </c>
      <c r="AQ9" s="283"/>
      <c r="AR9" s="220">
        <f>SUM(AO9:AQ9)</f>
        <v>1476</v>
      </c>
      <c r="AS9" s="283" t="s">
        <v>1568</v>
      </c>
      <c r="AT9" s="283">
        <v>1275</v>
      </c>
      <c r="AU9" s="283">
        <v>201</v>
      </c>
      <c r="AV9" s="283"/>
      <c r="AW9" s="220">
        <f>SUM(AT9:AV9)</f>
        <v>1476</v>
      </c>
      <c r="AX9" s="283" t="s">
        <v>1568</v>
      </c>
      <c r="AY9" s="283">
        <v>1275</v>
      </c>
      <c r="AZ9" s="283">
        <v>201</v>
      </c>
      <c r="BA9" s="283"/>
      <c r="BB9" s="220">
        <f>SUM(AY9:BA9)</f>
        <v>1476</v>
      </c>
      <c r="BC9" s="283" t="s">
        <v>1568</v>
      </c>
      <c r="BD9" s="283">
        <v>1275</v>
      </c>
      <c r="BE9" s="283">
        <v>201</v>
      </c>
      <c r="BF9" s="283"/>
      <c r="BG9" s="220">
        <f>SUM(BD9:BF9)</f>
        <v>1476</v>
      </c>
      <c r="BH9" s="283" t="s">
        <v>1568</v>
      </c>
      <c r="BI9" s="283">
        <v>1275</v>
      </c>
      <c r="BJ9" s="283">
        <v>201</v>
      </c>
      <c r="BK9" s="283"/>
      <c r="BL9" s="283">
        <f>SUM(BI9:BK9)</f>
        <v>1476</v>
      </c>
      <c r="BM9" s="283" t="s">
        <v>1585</v>
      </c>
      <c r="BN9" s="283">
        <v>1275</v>
      </c>
      <c r="BO9" s="283">
        <v>201</v>
      </c>
      <c r="BP9" s="283"/>
      <c r="BQ9" s="314">
        <f>SUM(BN9:BP9)</f>
        <v>1476</v>
      </c>
      <c r="BR9" s="283" t="s">
        <v>1621</v>
      </c>
      <c r="BS9" s="283">
        <v>1275</v>
      </c>
      <c r="BT9" s="283">
        <v>201</v>
      </c>
      <c r="BU9" s="283"/>
      <c r="BV9" s="314">
        <f>SUM(BS9:BU9)</f>
        <v>1476</v>
      </c>
      <c r="BW9" s="283" t="s">
        <v>1621</v>
      </c>
      <c r="BX9" s="283">
        <v>1275</v>
      </c>
      <c r="BY9" s="283">
        <v>201</v>
      </c>
      <c r="BZ9" s="283"/>
      <c r="CA9" s="314">
        <f>SUM(BX9:BZ9)</f>
        <v>1476</v>
      </c>
      <c r="CB9" s="322">
        <v>40490</v>
      </c>
      <c r="CC9" s="283">
        <v>1275</v>
      </c>
      <c r="CD9" s="283">
        <v>201</v>
      </c>
      <c r="CE9" s="283"/>
      <c r="CF9" s="314">
        <f>SUM(CC9:CE9)</f>
        <v>1476</v>
      </c>
      <c r="CG9" s="323">
        <v>40490</v>
      </c>
      <c r="CH9" s="283">
        <v>1275</v>
      </c>
      <c r="CI9" s="283">
        <v>201</v>
      </c>
      <c r="CJ9" s="283"/>
      <c r="CK9" s="314">
        <f>SUM(CH9:CJ9)</f>
        <v>1476</v>
      </c>
      <c r="CL9" s="283"/>
      <c r="CM9" s="283"/>
      <c r="CN9" s="283"/>
      <c r="CO9" s="283"/>
      <c r="CP9" s="283"/>
      <c r="CQ9" s="283"/>
      <c r="CR9" s="283"/>
      <c r="CS9" s="283"/>
      <c r="CT9" s="283"/>
      <c r="CU9" s="283"/>
      <c r="CV9" s="283"/>
      <c r="CW9" s="283"/>
      <c r="CX9" s="283"/>
      <c r="CY9" s="283"/>
      <c r="CZ9" s="283"/>
      <c r="DA9" s="283"/>
      <c r="DB9" s="283"/>
      <c r="DC9" s="283"/>
      <c r="DD9" s="283"/>
      <c r="DE9" s="283"/>
      <c r="DF9" s="283"/>
      <c r="DG9" s="283"/>
      <c r="DH9" s="283"/>
      <c r="DI9" s="283"/>
      <c r="DJ9" s="283"/>
      <c r="DK9" s="283"/>
      <c r="DL9" s="283"/>
      <c r="DM9" s="283"/>
      <c r="DN9" s="283"/>
      <c r="DO9" s="283"/>
      <c r="DP9" s="315">
        <v>1</v>
      </c>
      <c r="DQ9" s="210">
        <v>25500</v>
      </c>
      <c r="DR9" s="210"/>
      <c r="DS9" s="210"/>
      <c r="DT9" s="210"/>
      <c r="DU9" s="210"/>
      <c r="DV9" s="210">
        <v>1</v>
      </c>
      <c r="DW9" s="210">
        <v>25500</v>
      </c>
      <c r="DX9" s="210"/>
      <c r="DY9" s="210"/>
      <c r="DZ9" s="210"/>
      <c r="EA9" s="210"/>
      <c r="EB9" s="210"/>
      <c r="EC9" s="210"/>
      <c r="ED9" s="210"/>
      <c r="EE9" s="284"/>
      <c r="EF9" s="285">
        <f t="shared" si="4"/>
        <v>1</v>
      </c>
      <c r="EG9" s="285">
        <f t="shared" si="4"/>
        <v>25500</v>
      </c>
      <c r="EH9" s="316">
        <v>1</v>
      </c>
      <c r="EI9" s="316">
        <v>25500</v>
      </c>
      <c r="EJ9" s="91"/>
      <c r="EK9" s="91"/>
      <c r="EL9" s="91"/>
      <c r="EM9" s="286">
        <v>1</v>
      </c>
      <c r="EN9" s="91"/>
      <c r="EO9" s="91"/>
      <c r="EP9" s="91"/>
      <c r="EQ9" s="91"/>
      <c r="ER9" s="91"/>
      <c r="ES9" s="91"/>
      <c r="ET9" s="91"/>
    </row>
    <row r="10" spans="1:150" ht="51.75" thickBot="1">
      <c r="A10" s="317">
        <v>3</v>
      </c>
      <c r="B10" s="318" t="s">
        <v>1622</v>
      </c>
      <c r="C10" s="319" t="s">
        <v>1623</v>
      </c>
      <c r="D10" s="319" t="s">
        <v>39</v>
      </c>
      <c r="E10" s="320">
        <v>25500</v>
      </c>
      <c r="F10" s="210"/>
      <c r="G10" s="311">
        <f>SUM(E10:F10)</f>
        <v>25500</v>
      </c>
      <c r="H10" s="210">
        <v>20</v>
      </c>
      <c r="I10" s="209">
        <f t="shared" si="0"/>
        <v>200.8125</v>
      </c>
      <c r="J10" s="209">
        <f>SUM((G10*6*21)/(8*20*100))+(G10/20)</f>
        <v>1475.8125</v>
      </c>
      <c r="K10" s="321" t="s">
        <v>1624</v>
      </c>
      <c r="L10" s="302">
        <v>19</v>
      </c>
      <c r="M10" s="303">
        <f t="shared" si="2"/>
        <v>3815.4375</v>
      </c>
      <c r="N10" s="209">
        <f>SUM(L10*J10)</f>
        <v>28040.4375</v>
      </c>
      <c r="O10" s="210">
        <f>SUM(P10:Q10)</f>
        <v>29520</v>
      </c>
      <c r="P10" s="210">
        <f t="shared" si="3"/>
        <v>25500</v>
      </c>
      <c r="Q10" s="210">
        <f t="shared" si="3"/>
        <v>4020</v>
      </c>
      <c r="R10" s="210">
        <f t="shared" si="3"/>
        <v>0</v>
      </c>
      <c r="S10" s="218" t="s">
        <v>1618</v>
      </c>
      <c r="T10" s="219" t="s">
        <v>1581</v>
      </c>
      <c r="U10" s="210">
        <v>1275</v>
      </c>
      <c r="V10" s="210">
        <v>201</v>
      </c>
      <c r="W10" s="210"/>
      <c r="X10" s="220">
        <f>SUM(U10:W10)</f>
        <v>1476</v>
      </c>
      <c r="Y10" s="219" t="s">
        <v>1581</v>
      </c>
      <c r="Z10" s="210">
        <v>1275</v>
      </c>
      <c r="AA10" s="210">
        <v>268</v>
      </c>
      <c r="AB10" s="210"/>
      <c r="AC10" s="220">
        <f>SUM(Z10:AB10)</f>
        <v>1543</v>
      </c>
      <c r="AD10" s="219" t="s">
        <v>1581</v>
      </c>
      <c r="AE10" s="210">
        <v>1275</v>
      </c>
      <c r="AF10" s="210">
        <v>201</v>
      </c>
      <c r="AG10" s="210"/>
      <c r="AH10" s="220">
        <f>SUM(AE10:AG10)</f>
        <v>1476</v>
      </c>
      <c r="AI10" s="219" t="s">
        <v>1581</v>
      </c>
      <c r="AJ10" s="210">
        <v>1275</v>
      </c>
      <c r="AK10" s="210">
        <v>201</v>
      </c>
      <c r="AL10" s="210"/>
      <c r="AM10" s="220">
        <f>SUM(AJ10:AL10)</f>
        <v>1476</v>
      </c>
      <c r="AN10" s="219" t="s">
        <v>1581</v>
      </c>
      <c r="AO10" s="210">
        <v>1275</v>
      </c>
      <c r="AP10" s="210">
        <v>201</v>
      </c>
      <c r="AQ10" s="210"/>
      <c r="AR10" s="220">
        <f>SUM(AO10:AQ10)</f>
        <v>1476</v>
      </c>
      <c r="AS10" s="219" t="s">
        <v>1581</v>
      </c>
      <c r="AT10" s="210">
        <v>1275</v>
      </c>
      <c r="AU10" s="210">
        <v>201</v>
      </c>
      <c r="AV10" s="210"/>
      <c r="AW10" s="220">
        <f>SUM(AT10:AV10)</f>
        <v>1476</v>
      </c>
      <c r="AX10" s="283" t="s">
        <v>1568</v>
      </c>
      <c r="AY10" s="283">
        <v>1275</v>
      </c>
      <c r="AZ10" s="283">
        <v>201</v>
      </c>
      <c r="BA10" s="283"/>
      <c r="BB10" s="283">
        <f>SUM(AY10:BA10)</f>
        <v>1476</v>
      </c>
      <c r="BC10" s="283" t="s">
        <v>1568</v>
      </c>
      <c r="BD10" s="283">
        <v>1275</v>
      </c>
      <c r="BE10" s="283">
        <v>201</v>
      </c>
      <c r="BF10" s="283"/>
      <c r="BG10" s="283">
        <f>SUM(BD10:BF10)</f>
        <v>1476</v>
      </c>
      <c r="BH10" s="283" t="s">
        <v>1568</v>
      </c>
      <c r="BI10" s="283">
        <v>1275</v>
      </c>
      <c r="BJ10" s="283">
        <v>201</v>
      </c>
      <c r="BK10" s="283"/>
      <c r="BL10" s="283">
        <f>SUM(BI10:BK10)</f>
        <v>1476</v>
      </c>
      <c r="BM10" s="283" t="s">
        <v>1568</v>
      </c>
      <c r="BN10" s="283">
        <v>1275</v>
      </c>
      <c r="BO10" s="283">
        <v>201</v>
      </c>
      <c r="BP10" s="283"/>
      <c r="BQ10" s="314">
        <f>SUM(BN10:BP10)</f>
        <v>1476</v>
      </c>
      <c r="BR10" s="283" t="s">
        <v>1585</v>
      </c>
      <c r="BS10" s="283">
        <v>1275</v>
      </c>
      <c r="BT10" s="283">
        <v>134</v>
      </c>
      <c r="BU10" s="283"/>
      <c r="BV10" s="314">
        <f>SUM(BS10:BU10)</f>
        <v>1409</v>
      </c>
      <c r="BW10" s="283" t="s">
        <v>1585</v>
      </c>
      <c r="BX10" s="283">
        <v>11475</v>
      </c>
      <c r="BY10" s="283">
        <v>1809</v>
      </c>
      <c r="BZ10" s="283"/>
      <c r="CA10" s="314">
        <f>SUM(BX10:BZ10)</f>
        <v>13284</v>
      </c>
      <c r="CB10" s="283"/>
      <c r="CC10" s="283"/>
      <c r="CD10" s="283"/>
      <c r="CE10" s="283"/>
      <c r="CF10" s="283"/>
      <c r="CG10" s="283"/>
      <c r="CH10" s="283"/>
      <c r="CI10" s="283"/>
      <c r="CJ10" s="283"/>
      <c r="CK10" s="283"/>
      <c r="CL10" s="283"/>
      <c r="CM10" s="283"/>
      <c r="CN10" s="283"/>
      <c r="CO10" s="283"/>
      <c r="CP10" s="283"/>
      <c r="CQ10" s="283"/>
      <c r="CR10" s="283"/>
      <c r="CS10" s="283"/>
      <c r="CT10" s="283"/>
      <c r="CU10" s="283"/>
      <c r="CV10" s="283"/>
      <c r="CW10" s="283"/>
      <c r="CX10" s="283"/>
      <c r="CY10" s="283"/>
      <c r="CZ10" s="283"/>
      <c r="DA10" s="283"/>
      <c r="DB10" s="283"/>
      <c r="DC10" s="283"/>
      <c r="DD10" s="283"/>
      <c r="DE10" s="283"/>
      <c r="DF10" s="283"/>
      <c r="DG10" s="283"/>
      <c r="DH10" s="283"/>
      <c r="DI10" s="283"/>
      <c r="DJ10" s="283"/>
      <c r="DK10" s="283"/>
      <c r="DL10" s="283"/>
      <c r="DM10" s="283"/>
      <c r="DN10" s="283"/>
      <c r="DO10" s="283"/>
      <c r="DP10" s="315">
        <v>1</v>
      </c>
      <c r="DQ10" s="210">
        <v>25500</v>
      </c>
      <c r="DR10" s="210"/>
      <c r="DS10" s="210"/>
      <c r="DT10" s="210"/>
      <c r="DU10" s="210"/>
      <c r="DV10" s="210">
        <v>1</v>
      </c>
      <c r="DW10" s="210">
        <v>25500</v>
      </c>
      <c r="DX10" s="210"/>
      <c r="DY10" s="210"/>
      <c r="DZ10" s="210"/>
      <c r="EA10" s="210"/>
      <c r="EB10" s="210"/>
      <c r="EC10" s="210"/>
      <c r="ED10" s="210"/>
      <c r="EE10" s="284"/>
      <c r="EF10" s="285">
        <f t="shared" si="4"/>
        <v>1</v>
      </c>
      <c r="EG10" s="285">
        <f t="shared" si="4"/>
        <v>25500</v>
      </c>
      <c r="EH10" s="316">
        <v>1</v>
      </c>
      <c r="EI10" s="316">
        <v>25500</v>
      </c>
      <c r="EJ10" s="91"/>
      <c r="EK10" s="91"/>
      <c r="EL10" s="91"/>
      <c r="EM10" s="286">
        <v>1</v>
      </c>
      <c r="EN10" s="91"/>
      <c r="EO10" s="91"/>
      <c r="EP10" s="91"/>
      <c r="EQ10" s="91"/>
      <c r="ER10" s="91"/>
      <c r="ES10" s="91"/>
      <c r="ET10" s="91"/>
    </row>
    <row r="11" spans="1:150">
      <c r="A11" s="216"/>
      <c r="B11" s="217"/>
      <c r="C11" s="217"/>
      <c r="D11" s="217"/>
      <c r="E11" s="210"/>
      <c r="F11" s="210"/>
      <c r="G11" s="324"/>
      <c r="H11" s="210"/>
      <c r="I11" s="209">
        <f t="shared" si="0"/>
        <v>0</v>
      </c>
      <c r="J11" s="209"/>
      <c r="K11" s="210"/>
      <c r="L11" s="302"/>
      <c r="M11" s="303">
        <f t="shared" si="2"/>
        <v>0</v>
      </c>
      <c r="N11" s="209"/>
      <c r="O11" s="210">
        <f>SUM(P11:Q11)</f>
        <v>0</v>
      </c>
      <c r="P11" s="210">
        <f t="shared" si="3"/>
        <v>0</v>
      </c>
      <c r="Q11" s="210">
        <f t="shared" si="3"/>
        <v>0</v>
      </c>
      <c r="R11" s="210">
        <f t="shared" si="3"/>
        <v>0</v>
      </c>
      <c r="S11" s="210"/>
      <c r="T11" s="219"/>
      <c r="U11" s="210"/>
      <c r="V11" s="210"/>
      <c r="W11" s="210"/>
      <c r="X11" s="220">
        <f>SUM(U11:W11)</f>
        <v>0</v>
      </c>
      <c r="Y11" s="219"/>
      <c r="Z11" s="210"/>
      <c r="AA11" s="210"/>
      <c r="AB11" s="210"/>
      <c r="AC11" s="220"/>
      <c r="AD11" s="219"/>
      <c r="AE11" s="210"/>
      <c r="AF11" s="210"/>
      <c r="AG11" s="210"/>
      <c r="AH11" s="220"/>
      <c r="AI11" s="219"/>
      <c r="AJ11" s="210"/>
      <c r="AK11" s="210"/>
      <c r="AL11" s="313"/>
      <c r="AM11" s="221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283"/>
      <c r="BT11" s="283"/>
      <c r="BU11" s="283"/>
      <c r="BV11" s="283"/>
      <c r="BW11" s="283"/>
      <c r="BX11" s="283"/>
      <c r="BY11" s="283"/>
      <c r="BZ11" s="283"/>
      <c r="CA11" s="283"/>
      <c r="CB11" s="283"/>
      <c r="CC11" s="283"/>
      <c r="CD11" s="283"/>
      <c r="CE11" s="283"/>
      <c r="CF11" s="283"/>
      <c r="CG11" s="283"/>
      <c r="CH11" s="283"/>
      <c r="CI11" s="283"/>
      <c r="CJ11" s="283"/>
      <c r="CK11" s="283"/>
      <c r="CL11" s="283"/>
      <c r="CM11" s="283"/>
      <c r="CN11" s="283"/>
      <c r="CO11" s="283"/>
      <c r="CP11" s="283"/>
      <c r="CQ11" s="283"/>
      <c r="CR11" s="283"/>
      <c r="CS11" s="283"/>
      <c r="CT11" s="283"/>
      <c r="CU11" s="283"/>
      <c r="CV11" s="283"/>
      <c r="CW11" s="283"/>
      <c r="CX11" s="283"/>
      <c r="CY11" s="283"/>
      <c r="CZ11" s="283"/>
      <c r="DA11" s="283"/>
      <c r="DB11" s="283"/>
      <c r="DC11" s="283"/>
      <c r="DD11" s="283"/>
      <c r="DE11" s="283"/>
      <c r="DF11" s="283"/>
      <c r="DG11" s="283"/>
      <c r="DH11" s="283"/>
      <c r="DI11" s="283"/>
      <c r="DJ11" s="283"/>
      <c r="DK11" s="283"/>
      <c r="DL11" s="283"/>
      <c r="DM11" s="283"/>
      <c r="DN11" s="283"/>
      <c r="DO11" s="283"/>
      <c r="DP11" s="315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84"/>
      <c r="EF11" s="285"/>
      <c r="EG11" s="285"/>
      <c r="EH11" s="91"/>
      <c r="EI11" s="91"/>
      <c r="EJ11" s="91"/>
      <c r="EK11" s="91"/>
      <c r="EL11" s="91"/>
      <c r="EM11" s="286"/>
      <c r="EN11" s="91"/>
      <c r="EO11" s="91"/>
      <c r="EP11" s="91"/>
      <c r="EQ11" s="91"/>
      <c r="ER11" s="91"/>
      <c r="ES11" s="91"/>
      <c r="ET11" s="91"/>
    </row>
    <row r="12" spans="1:150">
      <c r="A12" s="205"/>
      <c r="B12" s="206" t="s">
        <v>1510</v>
      </c>
      <c r="C12" s="206"/>
      <c r="D12" s="207"/>
      <c r="E12" s="224">
        <f>SUM(E8:E11)</f>
        <v>97750</v>
      </c>
      <c r="F12" s="224">
        <f>SUM(F8:F11)</f>
        <v>0</v>
      </c>
      <c r="G12" s="224">
        <f>SUM(G8:G11)</f>
        <v>97750</v>
      </c>
      <c r="H12" s="208"/>
      <c r="I12" s="209">
        <f t="shared" si="0"/>
        <v>769.78125</v>
      </c>
      <c r="J12" s="225">
        <f t="shared" si="1"/>
        <v>5657.28125</v>
      </c>
      <c r="K12" s="208"/>
      <c r="L12" s="325">
        <f t="shared" ref="L12:V12" si="5">SUM(L8:L11)</f>
        <v>57</v>
      </c>
      <c r="M12" s="225">
        <f t="shared" si="5"/>
        <v>14625.84375</v>
      </c>
      <c r="N12" s="225">
        <f t="shared" si="5"/>
        <v>107488.34375</v>
      </c>
      <c r="O12" s="224">
        <f t="shared" si="5"/>
        <v>58478</v>
      </c>
      <c r="P12" s="224">
        <f t="shared" si="5"/>
        <v>50364</v>
      </c>
      <c r="Q12" s="224">
        <f t="shared" si="5"/>
        <v>8114</v>
      </c>
      <c r="R12" s="224">
        <f t="shared" si="5"/>
        <v>0</v>
      </c>
      <c r="S12" s="224">
        <f t="shared" si="5"/>
        <v>0</v>
      </c>
      <c r="T12" s="224">
        <f t="shared" si="5"/>
        <v>0</v>
      </c>
      <c r="U12" s="224">
        <f t="shared" si="5"/>
        <v>4888</v>
      </c>
      <c r="V12" s="224">
        <f t="shared" si="5"/>
        <v>946</v>
      </c>
      <c r="W12" s="224"/>
      <c r="X12" s="224">
        <f>SUM(X8:X11)</f>
        <v>5834</v>
      </c>
      <c r="Y12" s="224">
        <f>SUM(Y8:Y11)</f>
        <v>0</v>
      </c>
      <c r="Z12" s="224">
        <f>SUM(Z8:Z11)</f>
        <v>7226</v>
      </c>
      <c r="AA12" s="224">
        <f>SUM(AA8:AA11)</f>
        <v>1205</v>
      </c>
      <c r="AB12" s="224"/>
      <c r="AC12" s="224">
        <f>SUM(AC8:AC11)</f>
        <v>8431</v>
      </c>
      <c r="AD12" s="224">
        <f>SUM(AD8:AD11)</f>
        <v>0</v>
      </c>
      <c r="AE12" s="224">
        <f>SUM(AE8:AE11)</f>
        <v>2550</v>
      </c>
      <c r="AF12" s="224">
        <f>SUM(AF8:AF11)</f>
        <v>402</v>
      </c>
      <c r="AG12" s="224"/>
      <c r="AH12" s="224">
        <f>SUM(AH8:AH11)</f>
        <v>2952</v>
      </c>
      <c r="AI12" s="224">
        <f>SUM(AI8:AI11)</f>
        <v>0</v>
      </c>
      <c r="AJ12" s="224">
        <f>SUM(AJ8:AJ11)</f>
        <v>2550</v>
      </c>
      <c r="AK12" s="224">
        <f>SUM(AK8:AK11)</f>
        <v>402</v>
      </c>
      <c r="AL12" s="224"/>
      <c r="AM12" s="224">
        <f>SUM(AM8:AM11)</f>
        <v>2952</v>
      </c>
      <c r="AN12" s="224">
        <f>SUM(AN8:AN11)</f>
        <v>0</v>
      </c>
      <c r="AO12" s="224">
        <f>SUM(AO8:AO11)</f>
        <v>2550</v>
      </c>
      <c r="AP12" s="224">
        <f>SUM(AP8:AP11)</f>
        <v>402</v>
      </c>
      <c r="AQ12" s="224"/>
      <c r="AR12" s="224">
        <f>SUM(AR8:AR11)</f>
        <v>2952</v>
      </c>
      <c r="AS12" s="224">
        <f>SUM(AS8:AS11)</f>
        <v>0</v>
      </c>
      <c r="AT12" s="224">
        <f>SUM(AT8:AT11)</f>
        <v>2550</v>
      </c>
      <c r="AU12" s="224">
        <f>SUM(AU8:AU11)</f>
        <v>402</v>
      </c>
      <c r="AV12" s="224"/>
      <c r="AW12" s="224">
        <f>SUM(AW8:AW11)</f>
        <v>2952</v>
      </c>
      <c r="AX12" s="224">
        <f>SUM(AX8:AX11)</f>
        <v>0</v>
      </c>
      <c r="AY12" s="224">
        <f>SUM(AY8:AY11)</f>
        <v>2550</v>
      </c>
      <c r="AZ12" s="224">
        <f>SUM(AZ8:AZ11)</f>
        <v>402</v>
      </c>
      <c r="BA12" s="224"/>
      <c r="BB12" s="224">
        <f>SUM(BB8:BB11)</f>
        <v>2952</v>
      </c>
      <c r="BC12" s="224">
        <f>SUM(BC8:BC11)</f>
        <v>0</v>
      </c>
      <c r="BD12" s="224">
        <f>SUM(BD8:BD11)</f>
        <v>2550</v>
      </c>
      <c r="BE12" s="224">
        <f>SUM(BE8:BE11)</f>
        <v>402</v>
      </c>
      <c r="BF12" s="224"/>
      <c r="BG12" s="224">
        <f>SUM(BG8:BG11)</f>
        <v>2952</v>
      </c>
      <c r="BH12" s="224">
        <f>SUM(BH8:BH11)</f>
        <v>0</v>
      </c>
      <c r="BI12" s="224">
        <f>SUM(BI8:BI11)</f>
        <v>2550</v>
      </c>
      <c r="BJ12" s="224">
        <f>SUM(BJ8:BJ11)</f>
        <v>402</v>
      </c>
      <c r="BK12" s="224"/>
      <c r="BL12" s="224">
        <f>SUM(BL8:BL11)</f>
        <v>2952</v>
      </c>
      <c r="BM12" s="224">
        <f>SUM(BM8:BM11)</f>
        <v>0</v>
      </c>
      <c r="BN12" s="224">
        <f>SUM(BN8:BN11)</f>
        <v>2550</v>
      </c>
      <c r="BO12" s="224">
        <f>SUM(BO8:BO11)</f>
        <v>402</v>
      </c>
      <c r="BP12" s="224"/>
      <c r="BQ12" s="224">
        <f>SUM(BQ8:BQ11)</f>
        <v>2952</v>
      </c>
      <c r="BR12" s="224">
        <f>SUM(BR8:BR11)</f>
        <v>0</v>
      </c>
      <c r="BS12" s="224">
        <f>SUM(BS8:BS11)</f>
        <v>2550</v>
      </c>
      <c r="BT12" s="224">
        <f>SUM(BT8:BT11)</f>
        <v>335</v>
      </c>
      <c r="BU12" s="224"/>
      <c r="BV12" s="224">
        <f>SUM(BV8:BV11)</f>
        <v>2885</v>
      </c>
      <c r="BW12" s="224">
        <f>SUM(BW8:BW11)</f>
        <v>0</v>
      </c>
      <c r="BX12" s="224">
        <f>SUM(BX8:BX11)</f>
        <v>12750</v>
      </c>
      <c r="BY12" s="224">
        <f>SUM(BY8:BY11)</f>
        <v>2010</v>
      </c>
      <c r="BZ12" s="224"/>
      <c r="CA12" s="224">
        <f>SUM(CA8:CA11)</f>
        <v>14760</v>
      </c>
      <c r="CB12" s="224">
        <f>SUM(CB8:CB11)</f>
        <v>40490</v>
      </c>
      <c r="CC12" s="224">
        <f>SUM(CC8:CC11)</f>
        <v>1275</v>
      </c>
      <c r="CD12" s="224">
        <f>SUM(CD8:CD11)</f>
        <v>201</v>
      </c>
      <c r="CE12" s="224"/>
      <c r="CF12" s="224">
        <f>SUM(CF8:CF11)</f>
        <v>1476</v>
      </c>
      <c r="CG12" s="224">
        <f>SUM(CG8:CG11)</f>
        <v>40490</v>
      </c>
      <c r="CH12" s="224">
        <f>SUM(CH8:CH11)</f>
        <v>1275</v>
      </c>
      <c r="CI12" s="224">
        <f>SUM(CI8:CI11)</f>
        <v>201</v>
      </c>
      <c r="CJ12" s="224"/>
      <c r="CK12" s="224">
        <f>SUM(CK8:CK11)</f>
        <v>1476</v>
      </c>
      <c r="CL12" s="224">
        <f>SUM(CL8:CL11)</f>
        <v>0</v>
      </c>
      <c r="CM12" s="224">
        <f>SUM(CM8:CM11)</f>
        <v>0</v>
      </c>
      <c r="CN12" s="224">
        <f>SUM(CN8:CN11)</f>
        <v>0</v>
      </c>
      <c r="CO12" s="224"/>
      <c r="CP12" s="224">
        <f>SUM(CP8:CP11)</f>
        <v>0</v>
      </c>
      <c r="CQ12" s="224">
        <f>SUM(CQ8:CQ11)</f>
        <v>0</v>
      </c>
      <c r="CR12" s="224">
        <f>SUM(CR8:CR11)</f>
        <v>0</v>
      </c>
      <c r="CS12" s="224">
        <f>SUM(CS8:CS11)</f>
        <v>0</v>
      </c>
      <c r="CT12" s="224"/>
      <c r="CU12" s="224">
        <f>SUM(CU8:CU11)</f>
        <v>0</v>
      </c>
      <c r="CV12" s="224">
        <f>SUM(CV8:CV11)</f>
        <v>0</v>
      </c>
      <c r="CW12" s="224">
        <f>SUM(CW8:CW11)</f>
        <v>0</v>
      </c>
      <c r="CX12" s="224">
        <f>SUM(CX8:CX11)</f>
        <v>0</v>
      </c>
      <c r="CY12" s="224"/>
      <c r="CZ12" s="224">
        <f>SUM(CZ8:CZ11)</f>
        <v>0</v>
      </c>
      <c r="DA12" s="224">
        <f>SUM(DA8:DA11)</f>
        <v>0</v>
      </c>
      <c r="DB12" s="224">
        <f>SUM(DB8:DB11)</f>
        <v>0</v>
      </c>
      <c r="DC12" s="224">
        <f>SUM(DC8:DC11)</f>
        <v>0</v>
      </c>
      <c r="DD12" s="224"/>
      <c r="DE12" s="224">
        <f>SUM(DE8:DE11)</f>
        <v>0</v>
      </c>
      <c r="DF12" s="224">
        <f>SUM(DF8:DF11)</f>
        <v>0</v>
      </c>
      <c r="DG12" s="224">
        <f>SUM(DG8:DG11)</f>
        <v>0</v>
      </c>
      <c r="DH12" s="224">
        <f>SUM(DH8:DH11)</f>
        <v>0</v>
      </c>
      <c r="DI12" s="224"/>
      <c r="DJ12" s="224">
        <f>SUM(DJ8:DJ11)</f>
        <v>0</v>
      </c>
      <c r="DK12" s="224">
        <f>SUM(DK8:DK11)</f>
        <v>0</v>
      </c>
      <c r="DL12" s="224">
        <f>SUM(DL8:DL11)</f>
        <v>0</v>
      </c>
      <c r="DM12" s="224">
        <f>SUM(DM8:DM11)</f>
        <v>0</v>
      </c>
      <c r="DN12" s="224"/>
      <c r="DO12" s="224">
        <f t="shared" ref="DO12:EE12" si="6">SUM(DO8:DO11)</f>
        <v>0</v>
      </c>
      <c r="DP12" s="224">
        <f t="shared" si="6"/>
        <v>3</v>
      </c>
      <c r="DQ12" s="224">
        <f t="shared" si="6"/>
        <v>97750</v>
      </c>
      <c r="DR12" s="224">
        <f t="shared" si="6"/>
        <v>0</v>
      </c>
      <c r="DS12" s="224">
        <f t="shared" si="6"/>
        <v>0</v>
      </c>
      <c r="DT12" s="224">
        <f t="shared" si="6"/>
        <v>0</v>
      </c>
      <c r="DU12" s="224">
        <f t="shared" si="6"/>
        <v>0</v>
      </c>
      <c r="DV12" s="224">
        <f t="shared" si="6"/>
        <v>2</v>
      </c>
      <c r="DW12" s="224">
        <f t="shared" si="6"/>
        <v>51000</v>
      </c>
      <c r="DX12" s="224">
        <f t="shared" si="6"/>
        <v>1</v>
      </c>
      <c r="DY12" s="224">
        <f t="shared" si="6"/>
        <v>46750</v>
      </c>
      <c r="DZ12" s="224">
        <f t="shared" si="6"/>
        <v>0</v>
      </c>
      <c r="EA12" s="224">
        <f t="shared" si="6"/>
        <v>0</v>
      </c>
      <c r="EB12" s="224">
        <f t="shared" si="6"/>
        <v>0</v>
      </c>
      <c r="EC12" s="224">
        <f t="shared" si="6"/>
        <v>0</v>
      </c>
      <c r="ED12" s="224">
        <f t="shared" si="6"/>
        <v>0</v>
      </c>
      <c r="EE12" s="224">
        <f t="shared" si="6"/>
        <v>0</v>
      </c>
      <c r="EF12" s="285">
        <f>SUM(ED12,EB12,DZ12,DX12,DV12,DT12)</f>
        <v>3</v>
      </c>
      <c r="EG12" s="285">
        <f>SUM(EE12,EC12,EA12,DY12,DW12,DU12)</f>
        <v>97750</v>
      </c>
      <c r="EH12" s="224">
        <f>SUM(EH8:EH11)</f>
        <v>3</v>
      </c>
      <c r="EI12" s="224">
        <f>SUM(EI8:EI11)</f>
        <v>97750</v>
      </c>
      <c r="EJ12" s="224">
        <f>SUM(EJ8:EJ11)</f>
        <v>0</v>
      </c>
      <c r="EK12" s="224">
        <f>SUM(EK8:EK11)</f>
        <v>0</v>
      </c>
      <c r="EM12" s="239"/>
    </row>
    <row r="13" spans="1:150">
      <c r="E13">
        <f>E12/85*100</f>
        <v>115000</v>
      </c>
    </row>
    <row r="14" spans="1:150">
      <c r="E14">
        <f>E13*0.85</f>
        <v>97750</v>
      </c>
    </row>
    <row r="15" spans="1:150">
      <c r="E15">
        <f>E13*0.1</f>
        <v>11500</v>
      </c>
    </row>
    <row r="16" spans="1:150">
      <c r="E16">
        <f>E14+E15</f>
        <v>109250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T11"/>
  <sheetViews>
    <sheetView topLeftCell="A4" workbookViewId="0">
      <selection activeCell="G11" sqref="G11"/>
    </sheetView>
  </sheetViews>
  <sheetFormatPr defaultRowHeight="15"/>
  <sheetData>
    <row r="1" spans="1:150" ht="15.75">
      <c r="A1" s="494" t="s">
        <v>1476</v>
      </c>
      <c r="B1" s="486" t="s">
        <v>1532</v>
      </c>
      <c r="C1" s="486" t="s">
        <v>1477</v>
      </c>
      <c r="D1" s="486" t="s">
        <v>1478</v>
      </c>
      <c r="E1" s="486" t="s">
        <v>1479</v>
      </c>
      <c r="F1" s="486" t="s">
        <v>1605</v>
      </c>
      <c r="G1" s="486" t="s">
        <v>1606</v>
      </c>
      <c r="H1" s="454" t="s">
        <v>1558</v>
      </c>
      <c r="I1" s="486" t="s">
        <v>1480</v>
      </c>
      <c r="J1" s="486" t="s">
        <v>1481</v>
      </c>
      <c r="K1" s="486" t="s">
        <v>1482</v>
      </c>
      <c r="L1" s="454" t="s">
        <v>1484</v>
      </c>
      <c r="M1" s="486" t="s">
        <v>1625</v>
      </c>
      <c r="N1" s="508" t="s">
        <v>1626</v>
      </c>
      <c r="O1" s="509" t="s">
        <v>1486</v>
      </c>
      <c r="P1" s="509"/>
      <c r="Q1" s="509"/>
      <c r="R1" s="326"/>
      <c r="S1" s="510" t="s">
        <v>1488</v>
      </c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  <c r="AL1" s="510"/>
      <c r="AM1" s="510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E1" s="273"/>
      <c r="DF1" s="273"/>
      <c r="DG1" s="273"/>
      <c r="DH1" s="273"/>
      <c r="DI1" s="273"/>
      <c r="DJ1" s="273"/>
      <c r="DK1" s="273"/>
      <c r="DL1" s="273"/>
      <c r="DM1" s="273"/>
      <c r="DN1" s="273"/>
      <c r="DO1" s="327"/>
      <c r="DP1" s="328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281"/>
      <c r="EM1" s="280"/>
      <c r="EN1" s="281"/>
      <c r="EO1" s="281"/>
      <c r="EP1" s="281"/>
      <c r="EQ1" s="281"/>
      <c r="ER1" s="281"/>
      <c r="ES1" s="281"/>
      <c r="ET1" s="281"/>
    </row>
    <row r="2" spans="1:150" ht="26.25" thickBot="1">
      <c r="A2" s="451"/>
      <c r="B2" s="453"/>
      <c r="C2" s="486"/>
      <c r="D2" s="453"/>
      <c r="E2" s="453"/>
      <c r="F2" s="486"/>
      <c r="G2" s="486"/>
      <c r="H2" s="455"/>
      <c r="I2" s="453"/>
      <c r="J2" s="486"/>
      <c r="K2" s="453"/>
      <c r="L2" s="455"/>
      <c r="M2" s="486"/>
      <c r="N2" s="465"/>
      <c r="O2" s="509"/>
      <c r="P2" s="509"/>
      <c r="Q2" s="509"/>
      <c r="R2" s="190"/>
      <c r="S2" s="462" t="s">
        <v>1489</v>
      </c>
      <c r="T2" s="462"/>
      <c r="U2" s="462"/>
      <c r="V2" s="462"/>
      <c r="W2" s="462"/>
      <c r="X2" s="462"/>
      <c r="Y2" s="462" t="s">
        <v>1490</v>
      </c>
      <c r="Z2" s="462"/>
      <c r="AA2" s="462"/>
      <c r="AB2" s="462"/>
      <c r="AC2" s="462"/>
      <c r="AD2" s="462" t="s">
        <v>1491</v>
      </c>
      <c r="AE2" s="462"/>
      <c r="AF2" s="462"/>
      <c r="AG2" s="462"/>
      <c r="AH2" s="462"/>
      <c r="AI2" s="462" t="s">
        <v>1492</v>
      </c>
      <c r="AJ2" s="462"/>
      <c r="AK2" s="462"/>
      <c r="AL2" s="462"/>
      <c r="AM2" s="462"/>
      <c r="AN2" s="462" t="s">
        <v>1493</v>
      </c>
      <c r="AO2" s="462"/>
      <c r="AP2" s="462"/>
      <c r="AQ2" s="462"/>
      <c r="AR2" s="462"/>
      <c r="AS2" s="462" t="s">
        <v>1494</v>
      </c>
      <c r="AT2" s="462"/>
      <c r="AU2" s="462"/>
      <c r="AV2" s="462"/>
      <c r="AW2" s="462"/>
      <c r="AX2" s="462" t="s">
        <v>1495</v>
      </c>
      <c r="AY2" s="462"/>
      <c r="AZ2" s="462"/>
      <c r="BA2" s="462"/>
      <c r="BB2" s="462"/>
      <c r="BC2" s="462" t="s">
        <v>1496</v>
      </c>
      <c r="BD2" s="462"/>
      <c r="BE2" s="462"/>
      <c r="BF2" s="462"/>
      <c r="BG2" s="462"/>
      <c r="BH2" s="462" t="s">
        <v>1497</v>
      </c>
      <c r="BI2" s="462"/>
      <c r="BJ2" s="462"/>
      <c r="BK2" s="462"/>
      <c r="BL2" s="462"/>
      <c r="BM2" s="462" t="s">
        <v>1498</v>
      </c>
      <c r="BN2" s="462"/>
      <c r="BO2" s="462"/>
      <c r="BP2" s="462"/>
      <c r="BQ2" s="462"/>
      <c r="BR2" s="462" t="s">
        <v>1499</v>
      </c>
      <c r="BS2" s="462"/>
      <c r="BT2" s="462"/>
      <c r="BU2" s="462"/>
      <c r="BV2" s="462"/>
      <c r="BW2" s="462" t="s">
        <v>1500</v>
      </c>
      <c r="BX2" s="462"/>
      <c r="BY2" s="462"/>
      <c r="BZ2" s="462"/>
      <c r="CA2" s="462"/>
      <c r="CB2" s="462" t="s">
        <v>1501</v>
      </c>
      <c r="CC2" s="462"/>
      <c r="CD2" s="462"/>
      <c r="CE2" s="462"/>
      <c r="CF2" s="462"/>
      <c r="CG2" s="462" t="s">
        <v>1502</v>
      </c>
      <c r="CH2" s="462"/>
      <c r="CI2" s="462"/>
      <c r="CJ2" s="462"/>
      <c r="CK2" s="462"/>
      <c r="CL2" s="462" t="s">
        <v>1503</v>
      </c>
      <c r="CM2" s="462"/>
      <c r="CN2" s="462"/>
      <c r="CO2" s="462"/>
      <c r="CP2" s="462"/>
      <c r="CQ2" s="462" t="s">
        <v>1504</v>
      </c>
      <c r="CR2" s="462"/>
      <c r="CS2" s="462"/>
      <c r="CT2" s="462"/>
      <c r="CU2" s="462"/>
      <c r="CV2" s="462" t="s">
        <v>1505</v>
      </c>
      <c r="CW2" s="462"/>
      <c r="CX2" s="462"/>
      <c r="CY2" s="462"/>
      <c r="CZ2" s="462"/>
      <c r="DA2" s="462" t="s">
        <v>1506</v>
      </c>
      <c r="DB2" s="462"/>
      <c r="DC2" s="462"/>
      <c r="DD2" s="462"/>
      <c r="DE2" s="462"/>
      <c r="DF2" s="462" t="s">
        <v>1507</v>
      </c>
      <c r="DG2" s="462"/>
      <c r="DH2" s="462"/>
      <c r="DI2" s="462"/>
      <c r="DJ2" s="462"/>
      <c r="DK2" s="462" t="s">
        <v>1508</v>
      </c>
      <c r="DL2" s="462"/>
      <c r="DM2" s="462"/>
      <c r="DN2" s="462"/>
      <c r="DO2" s="462"/>
      <c r="DP2" s="511" t="s">
        <v>1509</v>
      </c>
      <c r="DQ2" s="511"/>
      <c r="DR2" s="511"/>
      <c r="DS2" s="511"/>
      <c r="DT2" s="511" t="s">
        <v>1540</v>
      </c>
      <c r="DU2" s="511"/>
      <c r="DV2" s="511"/>
      <c r="DW2" s="511"/>
      <c r="DX2" s="511"/>
      <c r="DY2" s="511"/>
      <c r="DZ2" s="511"/>
      <c r="EA2" s="511"/>
      <c r="EB2" s="511"/>
      <c r="EC2" s="511"/>
      <c r="ED2" s="511"/>
      <c r="EE2" s="511"/>
      <c r="EF2" s="329"/>
      <c r="EG2" s="329"/>
      <c r="EH2" s="329"/>
      <c r="EI2" s="330" t="s">
        <v>1627</v>
      </c>
      <c r="EJ2" s="217"/>
      <c r="EK2" s="217" t="s">
        <v>1628</v>
      </c>
      <c r="EL2" s="331"/>
      <c r="EM2" s="264" t="s">
        <v>1542</v>
      </c>
      <c r="EN2" s="243"/>
      <c r="EO2" s="243"/>
      <c r="EP2" s="243"/>
      <c r="EQ2" s="243"/>
      <c r="ER2" s="243"/>
      <c r="ES2" s="243"/>
      <c r="ET2" s="243"/>
    </row>
    <row r="3" spans="1:150" ht="26.25" thickBot="1">
      <c r="A3" s="451"/>
      <c r="B3" s="453"/>
      <c r="C3" s="486"/>
      <c r="D3" s="453"/>
      <c r="E3" s="453"/>
      <c r="F3" s="486"/>
      <c r="G3" s="486"/>
      <c r="H3" s="456"/>
      <c r="I3" s="453"/>
      <c r="J3" s="486"/>
      <c r="K3" s="453"/>
      <c r="L3" s="455"/>
      <c r="M3" s="486"/>
      <c r="N3" s="466"/>
      <c r="O3" s="189" t="s">
        <v>1510</v>
      </c>
      <c r="P3" s="190" t="s">
        <v>1511</v>
      </c>
      <c r="Q3" s="190" t="s">
        <v>1512</v>
      </c>
      <c r="R3" s="190" t="s">
        <v>1605</v>
      </c>
      <c r="S3" s="191" t="s">
        <v>1629</v>
      </c>
      <c r="T3" s="191" t="s">
        <v>1514</v>
      </c>
      <c r="U3" s="192" t="s">
        <v>1561</v>
      </c>
      <c r="V3" s="192" t="s">
        <v>1512</v>
      </c>
      <c r="W3" s="192" t="s">
        <v>1605</v>
      </c>
      <c r="X3" s="190" t="s">
        <v>1510</v>
      </c>
      <c r="Y3" s="191" t="s">
        <v>1514</v>
      </c>
      <c r="Z3" s="192" t="s">
        <v>1561</v>
      </c>
      <c r="AA3" s="192" t="s">
        <v>1512</v>
      </c>
      <c r="AB3" s="192" t="s">
        <v>1605</v>
      </c>
      <c r="AC3" s="190" t="s">
        <v>1510</v>
      </c>
      <c r="AD3" s="191" t="s">
        <v>1514</v>
      </c>
      <c r="AE3" s="192" t="s">
        <v>1630</v>
      </c>
      <c r="AF3" s="192" t="s">
        <v>1512</v>
      </c>
      <c r="AG3" s="192" t="s">
        <v>1605</v>
      </c>
      <c r="AH3" s="190" t="s">
        <v>1510</v>
      </c>
      <c r="AI3" s="191" t="s">
        <v>1514</v>
      </c>
      <c r="AJ3" s="192" t="s">
        <v>1630</v>
      </c>
      <c r="AK3" s="192" t="s">
        <v>1512</v>
      </c>
      <c r="AL3" s="192" t="s">
        <v>1605</v>
      </c>
      <c r="AM3" s="190" t="s">
        <v>1510</v>
      </c>
      <c r="AN3" s="191" t="s">
        <v>1514</v>
      </c>
      <c r="AO3" s="192" t="s">
        <v>1630</v>
      </c>
      <c r="AP3" s="192" t="s">
        <v>1512</v>
      </c>
      <c r="AQ3" s="192" t="s">
        <v>1605</v>
      </c>
      <c r="AR3" s="190" t="s">
        <v>1510</v>
      </c>
      <c r="AS3" s="191" t="s">
        <v>1514</v>
      </c>
      <c r="AT3" s="192" t="s">
        <v>1630</v>
      </c>
      <c r="AU3" s="192" t="s">
        <v>1512</v>
      </c>
      <c r="AV3" s="192" t="s">
        <v>1605</v>
      </c>
      <c r="AW3" s="190" t="s">
        <v>1510</v>
      </c>
      <c r="AX3" s="191" t="s">
        <v>1514</v>
      </c>
      <c r="AY3" s="192" t="s">
        <v>1630</v>
      </c>
      <c r="AZ3" s="192" t="s">
        <v>1512</v>
      </c>
      <c r="BA3" s="192" t="s">
        <v>1605</v>
      </c>
      <c r="BB3" s="190" t="s">
        <v>1510</v>
      </c>
      <c r="BC3" s="191" t="s">
        <v>1514</v>
      </c>
      <c r="BD3" s="192" t="s">
        <v>1630</v>
      </c>
      <c r="BE3" s="192" t="s">
        <v>1512</v>
      </c>
      <c r="BF3" s="192" t="s">
        <v>1605</v>
      </c>
      <c r="BG3" s="190" t="s">
        <v>1510</v>
      </c>
      <c r="BH3" s="191" t="s">
        <v>1514</v>
      </c>
      <c r="BI3" s="192" t="s">
        <v>1630</v>
      </c>
      <c r="BJ3" s="192" t="s">
        <v>1512</v>
      </c>
      <c r="BK3" s="192" t="s">
        <v>1605</v>
      </c>
      <c r="BL3" s="190" t="s">
        <v>1510</v>
      </c>
      <c r="BM3" s="191" t="s">
        <v>1514</v>
      </c>
      <c r="BN3" s="192" t="s">
        <v>1630</v>
      </c>
      <c r="BO3" s="192" t="s">
        <v>1512</v>
      </c>
      <c r="BP3" s="192" t="s">
        <v>1605</v>
      </c>
      <c r="BQ3" s="190" t="s">
        <v>1510</v>
      </c>
      <c r="BR3" s="191" t="s">
        <v>1514</v>
      </c>
      <c r="BS3" s="192" t="s">
        <v>1630</v>
      </c>
      <c r="BT3" s="192" t="s">
        <v>1512</v>
      </c>
      <c r="BU3" s="192" t="s">
        <v>1605</v>
      </c>
      <c r="BV3" s="190" t="s">
        <v>1510</v>
      </c>
      <c r="BW3" s="191" t="s">
        <v>1514</v>
      </c>
      <c r="BX3" s="192" t="s">
        <v>1630</v>
      </c>
      <c r="BY3" s="192" t="s">
        <v>1512</v>
      </c>
      <c r="BZ3" s="192" t="s">
        <v>1605</v>
      </c>
      <c r="CA3" s="190" t="s">
        <v>1510</v>
      </c>
      <c r="CB3" s="191" t="s">
        <v>1514</v>
      </c>
      <c r="CC3" s="192" t="s">
        <v>1630</v>
      </c>
      <c r="CD3" s="192" t="s">
        <v>1512</v>
      </c>
      <c r="CE3" s="192" t="s">
        <v>1605</v>
      </c>
      <c r="CF3" s="190" t="s">
        <v>1510</v>
      </c>
      <c r="CG3" s="191" t="s">
        <v>1514</v>
      </c>
      <c r="CH3" s="192" t="s">
        <v>1630</v>
      </c>
      <c r="CI3" s="192" t="s">
        <v>1512</v>
      </c>
      <c r="CJ3" s="192" t="s">
        <v>1605</v>
      </c>
      <c r="CK3" s="190" t="s">
        <v>1510</v>
      </c>
      <c r="CL3" s="191" t="s">
        <v>1514</v>
      </c>
      <c r="CM3" s="192" t="s">
        <v>1630</v>
      </c>
      <c r="CN3" s="192" t="s">
        <v>1512</v>
      </c>
      <c r="CO3" s="192" t="s">
        <v>1605</v>
      </c>
      <c r="CP3" s="190" t="s">
        <v>1510</v>
      </c>
      <c r="CQ3" s="191" t="s">
        <v>1514</v>
      </c>
      <c r="CR3" s="192" t="s">
        <v>1630</v>
      </c>
      <c r="CS3" s="192" t="s">
        <v>1512</v>
      </c>
      <c r="CT3" s="192" t="s">
        <v>1605</v>
      </c>
      <c r="CU3" s="190" t="s">
        <v>1510</v>
      </c>
      <c r="CV3" s="191" t="s">
        <v>1514</v>
      </c>
      <c r="CW3" s="192" t="s">
        <v>1630</v>
      </c>
      <c r="CX3" s="192" t="s">
        <v>1512</v>
      </c>
      <c r="CY3" s="192" t="s">
        <v>1605</v>
      </c>
      <c r="CZ3" s="190" t="s">
        <v>1510</v>
      </c>
      <c r="DA3" s="191" t="s">
        <v>1514</v>
      </c>
      <c r="DB3" s="192" t="s">
        <v>1630</v>
      </c>
      <c r="DC3" s="192" t="s">
        <v>1512</v>
      </c>
      <c r="DD3" s="192" t="s">
        <v>1605</v>
      </c>
      <c r="DE3" s="190" t="s">
        <v>1510</v>
      </c>
      <c r="DF3" s="191" t="s">
        <v>1514</v>
      </c>
      <c r="DG3" s="192" t="s">
        <v>1630</v>
      </c>
      <c r="DH3" s="192" t="s">
        <v>1512</v>
      </c>
      <c r="DI3" s="192" t="s">
        <v>1605</v>
      </c>
      <c r="DJ3" s="190" t="s">
        <v>1510</v>
      </c>
      <c r="DK3" s="191" t="s">
        <v>1514</v>
      </c>
      <c r="DL3" s="192" t="s">
        <v>1630</v>
      </c>
      <c r="DM3" s="192" t="s">
        <v>1512</v>
      </c>
      <c r="DN3" s="192" t="s">
        <v>1605</v>
      </c>
      <c r="DO3" s="194" t="s">
        <v>1510</v>
      </c>
      <c r="DP3" s="328" t="s">
        <v>45</v>
      </c>
      <c r="DQ3" s="332" t="s">
        <v>1516</v>
      </c>
      <c r="DR3" s="332" t="s">
        <v>68</v>
      </c>
      <c r="DS3" s="332" t="s">
        <v>1516</v>
      </c>
      <c r="DT3" s="333" t="s">
        <v>1543</v>
      </c>
      <c r="DU3" s="332" t="s">
        <v>1516</v>
      </c>
      <c r="DV3" s="333" t="s">
        <v>1544</v>
      </c>
      <c r="DW3" s="332" t="s">
        <v>1516</v>
      </c>
      <c r="DX3" s="333" t="s">
        <v>1545</v>
      </c>
      <c r="DY3" s="332" t="s">
        <v>1516</v>
      </c>
      <c r="DZ3" s="333" t="s">
        <v>1546</v>
      </c>
      <c r="EA3" s="332" t="s">
        <v>1516</v>
      </c>
      <c r="EB3" s="333" t="s">
        <v>1547</v>
      </c>
      <c r="EC3" s="332" t="s">
        <v>1516</v>
      </c>
      <c r="ED3" s="333" t="s">
        <v>1548</v>
      </c>
      <c r="EE3" s="332" t="s">
        <v>1516</v>
      </c>
      <c r="EF3" s="334" t="s">
        <v>1549</v>
      </c>
      <c r="EG3" s="334" t="s">
        <v>1549</v>
      </c>
      <c r="EH3" s="98" t="s">
        <v>1611</v>
      </c>
      <c r="EI3" s="98" t="s">
        <v>1516</v>
      </c>
      <c r="EJ3" s="98" t="s">
        <v>1612</v>
      </c>
      <c r="EK3" s="98" t="s">
        <v>1516</v>
      </c>
      <c r="EL3" s="248"/>
      <c r="EM3" s="249" t="s">
        <v>31</v>
      </c>
      <c r="EN3" s="250" t="s">
        <v>1552</v>
      </c>
      <c r="EO3" s="250" t="s">
        <v>1553</v>
      </c>
      <c r="EP3" s="250" t="s">
        <v>1552</v>
      </c>
      <c r="EQ3" s="250" t="s">
        <v>1554</v>
      </c>
      <c r="ER3" s="250" t="s">
        <v>1552</v>
      </c>
      <c r="ES3" s="250" t="s">
        <v>1555</v>
      </c>
      <c r="ET3" s="250" t="s">
        <v>1556</v>
      </c>
    </row>
    <row r="4" spans="1:150">
      <c r="A4" s="335">
        <v>1</v>
      </c>
      <c r="B4" s="336">
        <v>2</v>
      </c>
      <c r="C4" s="336"/>
      <c r="D4" s="336">
        <v>3</v>
      </c>
      <c r="E4" s="337">
        <v>4</v>
      </c>
      <c r="F4" s="337">
        <v>5</v>
      </c>
      <c r="G4" s="337">
        <v>6</v>
      </c>
      <c r="H4" s="337"/>
      <c r="I4" s="337">
        <v>5</v>
      </c>
      <c r="J4" s="337">
        <v>6</v>
      </c>
      <c r="K4" s="337">
        <v>7</v>
      </c>
      <c r="L4" s="337"/>
      <c r="M4" s="337">
        <v>8</v>
      </c>
      <c r="N4" s="338">
        <v>9</v>
      </c>
      <c r="O4" s="337">
        <v>10</v>
      </c>
      <c r="P4" s="337"/>
      <c r="Q4" s="337"/>
      <c r="R4" s="337">
        <v>11</v>
      </c>
      <c r="S4" s="337">
        <v>6</v>
      </c>
      <c r="T4" s="337">
        <v>7</v>
      </c>
      <c r="U4" s="337">
        <v>8</v>
      </c>
      <c r="V4" s="337">
        <v>9</v>
      </c>
      <c r="W4" s="337"/>
      <c r="X4" s="337">
        <v>10</v>
      </c>
      <c r="Y4" s="337">
        <v>11</v>
      </c>
      <c r="Z4" s="337">
        <v>12</v>
      </c>
      <c r="AA4" s="337">
        <v>13</v>
      </c>
      <c r="AB4" s="337"/>
      <c r="AC4" s="337">
        <v>14</v>
      </c>
      <c r="AD4" s="337">
        <v>15</v>
      </c>
      <c r="AE4" s="337">
        <v>16</v>
      </c>
      <c r="AF4" s="337">
        <v>17</v>
      </c>
      <c r="AG4" s="337"/>
      <c r="AH4" s="337">
        <v>18</v>
      </c>
      <c r="AI4" s="337">
        <v>19</v>
      </c>
      <c r="AJ4" s="337">
        <v>20</v>
      </c>
      <c r="AK4" s="337">
        <v>21</v>
      </c>
      <c r="AL4" s="337"/>
      <c r="AM4" s="337">
        <v>22</v>
      </c>
      <c r="AN4" s="337">
        <v>19</v>
      </c>
      <c r="AO4" s="337">
        <v>20</v>
      </c>
      <c r="AP4" s="337">
        <v>21</v>
      </c>
      <c r="AQ4" s="337"/>
      <c r="AR4" s="337">
        <v>22</v>
      </c>
      <c r="AS4" s="337">
        <v>19</v>
      </c>
      <c r="AT4" s="337">
        <v>20</v>
      </c>
      <c r="AU4" s="337">
        <v>21</v>
      </c>
      <c r="AV4" s="337"/>
      <c r="AW4" s="337">
        <v>22</v>
      </c>
      <c r="AX4" s="337">
        <v>19</v>
      </c>
      <c r="AY4" s="337">
        <v>20</v>
      </c>
      <c r="AZ4" s="337">
        <v>21</v>
      </c>
      <c r="BA4" s="337"/>
      <c r="BB4" s="337">
        <v>22</v>
      </c>
      <c r="BC4" s="337">
        <v>19</v>
      </c>
      <c r="BD4" s="337">
        <v>20</v>
      </c>
      <c r="BE4" s="337">
        <v>21</v>
      </c>
      <c r="BF4" s="337"/>
      <c r="BG4" s="337">
        <v>22</v>
      </c>
      <c r="BH4" s="337">
        <v>19</v>
      </c>
      <c r="BI4" s="337">
        <v>20</v>
      </c>
      <c r="BJ4" s="337">
        <v>21</v>
      </c>
      <c r="BK4" s="337"/>
      <c r="BL4" s="337">
        <v>22</v>
      </c>
      <c r="BM4" s="337">
        <v>19</v>
      </c>
      <c r="BN4" s="337">
        <v>20</v>
      </c>
      <c r="BO4" s="337">
        <v>21</v>
      </c>
      <c r="BP4" s="337"/>
      <c r="BQ4" s="337">
        <v>22</v>
      </c>
      <c r="BR4" s="337">
        <v>19</v>
      </c>
      <c r="BS4" s="337">
        <v>20</v>
      </c>
      <c r="BT4" s="337">
        <v>21</v>
      </c>
      <c r="BU4" s="337"/>
      <c r="BV4" s="337">
        <v>22</v>
      </c>
      <c r="BW4" s="337">
        <v>19</v>
      </c>
      <c r="BX4" s="337">
        <v>20</v>
      </c>
      <c r="BY4" s="337">
        <v>21</v>
      </c>
      <c r="BZ4" s="337"/>
      <c r="CA4" s="337">
        <v>22</v>
      </c>
      <c r="CB4" s="337">
        <v>19</v>
      </c>
      <c r="CC4" s="337">
        <v>20</v>
      </c>
      <c r="CD4" s="337">
        <v>21</v>
      </c>
      <c r="CE4" s="337"/>
      <c r="CF4" s="337">
        <v>22</v>
      </c>
      <c r="CG4" s="337">
        <v>19</v>
      </c>
      <c r="CH4" s="337">
        <v>20</v>
      </c>
      <c r="CI4" s="337">
        <v>21</v>
      </c>
      <c r="CJ4" s="337"/>
      <c r="CK4" s="337">
        <v>22</v>
      </c>
      <c r="CL4" s="337">
        <v>19</v>
      </c>
      <c r="CM4" s="337">
        <v>20</v>
      </c>
      <c r="CN4" s="337">
        <v>21</v>
      </c>
      <c r="CO4" s="337"/>
      <c r="CP4" s="337">
        <v>22</v>
      </c>
      <c r="CQ4" s="337">
        <v>19</v>
      </c>
      <c r="CR4" s="337">
        <v>20</v>
      </c>
      <c r="CS4" s="337">
        <v>21</v>
      </c>
      <c r="CT4" s="337"/>
      <c r="CU4" s="337">
        <v>22</v>
      </c>
      <c r="CV4" s="337">
        <v>19</v>
      </c>
      <c r="CW4" s="337">
        <v>20</v>
      </c>
      <c r="CX4" s="337">
        <v>21</v>
      </c>
      <c r="CY4" s="337"/>
      <c r="CZ4" s="337">
        <v>22</v>
      </c>
      <c r="DA4" s="337">
        <v>19</v>
      </c>
      <c r="DB4" s="337">
        <v>20</v>
      </c>
      <c r="DC4" s="337">
        <v>21</v>
      </c>
      <c r="DD4" s="337"/>
      <c r="DE4" s="337">
        <v>22</v>
      </c>
      <c r="DF4" s="337">
        <v>19</v>
      </c>
      <c r="DG4" s="337">
        <v>20</v>
      </c>
      <c r="DH4" s="337">
        <v>21</v>
      </c>
      <c r="DI4" s="337"/>
      <c r="DJ4" s="337">
        <v>22</v>
      </c>
      <c r="DK4" s="337">
        <v>19</v>
      </c>
      <c r="DL4" s="337">
        <v>20</v>
      </c>
      <c r="DM4" s="337">
        <v>21</v>
      </c>
      <c r="DN4" s="337"/>
      <c r="DO4" s="339">
        <v>22</v>
      </c>
      <c r="DP4" s="328">
        <v>8</v>
      </c>
      <c r="DQ4" s="340">
        <v>9</v>
      </c>
      <c r="DR4" s="340">
        <v>10</v>
      </c>
      <c r="DS4" s="340">
        <v>11</v>
      </c>
      <c r="DT4" s="340">
        <v>12</v>
      </c>
      <c r="DU4" s="340">
        <v>13</v>
      </c>
      <c r="DV4" s="340">
        <v>14</v>
      </c>
      <c r="DW4" s="340">
        <v>15</v>
      </c>
      <c r="DX4" s="340">
        <v>16</v>
      </c>
      <c r="DY4" s="340">
        <v>17</v>
      </c>
      <c r="DZ4" s="340">
        <v>18</v>
      </c>
      <c r="EA4" s="340">
        <v>19</v>
      </c>
      <c r="EB4" s="340">
        <v>20</v>
      </c>
      <c r="EC4" s="340">
        <v>21</v>
      </c>
      <c r="ED4" s="340">
        <v>22</v>
      </c>
      <c r="EE4" s="340">
        <v>23</v>
      </c>
      <c r="EF4" s="11"/>
      <c r="EG4" s="11"/>
      <c r="EH4" s="11"/>
      <c r="EI4" s="11"/>
      <c r="EJ4" s="11"/>
      <c r="EK4" s="11"/>
      <c r="EL4" s="281"/>
      <c r="EM4" s="280"/>
      <c r="EN4" s="281"/>
      <c r="EO4" s="281"/>
      <c r="EP4" s="281"/>
      <c r="EQ4" s="281"/>
      <c r="ER4" s="281"/>
      <c r="ES4" s="281"/>
      <c r="ET4" s="281"/>
    </row>
    <row r="5" spans="1:150" ht="26.25" thickBot="1">
      <c r="A5" s="272"/>
      <c r="B5" s="206" t="s">
        <v>1613</v>
      </c>
      <c r="C5" s="206"/>
      <c r="D5" s="273"/>
      <c r="E5" s="274" t="s">
        <v>1518</v>
      </c>
      <c r="F5" s="274"/>
      <c r="G5" s="274"/>
      <c r="H5" s="209">
        <f t="shared" ref="H5:H11" si="0">SUM((J5-G5/20))</f>
        <v>0</v>
      </c>
      <c r="I5" s="274"/>
      <c r="J5" s="209">
        <f t="shared" ref="J5" si="1">SUM((G5*6*21)/(8*20*100))+(G5/20)</f>
        <v>0</v>
      </c>
      <c r="K5" s="274"/>
      <c r="L5" s="341"/>
      <c r="M5" s="302" t="s">
        <v>1518</v>
      </c>
      <c r="N5" s="209" t="s">
        <v>1518</v>
      </c>
      <c r="O5" s="210" t="s">
        <v>1518</v>
      </c>
      <c r="P5" s="210"/>
      <c r="Q5" s="210"/>
      <c r="R5" s="209" t="s">
        <v>1518</v>
      </c>
      <c r="S5" s="274"/>
      <c r="T5" s="274"/>
      <c r="U5" s="274"/>
      <c r="V5" s="274"/>
      <c r="W5" s="274"/>
      <c r="X5" s="275"/>
      <c r="Y5" s="274"/>
      <c r="Z5" s="274"/>
      <c r="AA5" s="274"/>
      <c r="AB5" s="274"/>
      <c r="AC5" s="275"/>
      <c r="AD5" s="274"/>
      <c r="AE5" s="274"/>
      <c r="AF5" s="274"/>
      <c r="AG5" s="274"/>
      <c r="AH5" s="275"/>
      <c r="AI5" s="274"/>
      <c r="AJ5" s="274"/>
      <c r="AK5" s="274"/>
      <c r="AL5" s="274"/>
      <c r="AM5" s="275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Q5" s="274"/>
      <c r="BR5" s="274"/>
      <c r="BS5" s="274"/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  <c r="CE5" s="274"/>
      <c r="CF5" s="274"/>
      <c r="CG5" s="274"/>
      <c r="CH5" s="274"/>
      <c r="CI5" s="274"/>
      <c r="CJ5" s="274"/>
      <c r="CK5" s="274"/>
      <c r="CL5" s="274"/>
      <c r="CM5" s="274"/>
      <c r="CN5" s="274"/>
      <c r="CO5" s="274"/>
      <c r="CP5" s="274"/>
      <c r="CQ5" s="274"/>
      <c r="CR5" s="274"/>
      <c r="CS5" s="274"/>
      <c r="CT5" s="274"/>
      <c r="CU5" s="274"/>
      <c r="CV5" s="274"/>
      <c r="CW5" s="274"/>
      <c r="CX5" s="274"/>
      <c r="CY5" s="274"/>
      <c r="CZ5" s="274"/>
      <c r="DA5" s="274"/>
      <c r="DB5" s="274"/>
      <c r="DC5" s="274"/>
      <c r="DD5" s="274"/>
      <c r="DE5" s="274"/>
      <c r="DF5" s="274"/>
      <c r="DG5" s="274"/>
      <c r="DH5" s="274"/>
      <c r="DI5" s="274"/>
      <c r="DJ5" s="274"/>
      <c r="DK5" s="274"/>
      <c r="DL5" s="274"/>
      <c r="DM5" s="274"/>
      <c r="DN5" s="274"/>
      <c r="DO5" s="342"/>
      <c r="DP5" s="343"/>
      <c r="DQ5" s="274"/>
      <c r="DR5" s="274"/>
      <c r="DS5" s="274"/>
      <c r="DT5" s="274"/>
      <c r="DU5" s="274"/>
      <c r="DV5" s="274"/>
      <c r="DW5" s="274"/>
      <c r="DX5" s="274"/>
      <c r="DY5" s="274"/>
      <c r="DZ5" s="274"/>
      <c r="EA5" s="274"/>
      <c r="EB5" s="274"/>
      <c r="EC5" s="274"/>
      <c r="ED5" s="274"/>
      <c r="EE5" s="274"/>
      <c r="EF5" s="274"/>
      <c r="EG5" s="274"/>
      <c r="EH5" s="344"/>
      <c r="EI5" s="344"/>
      <c r="EJ5" s="344"/>
      <c r="EK5" s="344"/>
      <c r="EL5" s="281"/>
      <c r="EM5" s="280"/>
      <c r="EN5" s="281"/>
      <c r="EO5" s="281"/>
      <c r="EP5" s="281"/>
      <c r="EQ5" s="281"/>
      <c r="ER5" s="281"/>
      <c r="ES5" s="281"/>
      <c r="ET5" s="281"/>
    </row>
    <row r="6" spans="1:150" ht="60.75" thickBot="1">
      <c r="A6" s="345">
        <v>1</v>
      </c>
      <c r="B6" s="346" t="s">
        <v>1631</v>
      </c>
      <c r="C6" s="346" t="s">
        <v>1632</v>
      </c>
      <c r="D6" s="347" t="s">
        <v>1633</v>
      </c>
      <c r="E6" s="348">
        <v>34000</v>
      </c>
      <c r="F6" s="210">
        <v>4000</v>
      </c>
      <c r="G6" s="349">
        <f>SUM(E6:F6)</f>
        <v>38000</v>
      </c>
      <c r="H6" s="209">
        <f t="shared" si="0"/>
        <v>299.25</v>
      </c>
      <c r="I6" s="210">
        <v>20</v>
      </c>
      <c r="J6" s="209">
        <f>SUM((G6*6*21)/(8*20*100))+(G6/20)</f>
        <v>2199.25</v>
      </c>
      <c r="K6" s="350" t="s">
        <v>1634</v>
      </c>
      <c r="L6" s="341">
        <f t="shared" ref="L6:L10" si="2">SUM(M6*H6)</f>
        <v>3890.25</v>
      </c>
      <c r="M6" s="302">
        <v>13</v>
      </c>
      <c r="N6" s="209">
        <f>SUM(M6*J6)</f>
        <v>28590.25</v>
      </c>
      <c r="O6" s="210">
        <f>SUM(P6:Q6)</f>
        <v>18106</v>
      </c>
      <c r="P6" s="210">
        <f t="shared" ref="P6:R10" si="3">SUM(U6,Z6,AE6,AJ6,AO6,AT6,AY6,BD6,BI6,BN6,BS6,BX6,CC6,CH6,CM6,CR6,CW6,DB6,DG6,DL6)</f>
        <v>15200</v>
      </c>
      <c r="Q6" s="210">
        <f t="shared" si="3"/>
        <v>2906</v>
      </c>
      <c r="R6" s="210">
        <f t="shared" si="3"/>
        <v>0</v>
      </c>
      <c r="S6" s="210" t="s">
        <v>1635</v>
      </c>
      <c r="T6" s="219" t="s">
        <v>1581</v>
      </c>
      <c r="U6" s="210">
        <v>1900</v>
      </c>
      <c r="V6" s="210">
        <v>806</v>
      </c>
      <c r="W6" s="210"/>
      <c r="X6" s="220">
        <f>SUM(U6:W6)</f>
        <v>2706</v>
      </c>
      <c r="Y6" s="282" t="s">
        <v>1568</v>
      </c>
      <c r="Z6" s="210">
        <v>3800</v>
      </c>
      <c r="AA6" s="210">
        <v>600</v>
      </c>
      <c r="AB6" s="210"/>
      <c r="AC6" s="220">
        <f>SUM(Z6:AB6)</f>
        <v>4400</v>
      </c>
      <c r="AD6" s="282" t="s">
        <v>1568</v>
      </c>
      <c r="AE6" s="210">
        <v>1900</v>
      </c>
      <c r="AF6" s="210">
        <v>300</v>
      </c>
      <c r="AG6" s="210"/>
      <c r="AH6" s="220">
        <f>SUM(AE6:AG6)</f>
        <v>2200</v>
      </c>
      <c r="AI6" s="282" t="s">
        <v>1585</v>
      </c>
      <c r="AJ6" s="210">
        <v>1900</v>
      </c>
      <c r="AK6" s="210">
        <v>300</v>
      </c>
      <c r="AL6" s="210"/>
      <c r="AM6" s="224">
        <f>SUM(AJ6:AL6)</f>
        <v>2200</v>
      </c>
      <c r="AN6" s="210" t="s">
        <v>1585</v>
      </c>
      <c r="AO6" s="210">
        <v>3800</v>
      </c>
      <c r="AP6" s="210">
        <v>600</v>
      </c>
      <c r="AQ6" s="210"/>
      <c r="AR6" s="224">
        <f>SUM(AO6:AQ6)</f>
        <v>4400</v>
      </c>
      <c r="AS6" s="210" t="s">
        <v>1585</v>
      </c>
      <c r="AT6" s="210">
        <v>1900</v>
      </c>
      <c r="AU6" s="210">
        <v>300</v>
      </c>
      <c r="AV6" s="210"/>
      <c r="AW6" s="224">
        <f>SUM(AT6:AV6)</f>
        <v>2200</v>
      </c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  <c r="DM6" s="210"/>
      <c r="DN6" s="210"/>
      <c r="DO6" s="313"/>
      <c r="DP6" s="315">
        <v>1</v>
      </c>
      <c r="DQ6" s="210">
        <v>38000</v>
      </c>
      <c r="DR6" s="210"/>
      <c r="DS6" s="210"/>
      <c r="DT6" s="210"/>
      <c r="DU6" s="210"/>
      <c r="DV6" s="210">
        <v>1</v>
      </c>
      <c r="DW6" s="210">
        <v>38000</v>
      </c>
      <c r="DX6" s="210"/>
      <c r="DY6" s="210"/>
      <c r="DZ6" s="210"/>
      <c r="EA6" s="210"/>
      <c r="EB6" s="210"/>
      <c r="EC6" s="210"/>
      <c r="ED6" s="210"/>
      <c r="EE6" s="210"/>
      <c r="EF6" s="275">
        <f t="shared" ref="EF6:EG10" si="4">SUM(ED6,EB6,DZ6,DX6,DV6,DT6)</f>
        <v>1</v>
      </c>
      <c r="EG6" s="275">
        <f t="shared" si="4"/>
        <v>38000</v>
      </c>
      <c r="EH6" s="351">
        <v>1</v>
      </c>
      <c r="EI6" s="351">
        <v>38000</v>
      </c>
      <c r="EJ6" s="351"/>
      <c r="EK6" s="351"/>
      <c r="EL6" s="248"/>
      <c r="EM6" s="286">
        <v>1</v>
      </c>
      <c r="EN6" s="248"/>
      <c r="EO6" s="248"/>
      <c r="EP6" s="248"/>
      <c r="EQ6" s="248"/>
      <c r="ER6" s="248"/>
      <c r="ES6" s="248"/>
      <c r="ET6" s="248"/>
    </row>
    <row r="7" spans="1:150" ht="60.75" thickBot="1">
      <c r="A7" s="352">
        <v>2</v>
      </c>
      <c r="B7" s="353" t="s">
        <v>1636</v>
      </c>
      <c r="C7" s="354" t="s">
        <v>1575</v>
      </c>
      <c r="D7" s="355" t="s">
        <v>1633</v>
      </c>
      <c r="E7" s="356">
        <v>34000</v>
      </c>
      <c r="F7" s="210">
        <v>4000</v>
      </c>
      <c r="G7" s="349">
        <f>SUM(E7:F7)</f>
        <v>38000</v>
      </c>
      <c r="H7" s="209">
        <f t="shared" si="0"/>
        <v>299.25</v>
      </c>
      <c r="I7" s="210">
        <v>20</v>
      </c>
      <c r="J7" s="209">
        <f>SUM((G7*6*21)/(8*20*100))+(G7/20)</f>
        <v>2199.25</v>
      </c>
      <c r="K7" s="357" t="s">
        <v>1637</v>
      </c>
      <c r="L7" s="341">
        <f t="shared" si="2"/>
        <v>3890.25</v>
      </c>
      <c r="M7" s="302">
        <v>13</v>
      </c>
      <c r="N7" s="209">
        <f>SUM(M7*J7)</f>
        <v>28590.25</v>
      </c>
      <c r="O7" s="210">
        <f>SUM(P7:Q7)</f>
        <v>15400</v>
      </c>
      <c r="P7" s="210">
        <f t="shared" si="3"/>
        <v>13300</v>
      </c>
      <c r="Q7" s="210">
        <f t="shared" si="3"/>
        <v>2100</v>
      </c>
      <c r="R7" s="210">
        <f t="shared" si="3"/>
        <v>0</v>
      </c>
      <c r="S7" s="210" t="s">
        <v>1638</v>
      </c>
      <c r="T7" s="219" t="s">
        <v>1581</v>
      </c>
      <c r="U7" s="210">
        <v>1900</v>
      </c>
      <c r="V7" s="210">
        <v>300</v>
      </c>
      <c r="W7" s="210"/>
      <c r="X7" s="220">
        <f>SUM(U7:W7)</f>
        <v>2200</v>
      </c>
      <c r="Y7" s="219" t="s">
        <v>1581</v>
      </c>
      <c r="Z7" s="210">
        <v>1900</v>
      </c>
      <c r="AA7" s="210">
        <v>300</v>
      </c>
      <c r="AB7" s="210"/>
      <c r="AC7" s="220">
        <f>SUM(Z7:AB7)</f>
        <v>2200</v>
      </c>
      <c r="AD7" s="282" t="s">
        <v>1585</v>
      </c>
      <c r="AE7" s="210">
        <v>9500</v>
      </c>
      <c r="AF7" s="210">
        <v>1500</v>
      </c>
      <c r="AG7" s="210"/>
      <c r="AH7" s="220">
        <f>SUM(AE7:AG7)</f>
        <v>11000</v>
      </c>
      <c r="AI7" s="219"/>
      <c r="AJ7" s="210"/>
      <c r="AK7" s="210"/>
      <c r="AL7" s="210"/>
      <c r="AM7" s="224">
        <f>SUM(AJ7:AL7)</f>
        <v>0</v>
      </c>
      <c r="AN7" s="210"/>
      <c r="AO7" s="210"/>
      <c r="AP7" s="210"/>
      <c r="AQ7" s="210"/>
      <c r="AR7" s="224">
        <f>SUM(AO7:AQ7)</f>
        <v>0</v>
      </c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210"/>
      <c r="CZ7" s="210"/>
      <c r="DA7" s="210"/>
      <c r="DB7" s="210"/>
      <c r="DC7" s="210"/>
      <c r="DD7" s="210"/>
      <c r="DE7" s="210"/>
      <c r="DF7" s="210"/>
      <c r="DG7" s="210"/>
      <c r="DH7" s="210"/>
      <c r="DI7" s="210"/>
      <c r="DJ7" s="210"/>
      <c r="DK7" s="210"/>
      <c r="DL7" s="210"/>
      <c r="DM7" s="210"/>
      <c r="DN7" s="210"/>
      <c r="DO7" s="313"/>
      <c r="DP7" s="315"/>
      <c r="DQ7" s="210"/>
      <c r="DR7" s="210">
        <v>1</v>
      </c>
      <c r="DS7" s="210">
        <v>38000</v>
      </c>
      <c r="DT7" s="210"/>
      <c r="DU7" s="210"/>
      <c r="DV7" s="210">
        <v>1</v>
      </c>
      <c r="DW7" s="210">
        <v>38000</v>
      </c>
      <c r="DX7" s="210"/>
      <c r="DY7" s="210"/>
      <c r="DZ7" s="210"/>
      <c r="EA7" s="210"/>
      <c r="EB7" s="210"/>
      <c r="EC7" s="210"/>
      <c r="ED7" s="210"/>
      <c r="EE7" s="210"/>
      <c r="EF7" s="275">
        <f t="shared" si="4"/>
        <v>1</v>
      </c>
      <c r="EG7" s="275">
        <f t="shared" si="4"/>
        <v>38000</v>
      </c>
      <c r="EH7" s="351">
        <v>1</v>
      </c>
      <c r="EI7" s="351">
        <v>38000</v>
      </c>
      <c r="EJ7" s="351"/>
      <c r="EK7" s="351"/>
      <c r="EL7" s="248"/>
      <c r="EM7" s="286">
        <v>1</v>
      </c>
      <c r="EN7" s="248"/>
      <c r="EO7" s="248"/>
      <c r="EP7" s="248"/>
      <c r="EQ7" s="248"/>
      <c r="ER7" s="248"/>
      <c r="ES7" s="248"/>
      <c r="ET7" s="248"/>
    </row>
    <row r="8" spans="1:150" ht="90.75" thickBot="1">
      <c r="A8" s="352">
        <v>3</v>
      </c>
      <c r="B8" s="353" t="s">
        <v>1639</v>
      </c>
      <c r="C8" s="354" t="s">
        <v>1640</v>
      </c>
      <c r="D8" s="355" t="s">
        <v>1641</v>
      </c>
      <c r="E8" s="356">
        <v>25500</v>
      </c>
      <c r="F8" s="210">
        <v>3000</v>
      </c>
      <c r="G8" s="349">
        <f>SUM(E8:F8)</f>
        <v>28500</v>
      </c>
      <c r="H8" s="209">
        <f t="shared" si="0"/>
        <v>224.4375</v>
      </c>
      <c r="I8" s="210">
        <v>20</v>
      </c>
      <c r="J8" s="209">
        <f>SUM((G8*6*21)/(8*20*100))+(G8/20)</f>
        <v>1649.4375</v>
      </c>
      <c r="K8" s="357" t="s">
        <v>1642</v>
      </c>
      <c r="L8" s="341">
        <f t="shared" si="2"/>
        <v>2917.6875</v>
      </c>
      <c r="M8" s="302">
        <v>13</v>
      </c>
      <c r="N8" s="209">
        <f>SUM(M8*J8)</f>
        <v>21442.6875</v>
      </c>
      <c r="O8" s="210">
        <f>SUM(P8:Q8)</f>
        <v>4457</v>
      </c>
      <c r="P8" s="210">
        <f t="shared" si="3"/>
        <v>3825</v>
      </c>
      <c r="Q8" s="210">
        <f t="shared" si="3"/>
        <v>632</v>
      </c>
      <c r="R8" s="210">
        <f t="shared" si="3"/>
        <v>0</v>
      </c>
      <c r="S8" s="210" t="s">
        <v>1643</v>
      </c>
      <c r="T8" s="219" t="s">
        <v>1581</v>
      </c>
      <c r="U8" s="210">
        <v>1275</v>
      </c>
      <c r="V8" s="210">
        <v>230</v>
      </c>
      <c r="W8" s="210"/>
      <c r="X8" s="220">
        <f>SUM(U8:W8)</f>
        <v>1505</v>
      </c>
      <c r="Y8" s="219" t="s">
        <v>1581</v>
      </c>
      <c r="Z8" s="210">
        <v>1275</v>
      </c>
      <c r="AA8" s="210">
        <v>201</v>
      </c>
      <c r="AB8" s="210"/>
      <c r="AC8" s="220">
        <f>SUM(Z8:AB8)</f>
        <v>1476</v>
      </c>
      <c r="AD8" s="282" t="s">
        <v>1568</v>
      </c>
      <c r="AE8" s="210">
        <v>1275</v>
      </c>
      <c r="AF8" s="210">
        <v>201</v>
      </c>
      <c r="AG8" s="210"/>
      <c r="AH8" s="220">
        <f>SUM(AE8:AG8)</f>
        <v>1476</v>
      </c>
      <c r="AI8" s="219"/>
      <c r="AJ8" s="210"/>
      <c r="AK8" s="210"/>
      <c r="AL8" s="210"/>
      <c r="AM8" s="224">
        <f>SUM(AJ8:AL8)</f>
        <v>0</v>
      </c>
      <c r="AN8" s="210"/>
      <c r="AO8" s="210"/>
      <c r="AP8" s="210"/>
      <c r="AQ8" s="210"/>
      <c r="AR8" s="224">
        <f>SUM(AO8:AQ8)</f>
        <v>0</v>
      </c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313"/>
      <c r="DP8" s="315">
        <v>1</v>
      </c>
      <c r="DQ8" s="210">
        <v>28500</v>
      </c>
      <c r="DR8" s="210"/>
      <c r="DS8" s="210"/>
      <c r="DT8" s="210"/>
      <c r="DU8" s="210"/>
      <c r="DV8" s="210">
        <v>1</v>
      </c>
      <c r="DW8" s="210">
        <v>28500</v>
      </c>
      <c r="DX8" s="210"/>
      <c r="DY8" s="210"/>
      <c r="DZ8" s="210"/>
      <c r="EA8" s="210"/>
      <c r="EB8" s="210"/>
      <c r="EC8" s="210"/>
      <c r="ED8" s="210"/>
      <c r="EE8" s="210"/>
      <c r="EF8" s="275">
        <f t="shared" si="4"/>
        <v>1</v>
      </c>
      <c r="EG8" s="275">
        <f t="shared" si="4"/>
        <v>28500</v>
      </c>
      <c r="EH8" s="351">
        <v>1</v>
      </c>
      <c r="EI8" s="351">
        <v>28500</v>
      </c>
      <c r="EJ8" s="351"/>
      <c r="EK8" s="351"/>
      <c r="EL8" s="248"/>
      <c r="EM8" s="286">
        <v>1</v>
      </c>
      <c r="EN8" s="248"/>
      <c r="EO8" s="248"/>
      <c r="EP8" s="248"/>
      <c r="EQ8" s="248"/>
      <c r="ER8" s="248"/>
      <c r="ES8" s="248"/>
      <c r="ET8" s="248"/>
    </row>
    <row r="9" spans="1:150" ht="45.75" thickBot="1">
      <c r="A9" s="352">
        <v>4</v>
      </c>
      <c r="B9" s="354" t="s">
        <v>1644</v>
      </c>
      <c r="C9" s="354" t="s">
        <v>1645</v>
      </c>
      <c r="D9" s="355" t="s">
        <v>1646</v>
      </c>
      <c r="E9" s="356">
        <v>25500</v>
      </c>
      <c r="F9" s="210">
        <v>3000</v>
      </c>
      <c r="G9" s="349">
        <f>SUM(E9:F9)</f>
        <v>28500</v>
      </c>
      <c r="H9" s="209">
        <f t="shared" si="0"/>
        <v>224.4375</v>
      </c>
      <c r="I9" s="210">
        <v>20</v>
      </c>
      <c r="J9" s="209">
        <f>SUM((G9*6*21)/(8*20*100))+(G9/20)</f>
        <v>1649.4375</v>
      </c>
      <c r="K9" s="357" t="s">
        <v>1647</v>
      </c>
      <c r="L9" s="341">
        <f t="shared" si="2"/>
        <v>2917.6875</v>
      </c>
      <c r="M9" s="302">
        <v>13</v>
      </c>
      <c r="N9" s="209">
        <f>SUM(M9*J9)</f>
        <v>21442.6875</v>
      </c>
      <c r="O9" s="210">
        <f>SUM(P9:Q9)</f>
        <v>12100</v>
      </c>
      <c r="P9" s="210">
        <f t="shared" si="3"/>
        <v>8375</v>
      </c>
      <c r="Q9" s="210">
        <f t="shared" si="3"/>
        <v>3725</v>
      </c>
      <c r="R9" s="210">
        <f t="shared" si="3"/>
        <v>201</v>
      </c>
      <c r="S9" s="210" t="s">
        <v>1643</v>
      </c>
      <c r="T9" s="219" t="s">
        <v>1581</v>
      </c>
      <c r="U9" s="210">
        <v>1275</v>
      </c>
      <c r="V9" s="210">
        <v>230</v>
      </c>
      <c r="W9" s="210"/>
      <c r="X9" s="220">
        <f>SUM(U9:W9)</f>
        <v>1505</v>
      </c>
      <c r="Y9" s="210" t="s">
        <v>1643</v>
      </c>
      <c r="Z9" s="219" t="s">
        <v>1581</v>
      </c>
      <c r="AA9" s="210">
        <v>1275</v>
      </c>
      <c r="AB9" s="210">
        <v>201</v>
      </c>
      <c r="AC9" s="220">
        <f>SUM(AA9:AB9)</f>
        <v>1476</v>
      </c>
      <c r="AD9" s="220" t="s">
        <v>1568</v>
      </c>
      <c r="AE9" s="210">
        <v>2550</v>
      </c>
      <c r="AF9" s="210">
        <v>402</v>
      </c>
      <c r="AG9" s="210"/>
      <c r="AH9" s="220">
        <f>SUM(AE9:AG9)</f>
        <v>2952</v>
      </c>
      <c r="AI9" s="282" t="s">
        <v>1568</v>
      </c>
      <c r="AJ9" s="210">
        <v>2550</v>
      </c>
      <c r="AK9" s="210">
        <v>402</v>
      </c>
      <c r="AL9" s="210"/>
      <c r="AM9" s="224">
        <f>SUM(AJ9:AL9)</f>
        <v>2952</v>
      </c>
      <c r="AN9" s="210" t="s">
        <v>1585</v>
      </c>
      <c r="AO9" s="210">
        <v>2000</v>
      </c>
      <c r="AP9" s="210">
        <v>1416</v>
      </c>
      <c r="AQ9" s="210"/>
      <c r="AR9" s="224">
        <f>SUM(AO9:AQ9)</f>
        <v>3416</v>
      </c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313"/>
      <c r="DP9" s="315">
        <v>1</v>
      </c>
      <c r="DQ9" s="210">
        <v>28500</v>
      </c>
      <c r="DR9" s="210"/>
      <c r="DS9" s="210"/>
      <c r="DT9" s="210"/>
      <c r="DU9" s="210"/>
      <c r="DV9" s="210">
        <v>1</v>
      </c>
      <c r="DW9" s="210">
        <v>28500</v>
      </c>
      <c r="DX9" s="210"/>
      <c r="DY9" s="210"/>
      <c r="DZ9" s="210"/>
      <c r="EA9" s="210"/>
      <c r="EB9" s="210"/>
      <c r="EC9" s="210"/>
      <c r="ED9" s="210"/>
      <c r="EE9" s="210"/>
      <c r="EF9" s="275">
        <f t="shared" si="4"/>
        <v>1</v>
      </c>
      <c r="EG9" s="275">
        <f t="shared" si="4"/>
        <v>28500</v>
      </c>
      <c r="EH9" s="351">
        <v>1</v>
      </c>
      <c r="EI9" s="351">
        <v>28500</v>
      </c>
      <c r="EJ9" s="351"/>
      <c r="EK9" s="351"/>
      <c r="EL9" s="248"/>
      <c r="EM9" s="286">
        <v>1</v>
      </c>
      <c r="EN9" s="248"/>
      <c r="EO9" s="248"/>
      <c r="EP9" s="248"/>
      <c r="EQ9" s="248"/>
      <c r="ER9" s="248"/>
      <c r="ES9" s="248"/>
      <c r="ET9" s="248"/>
    </row>
    <row r="10" spans="1:150">
      <c r="A10" s="216"/>
      <c r="B10" s="217"/>
      <c r="C10" s="217"/>
      <c r="D10" s="217"/>
      <c r="E10" s="210"/>
      <c r="F10" s="210"/>
      <c r="G10" s="349"/>
      <c r="H10" s="209">
        <f t="shared" si="0"/>
        <v>0</v>
      </c>
      <c r="I10" s="210"/>
      <c r="J10" s="209"/>
      <c r="K10" s="210"/>
      <c r="L10" s="341">
        <f t="shared" si="2"/>
        <v>0</v>
      </c>
      <c r="M10" s="302"/>
      <c r="N10" s="209">
        <f>SUM(M10*J10)</f>
        <v>0</v>
      </c>
      <c r="O10" s="210">
        <f>SUM(P10:Q10)</f>
        <v>0</v>
      </c>
      <c r="P10" s="210">
        <f t="shared" si="3"/>
        <v>0</v>
      </c>
      <c r="Q10" s="210">
        <f t="shared" si="3"/>
        <v>0</v>
      </c>
      <c r="R10" s="210">
        <f t="shared" si="3"/>
        <v>0</v>
      </c>
      <c r="S10" s="210"/>
      <c r="T10" s="219"/>
      <c r="U10" s="210"/>
      <c r="V10" s="210"/>
      <c r="W10" s="210"/>
      <c r="X10" s="220">
        <f>SUM(U10:W10)</f>
        <v>0</v>
      </c>
      <c r="Y10" s="219"/>
      <c r="Z10" s="210"/>
      <c r="AA10" s="210"/>
      <c r="AB10" s="210"/>
      <c r="AC10" s="220"/>
      <c r="AD10" s="219"/>
      <c r="AE10" s="210"/>
      <c r="AF10" s="210"/>
      <c r="AG10" s="210"/>
      <c r="AH10" s="220"/>
      <c r="AI10" s="219"/>
      <c r="AJ10" s="210"/>
      <c r="AK10" s="210"/>
      <c r="AL10" s="210"/>
      <c r="AM10" s="224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313"/>
      <c r="DP10" s="315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75">
        <f t="shared" si="4"/>
        <v>0</v>
      </c>
      <c r="EG10" s="275">
        <f t="shared" si="4"/>
        <v>0</v>
      </c>
      <c r="EH10" s="351"/>
      <c r="EI10" s="351"/>
      <c r="EJ10" s="351"/>
      <c r="EK10" s="351"/>
      <c r="EL10" s="248"/>
      <c r="EM10" s="286"/>
      <c r="EN10" s="248"/>
      <c r="EO10" s="248"/>
      <c r="EP10" s="248"/>
      <c r="EQ10" s="248"/>
      <c r="ER10" s="248"/>
      <c r="ES10" s="248"/>
      <c r="ET10" s="248"/>
    </row>
    <row r="11" spans="1:150">
      <c r="A11" s="272"/>
      <c r="B11" s="206" t="s">
        <v>1510</v>
      </c>
      <c r="C11" s="206"/>
      <c r="D11" s="273"/>
      <c r="E11" s="224">
        <f>SUM(E6:E10)</f>
        <v>119000</v>
      </c>
      <c r="F11" s="224">
        <f t="shared" ref="F11:BS11" si="5">SUM(F6:F10)</f>
        <v>14000</v>
      </c>
      <c r="G11" s="224">
        <f t="shared" si="5"/>
        <v>133000</v>
      </c>
      <c r="H11" s="209">
        <f t="shared" si="0"/>
        <v>1047.375</v>
      </c>
      <c r="I11" s="224">
        <f t="shared" si="5"/>
        <v>80</v>
      </c>
      <c r="J11" s="224">
        <f t="shared" si="5"/>
        <v>7697.375</v>
      </c>
      <c r="K11" s="224">
        <f t="shared" si="5"/>
        <v>0</v>
      </c>
      <c r="L11" s="225">
        <f t="shared" si="5"/>
        <v>13615.875</v>
      </c>
      <c r="M11" s="358">
        <f t="shared" si="5"/>
        <v>52</v>
      </c>
      <c r="N11" s="224">
        <f t="shared" si="5"/>
        <v>100065.875</v>
      </c>
      <c r="O11" s="224">
        <f t="shared" si="5"/>
        <v>50063</v>
      </c>
      <c r="P11" s="224">
        <f t="shared" si="5"/>
        <v>40700</v>
      </c>
      <c r="Q11" s="224">
        <f t="shared" si="5"/>
        <v>9363</v>
      </c>
      <c r="R11" s="224">
        <f t="shared" si="5"/>
        <v>201</v>
      </c>
      <c r="S11" s="224">
        <f t="shared" si="5"/>
        <v>0</v>
      </c>
      <c r="T11" s="224">
        <f t="shared" si="5"/>
        <v>0</v>
      </c>
      <c r="U11" s="224">
        <f t="shared" si="5"/>
        <v>6350</v>
      </c>
      <c r="V11" s="224">
        <f t="shared" si="5"/>
        <v>1566</v>
      </c>
      <c r="W11" s="224">
        <f t="shared" si="5"/>
        <v>0</v>
      </c>
      <c r="X11" s="224">
        <f t="shared" si="5"/>
        <v>7916</v>
      </c>
      <c r="Y11" s="224">
        <f t="shared" si="5"/>
        <v>0</v>
      </c>
      <c r="Z11" s="224">
        <f t="shared" si="5"/>
        <v>6975</v>
      </c>
      <c r="AA11" s="224">
        <f t="shared" si="5"/>
        <v>2376</v>
      </c>
      <c r="AB11" s="224">
        <f t="shared" si="5"/>
        <v>201</v>
      </c>
      <c r="AC11" s="224">
        <f t="shared" si="5"/>
        <v>9552</v>
      </c>
      <c r="AD11" s="224">
        <f t="shared" si="5"/>
        <v>0</v>
      </c>
      <c r="AE11" s="224">
        <f t="shared" si="5"/>
        <v>15225</v>
      </c>
      <c r="AF11" s="224">
        <f t="shared" si="5"/>
        <v>2403</v>
      </c>
      <c r="AG11" s="224">
        <f t="shared" si="5"/>
        <v>0</v>
      </c>
      <c r="AH11" s="224">
        <f t="shared" si="5"/>
        <v>17628</v>
      </c>
      <c r="AI11" s="224">
        <f t="shared" si="5"/>
        <v>0</v>
      </c>
      <c r="AJ11" s="224">
        <f t="shared" si="5"/>
        <v>4450</v>
      </c>
      <c r="AK11" s="224">
        <f t="shared" si="5"/>
        <v>702</v>
      </c>
      <c r="AL11" s="224">
        <f t="shared" si="5"/>
        <v>0</v>
      </c>
      <c r="AM11" s="224">
        <f t="shared" si="5"/>
        <v>5152</v>
      </c>
      <c r="AN11" s="224">
        <f t="shared" si="5"/>
        <v>0</v>
      </c>
      <c r="AO11" s="224">
        <f t="shared" si="5"/>
        <v>5800</v>
      </c>
      <c r="AP11" s="224">
        <f t="shared" si="5"/>
        <v>2016</v>
      </c>
      <c r="AQ11" s="224">
        <f t="shared" si="5"/>
        <v>0</v>
      </c>
      <c r="AR11" s="224">
        <f t="shared" si="5"/>
        <v>7816</v>
      </c>
      <c r="AS11" s="224">
        <f t="shared" si="5"/>
        <v>0</v>
      </c>
      <c r="AT11" s="224">
        <f t="shared" si="5"/>
        <v>1900</v>
      </c>
      <c r="AU11" s="224">
        <f t="shared" si="5"/>
        <v>300</v>
      </c>
      <c r="AV11" s="224">
        <f t="shared" si="5"/>
        <v>0</v>
      </c>
      <c r="AW11" s="224">
        <f t="shared" si="5"/>
        <v>2200</v>
      </c>
      <c r="AX11" s="224">
        <f t="shared" si="5"/>
        <v>0</v>
      </c>
      <c r="AY11" s="224">
        <f t="shared" si="5"/>
        <v>0</v>
      </c>
      <c r="AZ11" s="224">
        <f t="shared" si="5"/>
        <v>0</v>
      </c>
      <c r="BA11" s="224">
        <f t="shared" si="5"/>
        <v>0</v>
      </c>
      <c r="BB11" s="224">
        <f t="shared" si="5"/>
        <v>0</v>
      </c>
      <c r="BC11" s="224">
        <f t="shared" si="5"/>
        <v>0</v>
      </c>
      <c r="BD11" s="224">
        <f t="shared" si="5"/>
        <v>0</v>
      </c>
      <c r="BE11" s="224">
        <f t="shared" si="5"/>
        <v>0</v>
      </c>
      <c r="BF11" s="224">
        <f t="shared" si="5"/>
        <v>0</v>
      </c>
      <c r="BG11" s="224">
        <f t="shared" si="5"/>
        <v>0</v>
      </c>
      <c r="BH11" s="224">
        <f t="shared" si="5"/>
        <v>0</v>
      </c>
      <c r="BI11" s="224">
        <f t="shared" si="5"/>
        <v>0</v>
      </c>
      <c r="BJ11" s="224">
        <f t="shared" si="5"/>
        <v>0</v>
      </c>
      <c r="BK11" s="224">
        <f t="shared" si="5"/>
        <v>0</v>
      </c>
      <c r="BL11" s="224">
        <f t="shared" si="5"/>
        <v>0</v>
      </c>
      <c r="BM11" s="224">
        <f t="shared" si="5"/>
        <v>0</v>
      </c>
      <c r="BN11" s="224">
        <f t="shared" si="5"/>
        <v>0</v>
      </c>
      <c r="BO11" s="224">
        <f t="shared" si="5"/>
        <v>0</v>
      </c>
      <c r="BP11" s="224">
        <f t="shared" si="5"/>
        <v>0</v>
      </c>
      <c r="BQ11" s="224">
        <f t="shared" si="5"/>
        <v>0</v>
      </c>
      <c r="BR11" s="224">
        <f t="shared" si="5"/>
        <v>0</v>
      </c>
      <c r="BS11" s="224">
        <f t="shared" si="5"/>
        <v>0</v>
      </c>
      <c r="BT11" s="224">
        <f t="shared" ref="BT11:EE11" si="6">SUM(BT6:BT10)</f>
        <v>0</v>
      </c>
      <c r="BU11" s="224">
        <f t="shared" si="6"/>
        <v>0</v>
      </c>
      <c r="BV11" s="224">
        <f t="shared" si="6"/>
        <v>0</v>
      </c>
      <c r="BW11" s="224">
        <f t="shared" si="6"/>
        <v>0</v>
      </c>
      <c r="BX11" s="224">
        <f t="shared" si="6"/>
        <v>0</v>
      </c>
      <c r="BY11" s="224">
        <f t="shared" si="6"/>
        <v>0</v>
      </c>
      <c r="BZ11" s="224">
        <f t="shared" si="6"/>
        <v>0</v>
      </c>
      <c r="CA11" s="224">
        <f t="shared" si="6"/>
        <v>0</v>
      </c>
      <c r="CB11" s="224">
        <f t="shared" si="6"/>
        <v>0</v>
      </c>
      <c r="CC11" s="224">
        <f t="shared" si="6"/>
        <v>0</v>
      </c>
      <c r="CD11" s="224">
        <f t="shared" si="6"/>
        <v>0</v>
      </c>
      <c r="CE11" s="224">
        <f t="shared" si="6"/>
        <v>0</v>
      </c>
      <c r="CF11" s="224">
        <f t="shared" si="6"/>
        <v>0</v>
      </c>
      <c r="CG11" s="224">
        <f t="shared" si="6"/>
        <v>0</v>
      </c>
      <c r="CH11" s="224">
        <f t="shared" si="6"/>
        <v>0</v>
      </c>
      <c r="CI11" s="224">
        <f t="shared" si="6"/>
        <v>0</v>
      </c>
      <c r="CJ11" s="224">
        <f t="shared" si="6"/>
        <v>0</v>
      </c>
      <c r="CK11" s="224">
        <f t="shared" si="6"/>
        <v>0</v>
      </c>
      <c r="CL11" s="224">
        <f t="shared" si="6"/>
        <v>0</v>
      </c>
      <c r="CM11" s="224">
        <f t="shared" si="6"/>
        <v>0</v>
      </c>
      <c r="CN11" s="224">
        <f t="shared" si="6"/>
        <v>0</v>
      </c>
      <c r="CO11" s="224">
        <f t="shared" si="6"/>
        <v>0</v>
      </c>
      <c r="CP11" s="224">
        <f t="shared" si="6"/>
        <v>0</v>
      </c>
      <c r="CQ11" s="224">
        <f t="shared" si="6"/>
        <v>0</v>
      </c>
      <c r="CR11" s="224">
        <f t="shared" si="6"/>
        <v>0</v>
      </c>
      <c r="CS11" s="224">
        <f t="shared" si="6"/>
        <v>0</v>
      </c>
      <c r="CT11" s="224">
        <f t="shared" si="6"/>
        <v>0</v>
      </c>
      <c r="CU11" s="224">
        <f t="shared" si="6"/>
        <v>0</v>
      </c>
      <c r="CV11" s="224">
        <f t="shared" si="6"/>
        <v>0</v>
      </c>
      <c r="CW11" s="224">
        <f t="shared" si="6"/>
        <v>0</v>
      </c>
      <c r="CX11" s="224">
        <f t="shared" si="6"/>
        <v>0</v>
      </c>
      <c r="CY11" s="224">
        <f t="shared" si="6"/>
        <v>0</v>
      </c>
      <c r="CZ11" s="224">
        <f t="shared" si="6"/>
        <v>0</v>
      </c>
      <c r="DA11" s="224">
        <f t="shared" si="6"/>
        <v>0</v>
      </c>
      <c r="DB11" s="224">
        <f t="shared" si="6"/>
        <v>0</v>
      </c>
      <c r="DC11" s="224">
        <f t="shared" si="6"/>
        <v>0</v>
      </c>
      <c r="DD11" s="224">
        <f t="shared" si="6"/>
        <v>0</v>
      </c>
      <c r="DE11" s="224">
        <f t="shared" si="6"/>
        <v>0</v>
      </c>
      <c r="DF11" s="224">
        <f t="shared" si="6"/>
        <v>0</v>
      </c>
      <c r="DG11" s="224">
        <f t="shared" si="6"/>
        <v>0</v>
      </c>
      <c r="DH11" s="224">
        <f t="shared" si="6"/>
        <v>0</v>
      </c>
      <c r="DI11" s="224">
        <f t="shared" si="6"/>
        <v>0</v>
      </c>
      <c r="DJ11" s="224">
        <f t="shared" si="6"/>
        <v>0</v>
      </c>
      <c r="DK11" s="224">
        <f t="shared" si="6"/>
        <v>0</v>
      </c>
      <c r="DL11" s="224">
        <f t="shared" si="6"/>
        <v>0</v>
      </c>
      <c r="DM11" s="224">
        <f t="shared" si="6"/>
        <v>0</v>
      </c>
      <c r="DN11" s="224">
        <f t="shared" si="6"/>
        <v>0</v>
      </c>
      <c r="DO11" s="226">
        <f t="shared" si="6"/>
        <v>0</v>
      </c>
      <c r="DP11" s="359">
        <f t="shared" si="6"/>
        <v>3</v>
      </c>
      <c r="DQ11" s="224">
        <f t="shared" si="6"/>
        <v>95000</v>
      </c>
      <c r="DR11" s="224">
        <f t="shared" si="6"/>
        <v>1</v>
      </c>
      <c r="DS11" s="224">
        <f t="shared" si="6"/>
        <v>38000</v>
      </c>
      <c r="DT11" s="224">
        <f t="shared" si="6"/>
        <v>0</v>
      </c>
      <c r="DU11" s="224">
        <f t="shared" si="6"/>
        <v>0</v>
      </c>
      <c r="DV11" s="224">
        <f t="shared" si="6"/>
        <v>4</v>
      </c>
      <c r="DW11" s="224">
        <f t="shared" si="6"/>
        <v>133000</v>
      </c>
      <c r="DX11" s="224">
        <f t="shared" si="6"/>
        <v>0</v>
      </c>
      <c r="DY11" s="224">
        <f t="shared" si="6"/>
        <v>0</v>
      </c>
      <c r="DZ11" s="224">
        <f t="shared" si="6"/>
        <v>0</v>
      </c>
      <c r="EA11" s="224">
        <f t="shared" si="6"/>
        <v>0</v>
      </c>
      <c r="EB11" s="224">
        <f t="shared" si="6"/>
        <v>0</v>
      </c>
      <c r="EC11" s="224">
        <f t="shared" si="6"/>
        <v>0</v>
      </c>
      <c r="ED11" s="224">
        <f t="shared" si="6"/>
        <v>0</v>
      </c>
      <c r="EE11" s="224">
        <f t="shared" si="6"/>
        <v>0</v>
      </c>
      <c r="EF11" s="224">
        <f t="shared" ref="EF11:EK11" si="7">SUM(EF6:EF10)</f>
        <v>4</v>
      </c>
      <c r="EG11" s="224">
        <f t="shared" si="7"/>
        <v>133000</v>
      </c>
      <c r="EH11" s="224">
        <f t="shared" si="7"/>
        <v>4</v>
      </c>
      <c r="EI11" s="224">
        <f t="shared" si="7"/>
        <v>133000</v>
      </c>
      <c r="EJ11" s="224">
        <f t="shared" si="7"/>
        <v>0</v>
      </c>
      <c r="EK11" s="224">
        <f t="shared" si="7"/>
        <v>0</v>
      </c>
      <c r="EL11" s="281"/>
      <c r="EM11" s="280"/>
      <c r="EN11" s="281"/>
      <c r="EO11" s="281"/>
      <c r="EP11" s="281"/>
      <c r="EQ11" s="281"/>
      <c r="ER11" s="281"/>
      <c r="ES11" s="281"/>
      <c r="ET11" s="281"/>
    </row>
  </sheetData>
  <mergeCells count="38">
    <mergeCell ref="DT2:EE2"/>
    <mergeCell ref="BR2:BV2"/>
    <mergeCell ref="BW2:CA2"/>
    <mergeCell ref="CB2:CF2"/>
    <mergeCell ref="CG2:CK2"/>
    <mergeCell ref="CL2:CP2"/>
    <mergeCell ref="CQ2:CU2"/>
    <mergeCell ref="CV2:CZ2"/>
    <mergeCell ref="DA2:DE2"/>
    <mergeCell ref="DF2:DJ2"/>
    <mergeCell ref="DK2:DO2"/>
    <mergeCell ref="DP2:DS2"/>
    <mergeCell ref="BM2:BQ2"/>
    <mergeCell ref="M1:M3"/>
    <mergeCell ref="N1:N3"/>
    <mergeCell ref="O1:Q2"/>
    <mergeCell ref="S1:AM1"/>
    <mergeCell ref="S2:X2"/>
    <mergeCell ref="Y2:AC2"/>
    <mergeCell ref="AD2:AH2"/>
    <mergeCell ref="AI2:AM2"/>
    <mergeCell ref="AN2:AR2"/>
    <mergeCell ref="AS2:AW2"/>
    <mergeCell ref="AX2:BB2"/>
    <mergeCell ref="BC2:BG2"/>
    <mergeCell ref="BH2:BL2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T18"/>
  <sheetViews>
    <sheetView topLeftCell="A13" workbookViewId="0">
      <selection activeCell="G18" sqref="G18"/>
    </sheetView>
  </sheetViews>
  <sheetFormatPr defaultRowHeight="15"/>
  <sheetData>
    <row r="1" spans="1:150" ht="18.75">
      <c r="A1" s="512" t="s">
        <v>1473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360"/>
      <c r="M1" s="361"/>
      <c r="N1" s="362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363"/>
      <c r="BF1" s="363"/>
      <c r="BG1" s="363"/>
      <c r="BH1" s="363"/>
      <c r="BI1" s="363"/>
      <c r="BJ1" s="363"/>
      <c r="BK1" s="363"/>
      <c r="BL1" s="363"/>
      <c r="BM1" s="363"/>
      <c r="BN1" s="363"/>
      <c r="BO1" s="363"/>
      <c r="BP1" s="363"/>
      <c r="BQ1" s="363"/>
      <c r="BR1" s="363"/>
      <c r="BS1" s="363"/>
      <c r="BT1" s="363"/>
      <c r="BU1" s="363"/>
      <c r="BV1" s="363"/>
      <c r="BW1" s="363"/>
      <c r="BX1" s="363"/>
      <c r="BY1" s="363"/>
      <c r="BZ1" s="363"/>
      <c r="CA1" s="363"/>
      <c r="CB1" s="363"/>
      <c r="CC1" s="363"/>
      <c r="CD1" s="363"/>
      <c r="CE1" s="363"/>
      <c r="CF1" s="363"/>
      <c r="CG1" s="363"/>
      <c r="CH1" s="363"/>
      <c r="CI1" s="363"/>
      <c r="CJ1" s="363"/>
      <c r="CK1" s="363"/>
      <c r="CL1" s="363"/>
      <c r="CM1" s="363"/>
      <c r="CN1" s="363"/>
      <c r="CO1" s="363"/>
      <c r="CP1" s="363"/>
      <c r="CQ1" s="363"/>
      <c r="CR1" s="363"/>
      <c r="CS1" s="363"/>
      <c r="CT1" s="363"/>
      <c r="CU1" s="363"/>
      <c r="CV1" s="363"/>
      <c r="CW1" s="363"/>
      <c r="CX1" s="363"/>
      <c r="CY1" s="363"/>
      <c r="CZ1" s="363"/>
      <c r="DA1" s="363"/>
      <c r="DB1" s="363"/>
      <c r="DC1" s="363"/>
      <c r="DD1" s="363"/>
      <c r="DE1" s="363"/>
      <c r="DF1" s="363"/>
      <c r="DG1" s="363"/>
      <c r="DH1" s="363"/>
      <c r="DI1" s="363"/>
      <c r="DJ1" s="363"/>
      <c r="DK1" s="363"/>
      <c r="DL1" s="363"/>
      <c r="DM1" s="363"/>
      <c r="DN1" s="363"/>
      <c r="DO1" s="363"/>
      <c r="DP1" s="513" t="s">
        <v>1474</v>
      </c>
      <c r="DQ1" s="513"/>
      <c r="DR1" s="513"/>
      <c r="DS1" s="513"/>
      <c r="DT1" s="513"/>
      <c r="DU1" s="513"/>
      <c r="DV1" s="513"/>
      <c r="DW1" s="513"/>
      <c r="DX1" s="513"/>
      <c r="DY1" s="513"/>
      <c r="DZ1" s="513"/>
      <c r="EA1" s="513"/>
      <c r="EB1" s="513"/>
      <c r="EC1" s="513"/>
      <c r="ED1" s="513"/>
      <c r="EE1" s="364"/>
      <c r="EF1" s="364"/>
      <c r="EG1" s="364"/>
      <c r="EH1" s="364"/>
      <c r="EI1" s="364"/>
      <c r="EJ1" s="364"/>
      <c r="EK1" s="364"/>
      <c r="EL1" s="364"/>
      <c r="EM1" s="365"/>
      <c r="EN1" s="364"/>
      <c r="EO1" s="364"/>
      <c r="EP1" s="364"/>
      <c r="EQ1" s="364"/>
      <c r="ER1" s="364"/>
      <c r="ES1" s="364"/>
      <c r="ET1" s="364"/>
    </row>
    <row r="2" spans="1:150" ht="19.5" thickBot="1">
      <c r="A2" s="514" t="s">
        <v>1648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360"/>
      <c r="M2" s="360"/>
      <c r="N2" s="366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7"/>
      <c r="AE2" s="360"/>
      <c r="AF2" s="360"/>
      <c r="AG2" s="360"/>
      <c r="AH2" s="360"/>
      <c r="AI2" s="360"/>
      <c r="AJ2" s="360"/>
      <c r="AK2" s="360"/>
      <c r="AL2" s="360"/>
      <c r="AM2" s="360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  <c r="BD2" s="326"/>
      <c r="BE2" s="326"/>
      <c r="BF2" s="326"/>
      <c r="BG2" s="326"/>
      <c r="BH2" s="326"/>
      <c r="BI2" s="326"/>
      <c r="BJ2" s="326"/>
      <c r="BK2" s="326"/>
      <c r="BL2" s="326"/>
      <c r="BM2" s="326"/>
      <c r="BN2" s="326"/>
      <c r="BO2" s="326"/>
      <c r="BP2" s="326"/>
      <c r="BQ2" s="326"/>
      <c r="BR2" s="326"/>
      <c r="BS2" s="326"/>
      <c r="BT2" s="326"/>
      <c r="BU2" s="326"/>
      <c r="BV2" s="326"/>
      <c r="BW2" s="326"/>
      <c r="BX2" s="326"/>
      <c r="BY2" s="326"/>
      <c r="BZ2" s="326"/>
      <c r="CA2" s="326"/>
      <c r="CB2" s="326"/>
      <c r="CC2" s="326"/>
      <c r="CD2" s="326"/>
      <c r="CE2" s="326"/>
      <c r="CF2" s="326"/>
      <c r="CG2" s="326"/>
      <c r="CH2" s="326"/>
      <c r="CI2" s="326"/>
      <c r="CJ2" s="326"/>
      <c r="CK2" s="326"/>
      <c r="CL2" s="326"/>
      <c r="CM2" s="326"/>
      <c r="CN2" s="326"/>
      <c r="CO2" s="326"/>
      <c r="CP2" s="326"/>
      <c r="CQ2" s="326"/>
      <c r="CR2" s="326"/>
      <c r="CS2" s="326"/>
      <c r="CT2" s="326"/>
      <c r="CU2" s="326"/>
      <c r="CV2" s="326"/>
      <c r="CW2" s="326"/>
      <c r="CX2" s="326"/>
      <c r="CY2" s="326"/>
      <c r="CZ2" s="326"/>
      <c r="DA2" s="326"/>
      <c r="DB2" s="326"/>
      <c r="DC2" s="326"/>
      <c r="DD2" s="326"/>
      <c r="DE2" s="326"/>
      <c r="DF2" s="326"/>
      <c r="DG2" s="326"/>
      <c r="DH2" s="326"/>
      <c r="DI2" s="326"/>
      <c r="DJ2" s="326"/>
      <c r="DK2" s="326"/>
      <c r="DL2" s="326"/>
      <c r="DM2" s="326"/>
      <c r="DN2" s="326"/>
      <c r="DO2" s="326"/>
      <c r="DP2" s="368"/>
      <c r="DQ2" s="369"/>
      <c r="DR2" s="369"/>
      <c r="DS2" s="369"/>
      <c r="DT2" s="370" t="s">
        <v>1531</v>
      </c>
      <c r="DU2" s="370"/>
      <c r="DV2" s="369"/>
      <c r="DW2" s="369"/>
      <c r="DX2" s="369"/>
      <c r="DY2" s="369"/>
      <c r="DZ2" s="369"/>
      <c r="EA2" s="369"/>
      <c r="EB2" s="369"/>
      <c r="EC2" s="369"/>
      <c r="ED2" s="369"/>
      <c r="EE2" s="369"/>
      <c r="EF2" s="369"/>
      <c r="EG2" s="369"/>
      <c r="EH2" s="369"/>
      <c r="EI2" s="369"/>
      <c r="EJ2" s="369"/>
      <c r="EK2" s="369"/>
      <c r="EL2" s="369"/>
      <c r="EM2" s="368"/>
      <c r="EN2" s="369"/>
      <c r="EO2" s="369"/>
      <c r="EP2" s="369"/>
      <c r="EQ2" s="369"/>
      <c r="ER2" s="369"/>
      <c r="ES2" s="369"/>
      <c r="ET2" s="369"/>
    </row>
    <row r="3" spans="1:150" ht="15.75">
      <c r="A3" s="494" t="s">
        <v>1476</v>
      </c>
      <c r="B3" s="486" t="s">
        <v>1532</v>
      </c>
      <c r="C3" s="486" t="s">
        <v>1477</v>
      </c>
      <c r="D3" s="486" t="s">
        <v>1478</v>
      </c>
      <c r="E3" s="486" t="s">
        <v>1649</v>
      </c>
      <c r="F3" s="486" t="s">
        <v>1605</v>
      </c>
      <c r="G3" s="486" t="s">
        <v>1606</v>
      </c>
      <c r="H3" s="486" t="s">
        <v>1480</v>
      </c>
      <c r="I3" s="454" t="s">
        <v>1558</v>
      </c>
      <c r="J3" s="486" t="s">
        <v>1481</v>
      </c>
      <c r="K3" s="486" t="s">
        <v>1650</v>
      </c>
      <c r="L3" s="486" t="s">
        <v>1651</v>
      </c>
      <c r="M3" s="454" t="s">
        <v>1484</v>
      </c>
      <c r="N3" s="515" t="s">
        <v>1652</v>
      </c>
      <c r="O3" s="509" t="s">
        <v>1486</v>
      </c>
      <c r="P3" s="509"/>
      <c r="Q3" s="509"/>
      <c r="R3" s="326"/>
      <c r="S3" s="510" t="s">
        <v>1488</v>
      </c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  <c r="BS3" s="273"/>
      <c r="BT3" s="273"/>
      <c r="BU3" s="273"/>
      <c r="BV3" s="273"/>
      <c r="BW3" s="273"/>
      <c r="BX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273"/>
      <c r="CQ3" s="273"/>
      <c r="CR3" s="273"/>
      <c r="CS3" s="273"/>
      <c r="CT3" s="273"/>
      <c r="CU3" s="273"/>
      <c r="CV3" s="273"/>
      <c r="CW3" s="273"/>
      <c r="CX3" s="273"/>
      <c r="CY3" s="273"/>
      <c r="CZ3" s="273"/>
      <c r="DA3" s="273"/>
      <c r="DB3" s="273"/>
      <c r="DC3" s="273"/>
      <c r="DD3" s="273"/>
      <c r="DE3" s="273"/>
      <c r="DF3" s="273"/>
      <c r="DG3" s="273"/>
      <c r="DH3" s="273"/>
      <c r="DI3" s="273"/>
      <c r="DJ3" s="273"/>
      <c r="DK3" s="273"/>
      <c r="DL3" s="273"/>
      <c r="DM3" s="273"/>
      <c r="DN3" s="273"/>
      <c r="DO3" s="327"/>
      <c r="DP3" s="328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281"/>
      <c r="EM3" s="280"/>
      <c r="EN3" s="281"/>
      <c r="EO3" s="281"/>
      <c r="EP3" s="281"/>
      <c r="EQ3" s="281"/>
      <c r="ER3" s="281"/>
      <c r="ES3" s="281"/>
      <c r="ET3" s="281"/>
    </row>
    <row r="4" spans="1:150" ht="26.25" thickBot="1">
      <c r="A4" s="451"/>
      <c r="B4" s="453"/>
      <c r="C4" s="486"/>
      <c r="D4" s="453"/>
      <c r="E4" s="453"/>
      <c r="F4" s="486"/>
      <c r="G4" s="486"/>
      <c r="H4" s="453"/>
      <c r="I4" s="455"/>
      <c r="J4" s="486"/>
      <c r="K4" s="453"/>
      <c r="L4" s="486"/>
      <c r="M4" s="455"/>
      <c r="N4" s="515"/>
      <c r="O4" s="509"/>
      <c r="P4" s="509"/>
      <c r="Q4" s="509"/>
      <c r="R4" s="190"/>
      <c r="S4" s="486" t="s">
        <v>1489</v>
      </c>
      <c r="T4" s="486"/>
      <c r="U4" s="486"/>
      <c r="V4" s="486"/>
      <c r="W4" s="486"/>
      <c r="X4" s="486"/>
      <c r="Y4" s="486" t="s">
        <v>1490</v>
      </c>
      <c r="Z4" s="486"/>
      <c r="AA4" s="486"/>
      <c r="AB4" s="486"/>
      <c r="AC4" s="486"/>
      <c r="AD4" s="486" t="s">
        <v>1491</v>
      </c>
      <c r="AE4" s="486"/>
      <c r="AF4" s="486"/>
      <c r="AG4" s="486"/>
      <c r="AH4" s="486"/>
      <c r="AI4" s="486" t="s">
        <v>1492</v>
      </c>
      <c r="AJ4" s="486"/>
      <c r="AK4" s="486"/>
      <c r="AL4" s="486"/>
      <c r="AM4" s="486"/>
      <c r="AN4" s="486" t="s">
        <v>1493</v>
      </c>
      <c r="AO4" s="486"/>
      <c r="AP4" s="486"/>
      <c r="AQ4" s="486"/>
      <c r="AR4" s="486"/>
      <c r="AS4" s="486" t="s">
        <v>1494</v>
      </c>
      <c r="AT4" s="486"/>
      <c r="AU4" s="486"/>
      <c r="AV4" s="486"/>
      <c r="AW4" s="486"/>
      <c r="AX4" s="486" t="s">
        <v>1495</v>
      </c>
      <c r="AY4" s="486"/>
      <c r="AZ4" s="486"/>
      <c r="BA4" s="486"/>
      <c r="BB4" s="486"/>
      <c r="BC4" s="486" t="s">
        <v>1496</v>
      </c>
      <c r="BD4" s="486"/>
      <c r="BE4" s="486"/>
      <c r="BF4" s="486"/>
      <c r="BG4" s="486"/>
      <c r="BH4" s="486" t="s">
        <v>1497</v>
      </c>
      <c r="BI4" s="486"/>
      <c r="BJ4" s="486"/>
      <c r="BK4" s="486"/>
      <c r="BL4" s="486"/>
      <c r="BM4" s="486" t="s">
        <v>1498</v>
      </c>
      <c r="BN4" s="486"/>
      <c r="BO4" s="486"/>
      <c r="BP4" s="486"/>
      <c r="BQ4" s="486"/>
      <c r="BR4" s="486" t="s">
        <v>1499</v>
      </c>
      <c r="BS4" s="486"/>
      <c r="BT4" s="486"/>
      <c r="BU4" s="486"/>
      <c r="BV4" s="486"/>
      <c r="BW4" s="486" t="s">
        <v>1500</v>
      </c>
      <c r="BX4" s="486"/>
      <c r="BY4" s="486"/>
      <c r="BZ4" s="486"/>
      <c r="CA4" s="486"/>
      <c r="CB4" s="486" t="s">
        <v>1501</v>
      </c>
      <c r="CC4" s="486"/>
      <c r="CD4" s="486"/>
      <c r="CE4" s="486"/>
      <c r="CF4" s="486"/>
      <c r="CG4" s="486" t="s">
        <v>1502</v>
      </c>
      <c r="CH4" s="486"/>
      <c r="CI4" s="486"/>
      <c r="CJ4" s="486"/>
      <c r="CK4" s="486"/>
      <c r="CL4" s="486" t="s">
        <v>1503</v>
      </c>
      <c r="CM4" s="486"/>
      <c r="CN4" s="486"/>
      <c r="CO4" s="486"/>
      <c r="CP4" s="486"/>
      <c r="CQ4" s="486" t="s">
        <v>1504</v>
      </c>
      <c r="CR4" s="486"/>
      <c r="CS4" s="486"/>
      <c r="CT4" s="486"/>
      <c r="CU4" s="486"/>
      <c r="CV4" s="486" t="s">
        <v>1505</v>
      </c>
      <c r="CW4" s="486"/>
      <c r="CX4" s="486"/>
      <c r="CY4" s="486"/>
      <c r="CZ4" s="486"/>
      <c r="DA4" s="486" t="s">
        <v>1506</v>
      </c>
      <c r="DB4" s="486"/>
      <c r="DC4" s="486"/>
      <c r="DD4" s="486"/>
      <c r="DE4" s="486"/>
      <c r="DF4" s="486" t="s">
        <v>1507</v>
      </c>
      <c r="DG4" s="486"/>
      <c r="DH4" s="486"/>
      <c r="DI4" s="486"/>
      <c r="DJ4" s="486"/>
      <c r="DK4" s="486" t="s">
        <v>1508</v>
      </c>
      <c r="DL4" s="486"/>
      <c r="DM4" s="486"/>
      <c r="DN4" s="486"/>
      <c r="DO4" s="486"/>
      <c r="DP4" s="511" t="s">
        <v>1509</v>
      </c>
      <c r="DQ4" s="511"/>
      <c r="DR4" s="511"/>
      <c r="DS4" s="511"/>
      <c r="DT4" s="511" t="s">
        <v>1540</v>
      </c>
      <c r="DU4" s="511"/>
      <c r="DV4" s="511"/>
      <c r="DW4" s="511"/>
      <c r="DX4" s="511"/>
      <c r="DY4" s="511"/>
      <c r="DZ4" s="511"/>
      <c r="EA4" s="511"/>
      <c r="EB4" s="511"/>
      <c r="EC4" s="511"/>
      <c r="ED4" s="511"/>
      <c r="EE4" s="511"/>
      <c r="EF4" s="329"/>
      <c r="EG4" s="329"/>
      <c r="EH4" s="329"/>
      <c r="EI4" s="371" t="s">
        <v>1627</v>
      </c>
      <c r="EJ4" s="329"/>
      <c r="EK4" s="329" t="s">
        <v>1628</v>
      </c>
      <c r="EL4" s="241"/>
      <c r="EM4" s="242" t="s">
        <v>1542</v>
      </c>
      <c r="EN4" s="243"/>
      <c r="EO4" s="243"/>
      <c r="EP4" s="243"/>
      <c r="EQ4" s="243"/>
      <c r="ER4" s="243"/>
      <c r="ES4" s="243"/>
      <c r="ET4" s="243"/>
    </row>
    <row r="5" spans="1:150" ht="26.25" thickBot="1">
      <c r="A5" s="451"/>
      <c r="B5" s="453"/>
      <c r="C5" s="486"/>
      <c r="D5" s="453"/>
      <c r="E5" s="453"/>
      <c r="F5" s="486"/>
      <c r="G5" s="486"/>
      <c r="H5" s="453"/>
      <c r="I5" s="456"/>
      <c r="J5" s="486"/>
      <c r="K5" s="453"/>
      <c r="L5" s="486"/>
      <c r="M5" s="455"/>
      <c r="N5" s="515"/>
      <c r="O5" s="189" t="s">
        <v>1510</v>
      </c>
      <c r="P5" s="190" t="s">
        <v>1511</v>
      </c>
      <c r="Q5" s="190" t="s">
        <v>1512</v>
      </c>
      <c r="R5" s="190" t="s">
        <v>1605</v>
      </c>
      <c r="S5" s="191" t="s">
        <v>1629</v>
      </c>
      <c r="T5" s="191" t="s">
        <v>1514</v>
      </c>
      <c r="U5" s="192" t="s">
        <v>1561</v>
      </c>
      <c r="V5" s="192" t="s">
        <v>1512</v>
      </c>
      <c r="W5" s="192" t="s">
        <v>1605</v>
      </c>
      <c r="X5" s="190" t="s">
        <v>1510</v>
      </c>
      <c r="Y5" s="191" t="s">
        <v>1514</v>
      </c>
      <c r="Z5" s="192" t="s">
        <v>1561</v>
      </c>
      <c r="AA5" s="192" t="s">
        <v>1512</v>
      </c>
      <c r="AB5" s="192" t="s">
        <v>1605</v>
      </c>
      <c r="AC5" s="190" t="s">
        <v>1510</v>
      </c>
      <c r="AD5" s="191" t="s">
        <v>1514</v>
      </c>
      <c r="AE5" s="192" t="s">
        <v>1630</v>
      </c>
      <c r="AF5" s="192" t="s">
        <v>1512</v>
      </c>
      <c r="AG5" s="192" t="s">
        <v>1605</v>
      </c>
      <c r="AH5" s="190" t="s">
        <v>1510</v>
      </c>
      <c r="AI5" s="191" t="s">
        <v>1514</v>
      </c>
      <c r="AJ5" s="192" t="s">
        <v>1630</v>
      </c>
      <c r="AK5" s="192" t="s">
        <v>1512</v>
      </c>
      <c r="AL5" s="192" t="s">
        <v>1605</v>
      </c>
      <c r="AM5" s="190" t="s">
        <v>1510</v>
      </c>
      <c r="AN5" s="191" t="s">
        <v>1514</v>
      </c>
      <c r="AO5" s="192" t="s">
        <v>1630</v>
      </c>
      <c r="AP5" s="192" t="s">
        <v>1512</v>
      </c>
      <c r="AQ5" s="192" t="s">
        <v>1605</v>
      </c>
      <c r="AR5" s="190" t="s">
        <v>1510</v>
      </c>
      <c r="AS5" s="191" t="s">
        <v>1514</v>
      </c>
      <c r="AT5" s="192" t="s">
        <v>1630</v>
      </c>
      <c r="AU5" s="192" t="s">
        <v>1512</v>
      </c>
      <c r="AV5" s="192" t="s">
        <v>1605</v>
      </c>
      <c r="AW5" s="190" t="s">
        <v>1510</v>
      </c>
      <c r="AX5" s="191" t="s">
        <v>1514</v>
      </c>
      <c r="AY5" s="192" t="s">
        <v>1630</v>
      </c>
      <c r="AZ5" s="192" t="s">
        <v>1512</v>
      </c>
      <c r="BA5" s="192" t="s">
        <v>1605</v>
      </c>
      <c r="BB5" s="190" t="s">
        <v>1510</v>
      </c>
      <c r="BC5" s="191" t="s">
        <v>1514</v>
      </c>
      <c r="BD5" s="192" t="s">
        <v>1630</v>
      </c>
      <c r="BE5" s="192" t="s">
        <v>1512</v>
      </c>
      <c r="BF5" s="192" t="s">
        <v>1605</v>
      </c>
      <c r="BG5" s="190" t="s">
        <v>1510</v>
      </c>
      <c r="BH5" s="191" t="s">
        <v>1514</v>
      </c>
      <c r="BI5" s="192" t="s">
        <v>1630</v>
      </c>
      <c r="BJ5" s="192" t="s">
        <v>1512</v>
      </c>
      <c r="BK5" s="192" t="s">
        <v>1605</v>
      </c>
      <c r="BL5" s="190" t="s">
        <v>1510</v>
      </c>
      <c r="BM5" s="191" t="s">
        <v>1514</v>
      </c>
      <c r="BN5" s="192" t="s">
        <v>1630</v>
      </c>
      <c r="BO5" s="192" t="s">
        <v>1512</v>
      </c>
      <c r="BP5" s="192" t="s">
        <v>1605</v>
      </c>
      <c r="BQ5" s="190" t="s">
        <v>1510</v>
      </c>
      <c r="BR5" s="191" t="s">
        <v>1514</v>
      </c>
      <c r="BS5" s="192" t="s">
        <v>1630</v>
      </c>
      <c r="BT5" s="192" t="s">
        <v>1512</v>
      </c>
      <c r="BU5" s="192" t="s">
        <v>1605</v>
      </c>
      <c r="BV5" s="190" t="s">
        <v>1510</v>
      </c>
      <c r="BW5" s="191" t="s">
        <v>1514</v>
      </c>
      <c r="BX5" s="192" t="s">
        <v>1630</v>
      </c>
      <c r="BY5" s="192" t="s">
        <v>1512</v>
      </c>
      <c r="BZ5" s="192" t="s">
        <v>1605</v>
      </c>
      <c r="CA5" s="190" t="s">
        <v>1510</v>
      </c>
      <c r="CB5" s="191" t="s">
        <v>1514</v>
      </c>
      <c r="CC5" s="192" t="s">
        <v>1630</v>
      </c>
      <c r="CD5" s="192" t="s">
        <v>1512</v>
      </c>
      <c r="CE5" s="192" t="s">
        <v>1605</v>
      </c>
      <c r="CF5" s="190" t="s">
        <v>1510</v>
      </c>
      <c r="CG5" s="191" t="s">
        <v>1514</v>
      </c>
      <c r="CH5" s="192" t="s">
        <v>1630</v>
      </c>
      <c r="CI5" s="192" t="s">
        <v>1512</v>
      </c>
      <c r="CJ5" s="192" t="s">
        <v>1605</v>
      </c>
      <c r="CK5" s="190" t="s">
        <v>1510</v>
      </c>
      <c r="CL5" s="191" t="s">
        <v>1514</v>
      </c>
      <c r="CM5" s="192" t="s">
        <v>1630</v>
      </c>
      <c r="CN5" s="192" t="s">
        <v>1512</v>
      </c>
      <c r="CO5" s="192" t="s">
        <v>1605</v>
      </c>
      <c r="CP5" s="190" t="s">
        <v>1510</v>
      </c>
      <c r="CQ5" s="191" t="s">
        <v>1514</v>
      </c>
      <c r="CR5" s="192" t="s">
        <v>1630</v>
      </c>
      <c r="CS5" s="192" t="s">
        <v>1512</v>
      </c>
      <c r="CT5" s="192" t="s">
        <v>1605</v>
      </c>
      <c r="CU5" s="190" t="s">
        <v>1510</v>
      </c>
      <c r="CV5" s="191" t="s">
        <v>1514</v>
      </c>
      <c r="CW5" s="192" t="s">
        <v>1630</v>
      </c>
      <c r="CX5" s="192" t="s">
        <v>1512</v>
      </c>
      <c r="CY5" s="192" t="s">
        <v>1605</v>
      </c>
      <c r="CZ5" s="190" t="s">
        <v>1510</v>
      </c>
      <c r="DA5" s="191" t="s">
        <v>1514</v>
      </c>
      <c r="DB5" s="192" t="s">
        <v>1630</v>
      </c>
      <c r="DC5" s="192" t="s">
        <v>1512</v>
      </c>
      <c r="DD5" s="192" t="s">
        <v>1605</v>
      </c>
      <c r="DE5" s="190" t="s">
        <v>1510</v>
      </c>
      <c r="DF5" s="191" t="s">
        <v>1514</v>
      </c>
      <c r="DG5" s="192" t="s">
        <v>1630</v>
      </c>
      <c r="DH5" s="192" t="s">
        <v>1512</v>
      </c>
      <c r="DI5" s="192" t="s">
        <v>1605</v>
      </c>
      <c r="DJ5" s="190" t="s">
        <v>1510</v>
      </c>
      <c r="DK5" s="191" t="s">
        <v>1514</v>
      </c>
      <c r="DL5" s="192" t="s">
        <v>1630</v>
      </c>
      <c r="DM5" s="192" t="s">
        <v>1512</v>
      </c>
      <c r="DN5" s="192" t="s">
        <v>1605</v>
      </c>
      <c r="DO5" s="194" t="s">
        <v>1510</v>
      </c>
      <c r="DP5" s="328" t="s">
        <v>45</v>
      </c>
      <c r="DQ5" s="332" t="s">
        <v>1516</v>
      </c>
      <c r="DR5" s="332" t="s">
        <v>68</v>
      </c>
      <c r="DS5" s="332" t="s">
        <v>1516</v>
      </c>
      <c r="DT5" s="333" t="s">
        <v>1543</v>
      </c>
      <c r="DU5" s="332" t="s">
        <v>1516</v>
      </c>
      <c r="DV5" s="333" t="s">
        <v>1544</v>
      </c>
      <c r="DW5" s="332" t="s">
        <v>1516</v>
      </c>
      <c r="DX5" s="333" t="s">
        <v>1545</v>
      </c>
      <c r="DY5" s="332" t="s">
        <v>1516</v>
      </c>
      <c r="DZ5" s="333" t="s">
        <v>1546</v>
      </c>
      <c r="EA5" s="332" t="s">
        <v>1516</v>
      </c>
      <c r="EB5" s="333" t="s">
        <v>1547</v>
      </c>
      <c r="EC5" s="332" t="s">
        <v>1516</v>
      </c>
      <c r="ED5" s="333" t="s">
        <v>1548</v>
      </c>
      <c r="EE5" s="332" t="s">
        <v>1516</v>
      </c>
      <c r="EF5" s="334" t="s">
        <v>1549</v>
      </c>
      <c r="EG5" s="334" t="s">
        <v>1549</v>
      </c>
      <c r="EH5" s="98" t="s">
        <v>1611</v>
      </c>
      <c r="EI5" s="98" t="s">
        <v>1516</v>
      </c>
      <c r="EJ5" s="98" t="s">
        <v>1612</v>
      </c>
      <c r="EK5" s="98" t="s">
        <v>1516</v>
      </c>
      <c r="EL5" s="248"/>
      <c r="EM5" s="249" t="s">
        <v>31</v>
      </c>
      <c r="EN5" s="250" t="s">
        <v>1552</v>
      </c>
      <c r="EO5" s="250" t="s">
        <v>1553</v>
      </c>
      <c r="EP5" s="250" t="s">
        <v>1552</v>
      </c>
      <c r="EQ5" s="250" t="s">
        <v>1554</v>
      </c>
      <c r="ER5" s="250" t="s">
        <v>1552</v>
      </c>
      <c r="ES5" s="250" t="s">
        <v>1555</v>
      </c>
      <c r="ET5" s="250" t="s">
        <v>1556</v>
      </c>
    </row>
    <row r="6" spans="1:150">
      <c r="A6" s="335">
        <v>1</v>
      </c>
      <c r="B6" s="336">
        <v>2</v>
      </c>
      <c r="C6" s="336"/>
      <c r="D6" s="336">
        <v>3</v>
      </c>
      <c r="E6" s="337">
        <v>4</v>
      </c>
      <c r="F6" s="337">
        <v>5</v>
      </c>
      <c r="G6" s="337">
        <v>6</v>
      </c>
      <c r="H6" s="337">
        <v>5</v>
      </c>
      <c r="I6" s="337"/>
      <c r="J6" s="337">
        <v>6</v>
      </c>
      <c r="K6" s="337">
        <v>7</v>
      </c>
      <c r="L6" s="337"/>
      <c r="M6" s="337"/>
      <c r="N6" s="338">
        <v>9</v>
      </c>
      <c r="O6" s="337">
        <v>10</v>
      </c>
      <c r="P6" s="337"/>
      <c r="Q6" s="337"/>
      <c r="R6" s="337">
        <v>11</v>
      </c>
      <c r="S6" s="337">
        <v>6</v>
      </c>
      <c r="T6" s="337">
        <v>7</v>
      </c>
      <c r="U6" s="337">
        <v>8</v>
      </c>
      <c r="V6" s="337">
        <v>9</v>
      </c>
      <c r="W6" s="337"/>
      <c r="X6" s="337">
        <v>10</v>
      </c>
      <c r="Y6" s="337">
        <v>11</v>
      </c>
      <c r="Z6" s="337">
        <v>12</v>
      </c>
      <c r="AA6" s="337">
        <v>13</v>
      </c>
      <c r="AB6" s="337"/>
      <c r="AC6" s="337">
        <v>14</v>
      </c>
      <c r="AD6" s="337">
        <v>15</v>
      </c>
      <c r="AE6" s="337">
        <v>16</v>
      </c>
      <c r="AF6" s="337">
        <v>17</v>
      </c>
      <c r="AG6" s="337"/>
      <c r="AH6" s="337">
        <v>18</v>
      </c>
      <c r="AI6" s="337">
        <v>19</v>
      </c>
      <c r="AJ6" s="337">
        <v>20</v>
      </c>
      <c r="AK6" s="337">
        <v>21</v>
      </c>
      <c r="AL6" s="337"/>
      <c r="AM6" s="337">
        <v>22</v>
      </c>
      <c r="AN6" s="337">
        <v>19</v>
      </c>
      <c r="AO6" s="337">
        <v>20</v>
      </c>
      <c r="AP6" s="337">
        <v>21</v>
      </c>
      <c r="AQ6" s="337"/>
      <c r="AR6" s="337">
        <v>22</v>
      </c>
      <c r="AS6" s="337">
        <v>19</v>
      </c>
      <c r="AT6" s="337">
        <v>20</v>
      </c>
      <c r="AU6" s="337">
        <v>21</v>
      </c>
      <c r="AV6" s="337"/>
      <c r="AW6" s="337">
        <v>22</v>
      </c>
      <c r="AX6" s="337">
        <v>19</v>
      </c>
      <c r="AY6" s="337">
        <v>20</v>
      </c>
      <c r="AZ6" s="337">
        <v>21</v>
      </c>
      <c r="BA6" s="337"/>
      <c r="BB6" s="337">
        <v>22</v>
      </c>
      <c r="BC6" s="337">
        <v>19</v>
      </c>
      <c r="BD6" s="337">
        <v>20</v>
      </c>
      <c r="BE6" s="337">
        <v>21</v>
      </c>
      <c r="BF6" s="337"/>
      <c r="BG6" s="337">
        <v>22</v>
      </c>
      <c r="BH6" s="337">
        <v>19</v>
      </c>
      <c r="BI6" s="337">
        <v>20</v>
      </c>
      <c r="BJ6" s="337">
        <v>21</v>
      </c>
      <c r="BK6" s="337"/>
      <c r="BL6" s="337">
        <v>22</v>
      </c>
      <c r="BM6" s="337">
        <v>19</v>
      </c>
      <c r="BN6" s="337">
        <v>20</v>
      </c>
      <c r="BO6" s="337">
        <v>21</v>
      </c>
      <c r="BP6" s="337"/>
      <c r="BQ6" s="337">
        <v>22</v>
      </c>
      <c r="BR6" s="337">
        <v>19</v>
      </c>
      <c r="BS6" s="337">
        <v>20</v>
      </c>
      <c r="BT6" s="337">
        <v>21</v>
      </c>
      <c r="BU6" s="337"/>
      <c r="BV6" s="337">
        <v>22</v>
      </c>
      <c r="BW6" s="337">
        <v>19</v>
      </c>
      <c r="BX6" s="337">
        <v>20</v>
      </c>
      <c r="BY6" s="337">
        <v>21</v>
      </c>
      <c r="BZ6" s="337"/>
      <c r="CA6" s="337">
        <v>22</v>
      </c>
      <c r="CB6" s="337">
        <v>19</v>
      </c>
      <c r="CC6" s="337">
        <v>20</v>
      </c>
      <c r="CD6" s="337">
        <v>21</v>
      </c>
      <c r="CE6" s="337"/>
      <c r="CF6" s="337">
        <v>22</v>
      </c>
      <c r="CG6" s="337">
        <v>19</v>
      </c>
      <c r="CH6" s="337">
        <v>20</v>
      </c>
      <c r="CI6" s="337">
        <v>21</v>
      </c>
      <c r="CJ6" s="337"/>
      <c r="CK6" s="337">
        <v>22</v>
      </c>
      <c r="CL6" s="337">
        <v>19</v>
      </c>
      <c r="CM6" s="337">
        <v>20</v>
      </c>
      <c r="CN6" s="337">
        <v>21</v>
      </c>
      <c r="CO6" s="337"/>
      <c r="CP6" s="337">
        <v>22</v>
      </c>
      <c r="CQ6" s="337">
        <v>19</v>
      </c>
      <c r="CR6" s="337">
        <v>20</v>
      </c>
      <c r="CS6" s="337">
        <v>21</v>
      </c>
      <c r="CT6" s="337"/>
      <c r="CU6" s="337">
        <v>22</v>
      </c>
      <c r="CV6" s="337">
        <v>19</v>
      </c>
      <c r="CW6" s="337">
        <v>20</v>
      </c>
      <c r="CX6" s="337">
        <v>21</v>
      </c>
      <c r="CY6" s="337"/>
      <c r="CZ6" s="337">
        <v>22</v>
      </c>
      <c r="DA6" s="337">
        <v>19</v>
      </c>
      <c r="DB6" s="337">
        <v>20</v>
      </c>
      <c r="DC6" s="337">
        <v>21</v>
      </c>
      <c r="DD6" s="337"/>
      <c r="DE6" s="337">
        <v>22</v>
      </c>
      <c r="DF6" s="337">
        <v>19</v>
      </c>
      <c r="DG6" s="337">
        <v>20</v>
      </c>
      <c r="DH6" s="337">
        <v>21</v>
      </c>
      <c r="DI6" s="337"/>
      <c r="DJ6" s="337">
        <v>22</v>
      </c>
      <c r="DK6" s="337">
        <v>19</v>
      </c>
      <c r="DL6" s="337">
        <v>20</v>
      </c>
      <c r="DM6" s="337">
        <v>21</v>
      </c>
      <c r="DN6" s="337"/>
      <c r="DO6" s="339">
        <v>22</v>
      </c>
      <c r="DP6" s="328">
        <v>8</v>
      </c>
      <c r="DQ6" s="340">
        <v>9</v>
      </c>
      <c r="DR6" s="340">
        <v>10</v>
      </c>
      <c r="DS6" s="340">
        <v>11</v>
      </c>
      <c r="DT6" s="340">
        <v>12</v>
      </c>
      <c r="DU6" s="340">
        <v>13</v>
      </c>
      <c r="DV6" s="340">
        <v>14</v>
      </c>
      <c r="DW6" s="340">
        <v>15</v>
      </c>
      <c r="DX6" s="340">
        <v>16</v>
      </c>
      <c r="DY6" s="340">
        <v>17</v>
      </c>
      <c r="DZ6" s="340">
        <v>18</v>
      </c>
      <c r="EA6" s="340">
        <v>19</v>
      </c>
      <c r="EB6" s="340">
        <v>20</v>
      </c>
      <c r="EC6" s="340">
        <v>21</v>
      </c>
      <c r="ED6" s="340">
        <v>22</v>
      </c>
      <c r="EE6" s="340">
        <v>23</v>
      </c>
      <c r="EF6" s="11"/>
      <c r="EG6" s="11"/>
      <c r="EH6" s="11"/>
      <c r="EI6" s="11"/>
      <c r="EJ6" s="11"/>
      <c r="EK6" s="11"/>
      <c r="EL6" s="281"/>
      <c r="EM6" s="280"/>
      <c r="EN6" s="281"/>
      <c r="EO6" s="281"/>
      <c r="EP6" s="281"/>
      <c r="EQ6" s="281"/>
      <c r="ER6" s="281"/>
      <c r="ES6" s="281"/>
      <c r="ET6" s="281"/>
    </row>
    <row r="7" spans="1:150" ht="56.25">
      <c r="A7" s="272"/>
      <c r="B7" s="372" t="s">
        <v>1653</v>
      </c>
      <c r="C7" s="373"/>
      <c r="D7" s="374"/>
      <c r="E7" s="274" t="s">
        <v>1518</v>
      </c>
      <c r="F7" s="274"/>
      <c r="G7" s="274"/>
      <c r="H7" s="274"/>
      <c r="I7" s="375">
        <f t="shared" ref="I7:I18" si="0">SUM(J7-G7/20)</f>
        <v>0</v>
      </c>
      <c r="J7" s="209">
        <f t="shared" ref="J7" si="1">SUM((G7*6*21)/(8*20*100))+(G7/20)</f>
        <v>0</v>
      </c>
      <c r="K7" s="274"/>
      <c r="L7" s="302" t="s">
        <v>1518</v>
      </c>
      <c r="M7" s="375"/>
      <c r="N7" s="209" t="s">
        <v>1518</v>
      </c>
      <c r="O7" s="210" t="s">
        <v>1518</v>
      </c>
      <c r="P7" s="210"/>
      <c r="Q7" s="210"/>
      <c r="R7" s="209" t="s">
        <v>1518</v>
      </c>
      <c r="S7" s="274"/>
      <c r="T7" s="274"/>
      <c r="U7" s="274"/>
      <c r="V7" s="274"/>
      <c r="W7" s="274"/>
      <c r="X7" s="275"/>
      <c r="Y7" s="274"/>
      <c r="Z7" s="274"/>
      <c r="AA7" s="274"/>
      <c r="AB7" s="274"/>
      <c r="AC7" s="275"/>
      <c r="AD7" s="274"/>
      <c r="AE7" s="274"/>
      <c r="AF7" s="274"/>
      <c r="AG7" s="274"/>
      <c r="AH7" s="275"/>
      <c r="AI7" s="274"/>
      <c r="AJ7" s="274"/>
      <c r="AK7" s="274"/>
      <c r="AL7" s="274"/>
      <c r="AM7" s="275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4"/>
      <c r="CC7" s="274"/>
      <c r="CD7" s="274"/>
      <c r="CE7" s="274"/>
      <c r="CF7" s="274"/>
      <c r="CG7" s="274"/>
      <c r="CH7" s="274"/>
      <c r="CI7" s="274"/>
      <c r="CJ7" s="274"/>
      <c r="CK7" s="274"/>
      <c r="CL7" s="274"/>
      <c r="CM7" s="274"/>
      <c r="CN7" s="274"/>
      <c r="CO7" s="274"/>
      <c r="CP7" s="274"/>
      <c r="CQ7" s="274"/>
      <c r="CR7" s="274"/>
      <c r="CS7" s="274"/>
      <c r="CT7" s="274"/>
      <c r="CU7" s="274"/>
      <c r="CV7" s="274"/>
      <c r="CW7" s="274"/>
      <c r="CX7" s="274"/>
      <c r="CY7" s="274"/>
      <c r="CZ7" s="274"/>
      <c r="DA7" s="274"/>
      <c r="DB7" s="274"/>
      <c r="DC7" s="274"/>
      <c r="DD7" s="274"/>
      <c r="DE7" s="274"/>
      <c r="DF7" s="274"/>
      <c r="DG7" s="274"/>
      <c r="DH7" s="274"/>
      <c r="DI7" s="274"/>
      <c r="DJ7" s="274"/>
      <c r="DK7" s="274"/>
      <c r="DL7" s="274"/>
      <c r="DM7" s="274"/>
      <c r="DN7" s="274"/>
      <c r="DO7" s="342"/>
      <c r="DP7" s="343"/>
      <c r="DQ7" s="274"/>
      <c r="DR7" s="274"/>
      <c r="DS7" s="274"/>
      <c r="DT7" s="274"/>
      <c r="DU7" s="274"/>
      <c r="DV7" s="274"/>
      <c r="DW7" s="274"/>
      <c r="DX7" s="274"/>
      <c r="DY7" s="274"/>
      <c r="DZ7" s="274"/>
      <c r="EA7" s="274"/>
      <c r="EB7" s="274"/>
      <c r="EC7" s="274"/>
      <c r="ED7" s="274"/>
      <c r="EE7" s="274"/>
      <c r="EF7" s="274"/>
      <c r="EG7" s="274"/>
      <c r="EH7" s="344"/>
      <c r="EI7" s="344"/>
      <c r="EJ7" s="344"/>
      <c r="EK7" s="344"/>
      <c r="EL7" s="281"/>
      <c r="EM7" s="280"/>
      <c r="EN7" s="281"/>
      <c r="EO7" s="281"/>
      <c r="EP7" s="281"/>
      <c r="EQ7" s="281"/>
      <c r="ER7" s="281"/>
      <c r="ES7" s="281"/>
      <c r="ET7" s="281"/>
    </row>
    <row r="8" spans="1:150" ht="66">
      <c r="A8" s="378">
        <v>1</v>
      </c>
      <c r="B8" s="378" t="s">
        <v>1654</v>
      </c>
      <c r="C8" s="379" t="s">
        <v>1655</v>
      </c>
      <c r="D8" s="379" t="s">
        <v>1656</v>
      </c>
      <c r="E8" s="380">
        <v>25500</v>
      </c>
      <c r="F8" s="381">
        <v>3000</v>
      </c>
      <c r="G8" s="349">
        <f t="shared" ref="G8:G16" si="2">SUM(E8:F8)</f>
        <v>28500</v>
      </c>
      <c r="H8" s="210">
        <v>20</v>
      </c>
      <c r="I8" s="375">
        <f t="shared" si="0"/>
        <v>224.4375</v>
      </c>
      <c r="J8" s="209">
        <f>SUM((G8*6*21)/(8*20*100))+(G8/20)</f>
        <v>1649.4375</v>
      </c>
      <c r="K8" s="381" t="s">
        <v>1657</v>
      </c>
      <c r="L8" s="302">
        <v>10</v>
      </c>
      <c r="M8" s="375">
        <f t="shared" ref="M8:M17" si="3">SUM(L8*I8)</f>
        <v>2244.375</v>
      </c>
      <c r="N8" s="209">
        <f>SUM(L8*J8)</f>
        <v>16494.375</v>
      </c>
      <c r="O8" s="210">
        <f>SUM(P8:Q8)</f>
        <v>5189</v>
      </c>
      <c r="P8" s="210">
        <f>SUM(U8,Z8,AE8,AJ8,AO8,AT8,AY8,BD8,BI8,BN8,BS8,BX8,CC8,CH8,CM8,CR8,CW8,DB8,DG8,DL8)</f>
        <v>4275</v>
      </c>
      <c r="Q8" s="210">
        <f>SUM(V8,AA8,AF8,AK8,AP8,AU8,AZ8,BE8,BJ8,BO8,BT8,BY8,CD8,CI8,CN8,CS8,CX8,DC8,DH8,DM8)</f>
        <v>914</v>
      </c>
      <c r="R8" s="210">
        <f>SUM(W8,AB8,AG8,AL8,AQ8,AV8,BA8,BF8,BK8,BP8,BU8,BZ8,CE8,CJ8,CO8,CT8,CY8,DD8,DI8,DN8)</f>
        <v>0</v>
      </c>
      <c r="S8" s="376" t="s">
        <v>1658</v>
      </c>
      <c r="T8" s="282" t="s">
        <v>1568</v>
      </c>
      <c r="U8" s="210">
        <v>1425</v>
      </c>
      <c r="V8" s="210">
        <v>464</v>
      </c>
      <c r="W8" s="210"/>
      <c r="X8" s="220">
        <f t="shared" ref="X8:X17" si="4">SUM(U8:W8)</f>
        <v>1889</v>
      </c>
      <c r="Y8" s="282" t="s">
        <v>1585</v>
      </c>
      <c r="Z8" s="210">
        <v>2850</v>
      </c>
      <c r="AA8" s="210">
        <v>450</v>
      </c>
      <c r="AB8" s="210"/>
      <c r="AC8" s="220">
        <f t="shared" ref="AC8:AC17" si="5">SUM(Z8:AB8)</f>
        <v>3300</v>
      </c>
      <c r="AD8" s="219"/>
      <c r="AE8" s="210"/>
      <c r="AF8" s="210"/>
      <c r="AG8" s="210"/>
      <c r="AH8" s="220"/>
      <c r="AI8" s="219"/>
      <c r="AJ8" s="210"/>
      <c r="AK8" s="210"/>
      <c r="AL8" s="210"/>
      <c r="AM8" s="224"/>
      <c r="AN8" s="210"/>
      <c r="AO8" s="210"/>
      <c r="AP8" s="210"/>
      <c r="AQ8" s="210"/>
      <c r="AR8" s="220">
        <f t="shared" ref="AR8:AR16" si="6">SUM(AO8:AQ8)</f>
        <v>0</v>
      </c>
      <c r="AS8" s="210"/>
      <c r="AT8" s="210"/>
      <c r="AU8" s="210"/>
      <c r="AV8" s="210"/>
      <c r="AW8" s="220">
        <f t="shared" ref="AW8:AW16" si="7">SUM(AT8:AV8)</f>
        <v>0</v>
      </c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313"/>
      <c r="DP8" s="315"/>
      <c r="DQ8" s="210"/>
      <c r="DR8" s="210">
        <v>1</v>
      </c>
      <c r="DS8" s="210">
        <v>28500</v>
      </c>
      <c r="DT8" s="210"/>
      <c r="DU8" s="210"/>
      <c r="DV8" s="210">
        <v>1</v>
      </c>
      <c r="DW8" s="210">
        <v>28500</v>
      </c>
      <c r="DX8" s="210"/>
      <c r="DY8" s="210"/>
      <c r="DZ8" s="210"/>
      <c r="EA8" s="210"/>
      <c r="EB8" s="210"/>
      <c r="EC8" s="210"/>
      <c r="ED8" s="210"/>
      <c r="EE8" s="210"/>
      <c r="EF8" s="275">
        <f>SUM(ED8,EB8,DZ8,DX8,DV8,DT8)</f>
        <v>1</v>
      </c>
      <c r="EG8" s="275">
        <f>SUM(EE8,EC8,EA8,DY8,DW8,DU8)</f>
        <v>28500</v>
      </c>
      <c r="EH8" s="351">
        <v>1</v>
      </c>
      <c r="EI8" s="351">
        <v>28500</v>
      </c>
      <c r="EJ8" s="351"/>
      <c r="EK8" s="351"/>
      <c r="EL8" s="248"/>
      <c r="EM8" s="286">
        <v>1</v>
      </c>
      <c r="EN8" s="248"/>
      <c r="EO8" s="248"/>
      <c r="EP8" s="248"/>
      <c r="EQ8" s="248"/>
      <c r="ER8" s="248"/>
      <c r="ES8" s="248"/>
      <c r="ET8" s="248"/>
    </row>
    <row r="9" spans="1:150" ht="66">
      <c r="A9" s="378">
        <v>2</v>
      </c>
      <c r="B9" s="378" t="s">
        <v>1659</v>
      </c>
      <c r="C9" s="378" t="s">
        <v>1660</v>
      </c>
      <c r="D9" s="379" t="s">
        <v>63</v>
      </c>
      <c r="E9" s="380">
        <v>29750</v>
      </c>
      <c r="F9" s="381">
        <v>3500</v>
      </c>
      <c r="G9" s="349">
        <f t="shared" si="2"/>
        <v>33250</v>
      </c>
      <c r="H9" s="210">
        <v>20</v>
      </c>
      <c r="I9" s="375">
        <f t="shared" si="0"/>
        <v>261.84375</v>
      </c>
      <c r="J9" s="209">
        <f t="shared" ref="J9:J15" si="8">SUM((G9*6*21)/(8*20*100))+(G9/20)</f>
        <v>1924.34375</v>
      </c>
      <c r="K9" s="381" t="s">
        <v>1661</v>
      </c>
      <c r="L9" s="302">
        <v>10</v>
      </c>
      <c r="M9" s="375">
        <f t="shared" si="3"/>
        <v>2618.4375</v>
      </c>
      <c r="N9" s="209">
        <f t="shared" ref="N9:N15" si="9">SUM(L9*J9)</f>
        <v>19243.4375</v>
      </c>
      <c r="O9" s="210">
        <f t="shared" ref="O9:O15" si="10">SUM(P9:Q9)</f>
        <v>9098</v>
      </c>
      <c r="P9" s="210">
        <f t="shared" ref="P9:R17" si="11">SUM(U9,Z9,AE9,AJ9,AO9,AT9,AY9,BD9,BI9,BN9,BS9,BX9,CC9,CH9,CM9,CR9,CW9,DB9,DG9,DL9)</f>
        <v>7515</v>
      </c>
      <c r="Q9" s="210">
        <f t="shared" si="11"/>
        <v>1583</v>
      </c>
      <c r="R9" s="210">
        <f t="shared" si="11"/>
        <v>0</v>
      </c>
      <c r="S9" s="376" t="s">
        <v>1658</v>
      </c>
      <c r="T9" s="282" t="s">
        <v>1568</v>
      </c>
      <c r="U9" s="210">
        <v>1463</v>
      </c>
      <c r="V9" s="210">
        <v>535</v>
      </c>
      <c r="W9" s="210"/>
      <c r="X9" s="220">
        <f t="shared" si="4"/>
        <v>1998</v>
      </c>
      <c r="Y9" s="282" t="s">
        <v>1568</v>
      </c>
      <c r="Z9" s="210">
        <v>1463</v>
      </c>
      <c r="AA9" s="210">
        <v>262</v>
      </c>
      <c r="AB9" s="210"/>
      <c r="AC9" s="220">
        <f t="shared" si="5"/>
        <v>1725</v>
      </c>
      <c r="AD9" s="282" t="s">
        <v>1585</v>
      </c>
      <c r="AE9" s="210">
        <v>2926</v>
      </c>
      <c r="AF9" s="210">
        <v>524</v>
      </c>
      <c r="AG9" s="210"/>
      <c r="AH9" s="220">
        <f>SUM(AE9:AG9)</f>
        <v>3450</v>
      </c>
      <c r="AI9" s="282" t="s">
        <v>1585</v>
      </c>
      <c r="AJ9" s="210">
        <v>1663</v>
      </c>
      <c r="AK9" s="210">
        <v>262</v>
      </c>
      <c r="AL9" s="210"/>
      <c r="AM9" s="220">
        <f>SUM(AJ9:AL9)</f>
        <v>1925</v>
      </c>
      <c r="AN9" s="210"/>
      <c r="AO9" s="210"/>
      <c r="AP9" s="210"/>
      <c r="AQ9" s="210"/>
      <c r="AR9" s="220">
        <f t="shared" si="6"/>
        <v>0</v>
      </c>
      <c r="AS9" s="210"/>
      <c r="AT9" s="210"/>
      <c r="AU9" s="210"/>
      <c r="AV9" s="210"/>
      <c r="AW9" s="220">
        <f t="shared" si="7"/>
        <v>0</v>
      </c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313"/>
      <c r="DP9" s="315">
        <v>1</v>
      </c>
      <c r="DQ9" s="210">
        <v>33250</v>
      </c>
      <c r="DR9" s="210"/>
      <c r="DS9" s="210"/>
      <c r="DT9" s="210"/>
      <c r="DU9" s="210"/>
      <c r="DV9" s="210">
        <v>1</v>
      </c>
      <c r="DW9" s="210">
        <v>33250</v>
      </c>
      <c r="DX9" s="210"/>
      <c r="DY9" s="210"/>
      <c r="DZ9" s="210"/>
      <c r="EA9" s="210"/>
      <c r="EB9" s="210"/>
      <c r="EC9" s="210"/>
      <c r="ED9" s="210"/>
      <c r="EE9" s="210"/>
      <c r="EF9" s="275">
        <f t="shared" ref="EF9:EG15" si="12">SUM(ED9,EB9,DZ9,DX9,DV9,DT9)</f>
        <v>1</v>
      </c>
      <c r="EG9" s="275">
        <f t="shared" si="12"/>
        <v>33250</v>
      </c>
      <c r="EH9" s="351">
        <v>1</v>
      </c>
      <c r="EI9" s="351">
        <v>33250</v>
      </c>
      <c r="EJ9" s="351"/>
      <c r="EK9" s="351"/>
      <c r="EL9" s="248"/>
      <c r="EM9" s="286">
        <v>1</v>
      </c>
      <c r="EN9" s="248"/>
      <c r="EO9" s="248"/>
      <c r="EP9" s="248"/>
      <c r="EQ9" s="248"/>
      <c r="ER9" s="248"/>
      <c r="ES9" s="248"/>
      <c r="ET9" s="248"/>
    </row>
    <row r="10" spans="1:150" ht="47.25">
      <c r="A10" s="378">
        <v>3</v>
      </c>
      <c r="B10" s="379" t="s">
        <v>1662</v>
      </c>
      <c r="C10" s="378" t="s">
        <v>1663</v>
      </c>
      <c r="D10" s="379" t="s">
        <v>1656</v>
      </c>
      <c r="E10" s="381">
        <v>25500</v>
      </c>
      <c r="F10" s="381">
        <v>3000</v>
      </c>
      <c r="G10" s="349">
        <f t="shared" si="2"/>
        <v>28500</v>
      </c>
      <c r="H10" s="210">
        <v>20</v>
      </c>
      <c r="I10" s="375">
        <f t="shared" si="0"/>
        <v>224.4375</v>
      </c>
      <c r="J10" s="209">
        <f t="shared" si="8"/>
        <v>1649.4375</v>
      </c>
      <c r="K10" s="381" t="s">
        <v>1664</v>
      </c>
      <c r="L10" s="302">
        <v>10</v>
      </c>
      <c r="M10" s="375">
        <f t="shared" si="3"/>
        <v>2244.375</v>
      </c>
      <c r="N10" s="209">
        <f t="shared" si="9"/>
        <v>16494.375</v>
      </c>
      <c r="O10" s="210">
        <f t="shared" si="10"/>
        <v>11550</v>
      </c>
      <c r="P10" s="210">
        <f t="shared" si="11"/>
        <v>9975</v>
      </c>
      <c r="Q10" s="210">
        <f t="shared" si="11"/>
        <v>1575</v>
      </c>
      <c r="R10" s="210">
        <f t="shared" si="11"/>
        <v>0</v>
      </c>
      <c r="S10" s="376" t="s">
        <v>1665</v>
      </c>
      <c r="T10" s="282" t="s">
        <v>1568</v>
      </c>
      <c r="U10" s="210">
        <v>2850</v>
      </c>
      <c r="V10" s="210">
        <v>450</v>
      </c>
      <c r="W10" s="210"/>
      <c r="X10" s="220">
        <f t="shared" si="4"/>
        <v>3300</v>
      </c>
      <c r="Y10" s="282" t="s">
        <v>1568</v>
      </c>
      <c r="Z10" s="210">
        <v>1425</v>
      </c>
      <c r="AA10" s="210">
        <v>464</v>
      </c>
      <c r="AB10" s="210"/>
      <c r="AC10" s="220">
        <f t="shared" si="5"/>
        <v>1889</v>
      </c>
      <c r="AD10" s="282" t="s">
        <v>1568</v>
      </c>
      <c r="AE10" s="210">
        <v>5700</v>
      </c>
      <c r="AF10" s="210">
        <v>661</v>
      </c>
      <c r="AG10" s="210"/>
      <c r="AH10" s="220">
        <f>SUM(AE10:AG10)</f>
        <v>6361</v>
      </c>
      <c r="AI10" s="219"/>
      <c r="AJ10" s="210"/>
      <c r="AK10" s="210"/>
      <c r="AL10" s="210"/>
      <c r="AM10" s="220">
        <f t="shared" ref="AM10:AM16" si="13">SUM(AJ10:AL10)</f>
        <v>0</v>
      </c>
      <c r="AN10" s="210"/>
      <c r="AO10" s="210"/>
      <c r="AP10" s="210"/>
      <c r="AQ10" s="210"/>
      <c r="AR10" s="220">
        <f t="shared" si="6"/>
        <v>0</v>
      </c>
      <c r="AS10" s="210"/>
      <c r="AT10" s="210"/>
      <c r="AU10" s="210"/>
      <c r="AV10" s="210"/>
      <c r="AW10" s="220">
        <f t="shared" si="7"/>
        <v>0</v>
      </c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313"/>
      <c r="DP10" s="315">
        <v>1</v>
      </c>
      <c r="DQ10" s="210">
        <v>28500</v>
      </c>
      <c r="DR10" s="210"/>
      <c r="DS10" s="210"/>
      <c r="DT10" s="210"/>
      <c r="DU10" s="210"/>
      <c r="DV10" s="210">
        <v>1</v>
      </c>
      <c r="DW10" s="210">
        <v>28500</v>
      </c>
      <c r="DX10" s="210"/>
      <c r="DY10" s="210"/>
      <c r="DZ10" s="210"/>
      <c r="EA10" s="210"/>
      <c r="EB10" s="210"/>
      <c r="EC10" s="210"/>
      <c r="ED10" s="210"/>
      <c r="EE10" s="210"/>
      <c r="EF10" s="275">
        <f t="shared" si="12"/>
        <v>1</v>
      </c>
      <c r="EG10" s="275">
        <f t="shared" si="12"/>
        <v>28500</v>
      </c>
      <c r="EH10" s="351">
        <v>1</v>
      </c>
      <c r="EI10" s="351">
        <v>28500</v>
      </c>
      <c r="EJ10" s="351"/>
      <c r="EK10" s="351"/>
      <c r="EL10" s="248"/>
      <c r="EM10" s="286">
        <v>1</v>
      </c>
      <c r="EN10" s="248"/>
      <c r="EO10" s="248"/>
      <c r="EP10" s="248"/>
      <c r="EQ10" s="248"/>
      <c r="ER10" s="248"/>
      <c r="ES10" s="248"/>
      <c r="ET10" s="248"/>
    </row>
    <row r="11" spans="1:150" ht="63">
      <c r="A11" s="378">
        <v>4</v>
      </c>
      <c r="B11" s="382" t="s">
        <v>1666</v>
      </c>
      <c r="C11" s="378" t="s">
        <v>1583</v>
      </c>
      <c r="D11" s="379" t="s">
        <v>1667</v>
      </c>
      <c r="E11" s="381">
        <v>34000</v>
      </c>
      <c r="F11" s="381">
        <v>4000</v>
      </c>
      <c r="G11" s="349">
        <f t="shared" si="2"/>
        <v>38000</v>
      </c>
      <c r="H11" s="210">
        <v>20</v>
      </c>
      <c r="I11" s="375">
        <f t="shared" si="0"/>
        <v>299.25</v>
      </c>
      <c r="J11" s="209">
        <f t="shared" si="8"/>
        <v>2199.25</v>
      </c>
      <c r="K11" s="381" t="s">
        <v>1668</v>
      </c>
      <c r="L11" s="302">
        <v>10</v>
      </c>
      <c r="M11" s="375">
        <f t="shared" si="3"/>
        <v>2992.5</v>
      </c>
      <c r="N11" s="209">
        <f t="shared" si="9"/>
        <v>21992.5</v>
      </c>
      <c r="O11" s="210">
        <f t="shared" si="10"/>
        <v>11300</v>
      </c>
      <c r="P11" s="210">
        <f t="shared" si="11"/>
        <v>9500</v>
      </c>
      <c r="Q11" s="210">
        <f t="shared" si="11"/>
        <v>1800</v>
      </c>
      <c r="R11" s="210">
        <f t="shared" si="11"/>
        <v>0</v>
      </c>
      <c r="S11" s="376" t="s">
        <v>1665</v>
      </c>
      <c r="T11" s="282" t="s">
        <v>1568</v>
      </c>
      <c r="U11" s="210">
        <v>1900</v>
      </c>
      <c r="V11" s="210">
        <v>600</v>
      </c>
      <c r="W11" s="210"/>
      <c r="X11" s="220">
        <f t="shared" si="4"/>
        <v>2500</v>
      </c>
      <c r="Y11" s="282" t="s">
        <v>1568</v>
      </c>
      <c r="Z11" s="210">
        <v>3800</v>
      </c>
      <c r="AA11" s="210">
        <v>600</v>
      </c>
      <c r="AB11" s="210"/>
      <c r="AC11" s="220">
        <f t="shared" si="5"/>
        <v>4400</v>
      </c>
      <c r="AD11" s="282" t="s">
        <v>1585</v>
      </c>
      <c r="AE11" s="210">
        <v>3800</v>
      </c>
      <c r="AF11" s="210">
        <v>600</v>
      </c>
      <c r="AG11" s="210"/>
      <c r="AH11" s="220">
        <f t="shared" ref="AH11:AH16" si="14">SUM(AE11:AG11)</f>
        <v>4400</v>
      </c>
      <c r="AI11" s="219"/>
      <c r="AJ11" s="210"/>
      <c r="AK11" s="210"/>
      <c r="AL11" s="210"/>
      <c r="AM11" s="220">
        <f t="shared" si="13"/>
        <v>0</v>
      </c>
      <c r="AN11" s="210"/>
      <c r="AO11" s="210"/>
      <c r="AP11" s="210"/>
      <c r="AQ11" s="210"/>
      <c r="AR11" s="220">
        <f t="shared" si="6"/>
        <v>0</v>
      </c>
      <c r="AS11" s="210"/>
      <c r="AT11" s="210"/>
      <c r="AU11" s="210"/>
      <c r="AV11" s="210"/>
      <c r="AW11" s="220">
        <f t="shared" si="7"/>
        <v>0</v>
      </c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313"/>
      <c r="DP11" s="315">
        <v>1</v>
      </c>
      <c r="DQ11" s="210">
        <v>38000</v>
      </c>
      <c r="DR11" s="210"/>
      <c r="DS11" s="210"/>
      <c r="DT11" s="210"/>
      <c r="DU11" s="210"/>
      <c r="DV11" s="210">
        <v>1</v>
      </c>
      <c r="DW11" s="210">
        <v>38000</v>
      </c>
      <c r="DX11" s="210"/>
      <c r="DY11" s="210"/>
      <c r="DZ11" s="210"/>
      <c r="EA11" s="210"/>
      <c r="EB11" s="210"/>
      <c r="EC11" s="210"/>
      <c r="ED11" s="210"/>
      <c r="EE11" s="210"/>
      <c r="EF11" s="275">
        <f t="shared" si="12"/>
        <v>1</v>
      </c>
      <c r="EG11" s="275">
        <f t="shared" si="12"/>
        <v>38000</v>
      </c>
      <c r="EH11" s="351">
        <v>1</v>
      </c>
      <c r="EI11" s="351">
        <v>38000</v>
      </c>
      <c r="EJ11" s="351"/>
      <c r="EK11" s="351"/>
      <c r="EL11" s="248"/>
      <c r="EM11" s="286">
        <v>1</v>
      </c>
      <c r="EN11" s="248"/>
      <c r="EO11" s="248"/>
      <c r="EP11" s="248"/>
      <c r="EQ11" s="248"/>
      <c r="ER11" s="248"/>
      <c r="ES11" s="248"/>
      <c r="ET11" s="248"/>
    </row>
    <row r="12" spans="1:150" ht="63">
      <c r="A12" s="378">
        <v>5</v>
      </c>
      <c r="B12" s="382" t="s">
        <v>1669</v>
      </c>
      <c r="C12" s="378" t="s">
        <v>1670</v>
      </c>
      <c r="D12" s="379" t="s">
        <v>1671</v>
      </c>
      <c r="E12" s="381">
        <v>25500</v>
      </c>
      <c r="F12" s="381">
        <v>3000</v>
      </c>
      <c r="G12" s="349">
        <f t="shared" si="2"/>
        <v>28500</v>
      </c>
      <c r="H12" s="210">
        <v>20</v>
      </c>
      <c r="I12" s="375">
        <f t="shared" si="0"/>
        <v>224.4375</v>
      </c>
      <c r="J12" s="209">
        <f t="shared" si="8"/>
        <v>1649.4375</v>
      </c>
      <c r="K12" s="381" t="s">
        <v>1672</v>
      </c>
      <c r="L12" s="302">
        <v>10</v>
      </c>
      <c r="M12" s="375">
        <f t="shared" si="3"/>
        <v>2244.375</v>
      </c>
      <c r="N12" s="209">
        <f t="shared" si="9"/>
        <v>16494.375</v>
      </c>
      <c r="O12" s="210">
        <f t="shared" si="10"/>
        <v>9639</v>
      </c>
      <c r="P12" s="210">
        <f t="shared" si="11"/>
        <v>8050</v>
      </c>
      <c r="Q12" s="210">
        <f t="shared" si="11"/>
        <v>1589</v>
      </c>
      <c r="R12" s="210">
        <f t="shared" si="11"/>
        <v>0</v>
      </c>
      <c r="S12" s="376" t="s">
        <v>1658</v>
      </c>
      <c r="T12" s="282" t="s">
        <v>1568</v>
      </c>
      <c r="U12" s="210">
        <v>1425</v>
      </c>
      <c r="V12" s="210">
        <v>464</v>
      </c>
      <c r="W12" s="210"/>
      <c r="X12" s="220">
        <f t="shared" si="4"/>
        <v>1889</v>
      </c>
      <c r="Y12" s="282" t="s">
        <v>1568</v>
      </c>
      <c r="Z12" s="210">
        <v>1425</v>
      </c>
      <c r="AA12" s="210">
        <v>225</v>
      </c>
      <c r="AB12" s="210"/>
      <c r="AC12" s="220">
        <f t="shared" si="5"/>
        <v>1650</v>
      </c>
      <c r="AD12" s="282" t="s">
        <v>1585</v>
      </c>
      <c r="AE12" s="210">
        <v>1425</v>
      </c>
      <c r="AF12" s="210">
        <v>75</v>
      </c>
      <c r="AG12" s="210"/>
      <c r="AH12" s="220">
        <f t="shared" si="14"/>
        <v>1500</v>
      </c>
      <c r="AI12" s="282" t="s">
        <v>1585</v>
      </c>
      <c r="AJ12" s="210">
        <v>1775</v>
      </c>
      <c r="AK12" s="210">
        <v>825</v>
      </c>
      <c r="AL12" s="210"/>
      <c r="AM12" s="220">
        <f t="shared" si="13"/>
        <v>2600</v>
      </c>
      <c r="AN12" s="210" t="s">
        <v>1621</v>
      </c>
      <c r="AO12" s="210">
        <v>1000</v>
      </c>
      <c r="AP12" s="210"/>
      <c r="AQ12" s="210"/>
      <c r="AR12" s="220">
        <f t="shared" si="6"/>
        <v>1000</v>
      </c>
      <c r="AS12" s="282">
        <v>40490</v>
      </c>
      <c r="AT12" s="210">
        <v>1000</v>
      </c>
      <c r="AU12" s="210"/>
      <c r="AV12" s="210"/>
      <c r="AW12" s="220">
        <f t="shared" si="7"/>
        <v>1000</v>
      </c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313"/>
      <c r="DP12" s="315">
        <v>1</v>
      </c>
      <c r="DQ12" s="210">
        <v>28500</v>
      </c>
      <c r="DR12" s="210"/>
      <c r="DS12" s="210"/>
      <c r="DT12" s="210"/>
      <c r="DU12" s="210"/>
      <c r="DV12" s="210">
        <v>1</v>
      </c>
      <c r="DW12" s="210">
        <v>28500</v>
      </c>
      <c r="DX12" s="210"/>
      <c r="DY12" s="210"/>
      <c r="DZ12" s="210"/>
      <c r="EA12" s="210"/>
      <c r="EB12" s="210"/>
      <c r="EC12" s="210"/>
      <c r="ED12" s="210"/>
      <c r="EE12" s="210"/>
      <c r="EF12" s="275">
        <f t="shared" si="12"/>
        <v>1</v>
      </c>
      <c r="EG12" s="275">
        <f t="shared" si="12"/>
        <v>28500</v>
      </c>
      <c r="EH12" s="351">
        <v>1</v>
      </c>
      <c r="EI12" s="351">
        <v>28500</v>
      </c>
      <c r="EJ12" s="351"/>
      <c r="EK12" s="351"/>
      <c r="EL12" s="248"/>
      <c r="EM12" s="286">
        <v>1</v>
      </c>
      <c r="EN12" s="248"/>
      <c r="EO12" s="248"/>
      <c r="EP12" s="248"/>
      <c r="EQ12" s="248"/>
      <c r="ER12" s="248"/>
      <c r="ES12" s="248"/>
      <c r="ET12" s="248"/>
    </row>
    <row r="13" spans="1:150" ht="47.25">
      <c r="A13" s="378">
        <v>6</v>
      </c>
      <c r="B13" s="379" t="s">
        <v>1673</v>
      </c>
      <c r="C13" s="378" t="s">
        <v>1674</v>
      </c>
      <c r="D13" s="379" t="s">
        <v>1675</v>
      </c>
      <c r="E13" s="381">
        <v>25500</v>
      </c>
      <c r="F13" s="381">
        <v>3000</v>
      </c>
      <c r="G13" s="349">
        <f t="shared" si="2"/>
        <v>28500</v>
      </c>
      <c r="H13" s="210">
        <v>20</v>
      </c>
      <c r="I13" s="375">
        <f t="shared" si="0"/>
        <v>224.4375</v>
      </c>
      <c r="J13" s="209">
        <f t="shared" si="8"/>
        <v>1649.4375</v>
      </c>
      <c r="K13" s="381" t="s">
        <v>1676</v>
      </c>
      <c r="L13" s="302">
        <v>10</v>
      </c>
      <c r="M13" s="375">
        <f t="shared" si="3"/>
        <v>2244.375</v>
      </c>
      <c r="N13" s="209">
        <f t="shared" si="9"/>
        <v>16494.375</v>
      </c>
      <c r="O13" s="210">
        <f t="shared" si="10"/>
        <v>6839</v>
      </c>
      <c r="P13" s="210">
        <f t="shared" si="11"/>
        <v>5700</v>
      </c>
      <c r="Q13" s="210">
        <f t="shared" si="11"/>
        <v>1139</v>
      </c>
      <c r="R13" s="210">
        <f t="shared" si="11"/>
        <v>0</v>
      </c>
      <c r="S13" s="376" t="s">
        <v>1658</v>
      </c>
      <c r="T13" s="282" t="s">
        <v>1568</v>
      </c>
      <c r="U13" s="210">
        <v>1425</v>
      </c>
      <c r="V13" s="210">
        <v>464</v>
      </c>
      <c r="W13" s="210"/>
      <c r="X13" s="220">
        <f t="shared" si="4"/>
        <v>1889</v>
      </c>
      <c r="Y13" s="282" t="s">
        <v>1568</v>
      </c>
      <c r="Z13" s="210">
        <v>1425</v>
      </c>
      <c r="AA13" s="210">
        <v>225</v>
      </c>
      <c r="AB13" s="210"/>
      <c r="AC13" s="220">
        <f t="shared" si="5"/>
        <v>1650</v>
      </c>
      <c r="AD13" s="282" t="s">
        <v>1585</v>
      </c>
      <c r="AE13" s="210">
        <v>1425</v>
      </c>
      <c r="AF13" s="210">
        <v>225</v>
      </c>
      <c r="AG13" s="210"/>
      <c r="AH13" s="220">
        <f t="shared" si="14"/>
        <v>1650</v>
      </c>
      <c r="AI13" s="282" t="s">
        <v>1585</v>
      </c>
      <c r="AJ13" s="210">
        <v>1425</v>
      </c>
      <c r="AK13" s="210">
        <v>225</v>
      </c>
      <c r="AL13" s="210"/>
      <c r="AM13" s="220">
        <f t="shared" si="13"/>
        <v>1650</v>
      </c>
      <c r="AN13" s="210"/>
      <c r="AO13" s="210"/>
      <c r="AP13" s="210"/>
      <c r="AQ13" s="210"/>
      <c r="AR13" s="220">
        <f t="shared" si="6"/>
        <v>0</v>
      </c>
      <c r="AS13" s="210"/>
      <c r="AT13" s="210"/>
      <c r="AU13" s="210"/>
      <c r="AV13" s="210"/>
      <c r="AW13" s="220">
        <f t="shared" si="7"/>
        <v>0</v>
      </c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313"/>
      <c r="DP13" s="315">
        <v>1</v>
      </c>
      <c r="DQ13" s="210">
        <v>28500</v>
      </c>
      <c r="DR13" s="210"/>
      <c r="DS13" s="210"/>
      <c r="DT13" s="210"/>
      <c r="DU13" s="210"/>
      <c r="DV13" s="210">
        <v>1</v>
      </c>
      <c r="DW13" s="210">
        <v>28500</v>
      </c>
      <c r="DX13" s="210"/>
      <c r="DY13" s="210"/>
      <c r="DZ13" s="210"/>
      <c r="EA13" s="210"/>
      <c r="EB13" s="210"/>
      <c r="EC13" s="210"/>
      <c r="ED13" s="210"/>
      <c r="EE13" s="210"/>
      <c r="EF13" s="275">
        <f t="shared" si="12"/>
        <v>1</v>
      </c>
      <c r="EG13" s="275">
        <f t="shared" si="12"/>
        <v>28500</v>
      </c>
      <c r="EH13" s="351">
        <v>1</v>
      </c>
      <c r="EI13" s="351">
        <v>28500</v>
      </c>
      <c r="EJ13" s="351"/>
      <c r="EK13" s="351"/>
      <c r="EL13" s="248"/>
      <c r="EM13" s="286">
        <v>1</v>
      </c>
      <c r="EN13" s="248"/>
      <c r="EO13" s="248"/>
      <c r="EP13" s="248"/>
      <c r="EQ13" s="248"/>
      <c r="ER13" s="248"/>
      <c r="ES13" s="248"/>
      <c r="ET13" s="248"/>
    </row>
    <row r="14" spans="1:150" ht="94.5">
      <c r="A14" s="378">
        <v>7</v>
      </c>
      <c r="B14" s="379" t="s">
        <v>1677</v>
      </c>
      <c r="C14" s="378" t="s">
        <v>1678</v>
      </c>
      <c r="D14" s="379" t="s">
        <v>1679</v>
      </c>
      <c r="E14" s="381">
        <v>42500</v>
      </c>
      <c r="F14" s="381">
        <v>5000</v>
      </c>
      <c r="G14" s="349">
        <f t="shared" si="2"/>
        <v>47500</v>
      </c>
      <c r="H14" s="210">
        <v>20</v>
      </c>
      <c r="I14" s="375">
        <f t="shared" si="0"/>
        <v>374.0625</v>
      </c>
      <c r="J14" s="209">
        <f t="shared" si="8"/>
        <v>2749.0625</v>
      </c>
      <c r="K14" s="381" t="s">
        <v>1680</v>
      </c>
      <c r="L14" s="302">
        <v>10</v>
      </c>
      <c r="M14" s="375">
        <f t="shared" si="3"/>
        <v>3740.625</v>
      </c>
      <c r="N14" s="209">
        <f t="shared" si="9"/>
        <v>27490.625</v>
      </c>
      <c r="O14" s="210">
        <f t="shared" si="10"/>
        <v>14125</v>
      </c>
      <c r="P14" s="210">
        <f t="shared" si="11"/>
        <v>11875</v>
      </c>
      <c r="Q14" s="210">
        <f t="shared" si="11"/>
        <v>2250</v>
      </c>
      <c r="R14" s="210">
        <f t="shared" si="11"/>
        <v>0</v>
      </c>
      <c r="S14" s="376" t="s">
        <v>1658</v>
      </c>
      <c r="T14" s="282" t="s">
        <v>1568</v>
      </c>
      <c r="U14" s="210">
        <v>2375</v>
      </c>
      <c r="V14" s="210">
        <v>375</v>
      </c>
      <c r="W14" s="210"/>
      <c r="X14" s="220">
        <f t="shared" si="4"/>
        <v>2750</v>
      </c>
      <c r="Y14" s="282" t="s">
        <v>1568</v>
      </c>
      <c r="Z14" s="210">
        <v>4750</v>
      </c>
      <c r="AA14" s="210">
        <v>750</v>
      </c>
      <c r="AB14" s="210"/>
      <c r="AC14" s="220">
        <f t="shared" si="5"/>
        <v>5500</v>
      </c>
      <c r="AD14" s="282" t="s">
        <v>1585</v>
      </c>
      <c r="AE14" s="210">
        <v>4750</v>
      </c>
      <c r="AF14" s="210">
        <v>1125</v>
      </c>
      <c r="AG14" s="210"/>
      <c r="AH14" s="220">
        <f t="shared" si="14"/>
        <v>5875</v>
      </c>
      <c r="AI14" s="219"/>
      <c r="AJ14" s="210"/>
      <c r="AK14" s="210"/>
      <c r="AL14" s="210"/>
      <c r="AM14" s="220">
        <f t="shared" si="13"/>
        <v>0</v>
      </c>
      <c r="AN14" s="210"/>
      <c r="AO14" s="210"/>
      <c r="AP14" s="210"/>
      <c r="AQ14" s="210"/>
      <c r="AR14" s="220">
        <f t="shared" si="6"/>
        <v>0</v>
      </c>
      <c r="AS14" s="210"/>
      <c r="AT14" s="210"/>
      <c r="AU14" s="210"/>
      <c r="AV14" s="210"/>
      <c r="AW14" s="220">
        <f t="shared" si="7"/>
        <v>0</v>
      </c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313"/>
      <c r="DP14" s="315">
        <v>1</v>
      </c>
      <c r="DQ14" s="210">
        <v>47500</v>
      </c>
      <c r="DR14" s="210"/>
      <c r="DS14" s="210"/>
      <c r="DT14" s="210"/>
      <c r="DU14" s="210"/>
      <c r="DV14" s="210"/>
      <c r="DW14" s="210"/>
      <c r="DX14" s="210"/>
      <c r="DY14" s="210"/>
      <c r="DZ14" s="210">
        <v>1</v>
      </c>
      <c r="EA14" s="210">
        <v>47500</v>
      </c>
      <c r="EB14" s="210"/>
      <c r="EC14" s="210"/>
      <c r="ED14" s="210"/>
      <c r="EE14" s="210"/>
      <c r="EF14" s="275">
        <f t="shared" si="12"/>
        <v>1</v>
      </c>
      <c r="EG14" s="275">
        <f t="shared" si="12"/>
        <v>47500</v>
      </c>
      <c r="EH14" s="351">
        <v>1</v>
      </c>
      <c r="EI14" s="351">
        <v>47500</v>
      </c>
      <c r="EJ14" s="351"/>
      <c r="EK14" s="351"/>
      <c r="EL14" s="248"/>
      <c r="EM14" s="286">
        <v>1</v>
      </c>
      <c r="EN14" s="248"/>
      <c r="EO14" s="248"/>
      <c r="EP14" s="248"/>
      <c r="EQ14" s="248"/>
      <c r="ER14" s="248"/>
      <c r="ES14" s="248"/>
      <c r="ET14" s="248"/>
    </row>
    <row r="15" spans="1:150" ht="94.5">
      <c r="A15" s="378">
        <v>8</v>
      </c>
      <c r="B15" s="379" t="s">
        <v>1681</v>
      </c>
      <c r="C15" s="378" t="s">
        <v>1682</v>
      </c>
      <c r="D15" s="379" t="s">
        <v>1683</v>
      </c>
      <c r="E15" s="381">
        <v>25500</v>
      </c>
      <c r="F15" s="381">
        <v>3000</v>
      </c>
      <c r="G15" s="349">
        <f t="shared" si="2"/>
        <v>28500</v>
      </c>
      <c r="H15" s="210">
        <v>20</v>
      </c>
      <c r="I15" s="375">
        <f t="shared" si="0"/>
        <v>224.4375</v>
      </c>
      <c r="J15" s="209">
        <f t="shared" si="8"/>
        <v>1649.4375</v>
      </c>
      <c r="K15" s="381" t="s">
        <v>1684</v>
      </c>
      <c r="L15" s="302">
        <v>10</v>
      </c>
      <c r="M15" s="375">
        <f t="shared" si="3"/>
        <v>2244.375</v>
      </c>
      <c r="N15" s="209">
        <f t="shared" si="9"/>
        <v>16494.375</v>
      </c>
      <c r="O15" s="210">
        <f t="shared" si="10"/>
        <v>4500</v>
      </c>
      <c r="P15" s="210">
        <f t="shared" si="11"/>
        <v>3544</v>
      </c>
      <c r="Q15" s="210">
        <f t="shared" si="11"/>
        <v>956</v>
      </c>
      <c r="R15" s="210">
        <f t="shared" si="11"/>
        <v>0</v>
      </c>
      <c r="S15" s="377" t="s">
        <v>1685</v>
      </c>
      <c r="T15" s="282" t="s">
        <v>1585</v>
      </c>
      <c r="U15" s="210">
        <v>3544</v>
      </c>
      <c r="V15" s="210">
        <v>956</v>
      </c>
      <c r="W15" s="210"/>
      <c r="X15" s="220">
        <f t="shared" si="4"/>
        <v>4500</v>
      </c>
      <c r="Y15" s="219"/>
      <c r="Z15" s="210"/>
      <c r="AA15" s="210"/>
      <c r="AB15" s="210"/>
      <c r="AC15" s="220">
        <f t="shared" si="5"/>
        <v>0</v>
      </c>
      <c r="AD15" s="219"/>
      <c r="AE15" s="210"/>
      <c r="AF15" s="210"/>
      <c r="AG15" s="210"/>
      <c r="AH15" s="220">
        <f t="shared" si="14"/>
        <v>0</v>
      </c>
      <c r="AI15" s="219"/>
      <c r="AJ15" s="210"/>
      <c r="AK15" s="210"/>
      <c r="AL15" s="210"/>
      <c r="AM15" s="220">
        <f t="shared" si="13"/>
        <v>0</v>
      </c>
      <c r="AN15" s="210"/>
      <c r="AO15" s="210"/>
      <c r="AP15" s="210"/>
      <c r="AQ15" s="210"/>
      <c r="AR15" s="220">
        <f t="shared" si="6"/>
        <v>0</v>
      </c>
      <c r="AS15" s="210"/>
      <c r="AT15" s="210"/>
      <c r="AU15" s="210"/>
      <c r="AV15" s="210"/>
      <c r="AW15" s="220">
        <f t="shared" si="7"/>
        <v>0</v>
      </c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0"/>
      <c r="DH15" s="210"/>
      <c r="DI15" s="210"/>
      <c r="DJ15" s="210"/>
      <c r="DK15" s="210"/>
      <c r="DL15" s="210"/>
      <c r="DM15" s="210"/>
      <c r="DN15" s="210"/>
      <c r="DO15" s="313"/>
      <c r="DP15" s="315">
        <v>1</v>
      </c>
      <c r="DQ15" s="210">
        <v>28500</v>
      </c>
      <c r="DR15" s="210"/>
      <c r="DS15" s="210"/>
      <c r="DT15" s="210"/>
      <c r="DU15" s="210"/>
      <c r="DV15" s="210"/>
      <c r="DW15" s="210"/>
      <c r="DX15" s="210">
        <v>1</v>
      </c>
      <c r="DY15" s="210">
        <v>28500</v>
      </c>
      <c r="DZ15" s="210"/>
      <c r="EA15" s="210"/>
      <c r="EB15" s="210"/>
      <c r="EC15" s="210"/>
      <c r="ED15" s="210"/>
      <c r="EE15" s="210"/>
      <c r="EF15" s="275">
        <f t="shared" si="12"/>
        <v>1</v>
      </c>
      <c r="EG15" s="275">
        <f t="shared" si="12"/>
        <v>28500</v>
      </c>
      <c r="EH15" s="351">
        <v>1</v>
      </c>
      <c r="EI15" s="351">
        <v>28500</v>
      </c>
      <c r="EJ15" s="351"/>
      <c r="EK15" s="351"/>
      <c r="EL15" s="248"/>
      <c r="EM15" s="286">
        <v>1</v>
      </c>
      <c r="EN15" s="248"/>
      <c r="EO15" s="248"/>
      <c r="EP15" s="248"/>
      <c r="EQ15" s="248"/>
      <c r="ER15" s="248"/>
      <c r="ES15" s="248"/>
      <c r="ET15" s="248"/>
    </row>
    <row r="16" spans="1:150" ht="82.5">
      <c r="A16" s="378">
        <v>9</v>
      </c>
      <c r="B16" s="378" t="s">
        <v>1686</v>
      </c>
      <c r="C16" s="378" t="s">
        <v>1687</v>
      </c>
      <c r="D16" s="378" t="s">
        <v>1688</v>
      </c>
      <c r="E16" s="381">
        <v>42500</v>
      </c>
      <c r="F16" s="381">
        <v>5000</v>
      </c>
      <c r="G16" s="349">
        <f t="shared" si="2"/>
        <v>47500</v>
      </c>
      <c r="H16" s="210"/>
      <c r="I16" s="375">
        <f t="shared" si="0"/>
        <v>374.0625</v>
      </c>
      <c r="J16" s="209">
        <f>SUM((G16*6*21)/(8*20*100))+(G16/20)</f>
        <v>2749.0625</v>
      </c>
      <c r="K16" s="381" t="s">
        <v>1689</v>
      </c>
      <c r="L16" s="302">
        <v>9</v>
      </c>
      <c r="M16" s="375">
        <f t="shared" si="3"/>
        <v>3366.5625</v>
      </c>
      <c r="N16" s="209">
        <f>SUM(L16*J16)</f>
        <v>24741.5625</v>
      </c>
      <c r="O16" s="210">
        <f>SUM(P16:Q16)</f>
        <v>0</v>
      </c>
      <c r="P16" s="210">
        <f t="shared" si="11"/>
        <v>0</v>
      </c>
      <c r="Q16" s="210">
        <f t="shared" si="11"/>
        <v>0</v>
      </c>
      <c r="R16" s="210">
        <f t="shared" si="11"/>
        <v>0</v>
      </c>
      <c r="S16" s="377" t="s">
        <v>1690</v>
      </c>
      <c r="T16" s="219"/>
      <c r="U16" s="210"/>
      <c r="V16" s="210"/>
      <c r="W16" s="210"/>
      <c r="X16" s="220">
        <f t="shared" si="4"/>
        <v>0</v>
      </c>
      <c r="Y16" s="219"/>
      <c r="Z16" s="210"/>
      <c r="AA16" s="210"/>
      <c r="AB16" s="210"/>
      <c r="AC16" s="220">
        <f t="shared" si="5"/>
        <v>0</v>
      </c>
      <c r="AD16" s="219"/>
      <c r="AE16" s="210"/>
      <c r="AF16" s="210"/>
      <c r="AG16" s="210"/>
      <c r="AH16" s="220">
        <f t="shared" si="14"/>
        <v>0</v>
      </c>
      <c r="AI16" s="219"/>
      <c r="AJ16" s="210"/>
      <c r="AK16" s="210"/>
      <c r="AL16" s="210"/>
      <c r="AM16" s="220">
        <f t="shared" si="13"/>
        <v>0</v>
      </c>
      <c r="AN16" s="210"/>
      <c r="AO16" s="210"/>
      <c r="AP16" s="210"/>
      <c r="AQ16" s="210"/>
      <c r="AR16" s="220">
        <f t="shared" si="6"/>
        <v>0</v>
      </c>
      <c r="AS16" s="210"/>
      <c r="AT16" s="210"/>
      <c r="AU16" s="210"/>
      <c r="AV16" s="210"/>
      <c r="AW16" s="220">
        <f t="shared" si="7"/>
        <v>0</v>
      </c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  <c r="DI16" s="210"/>
      <c r="DJ16" s="210"/>
      <c r="DK16" s="210"/>
      <c r="DL16" s="210"/>
      <c r="DM16" s="210"/>
      <c r="DN16" s="210"/>
      <c r="DO16" s="313"/>
      <c r="DP16" s="315">
        <v>1</v>
      </c>
      <c r="DQ16" s="210">
        <v>47500</v>
      </c>
      <c r="DR16" s="210"/>
      <c r="DS16" s="210"/>
      <c r="DT16" s="210">
        <v>1</v>
      </c>
      <c r="DU16" s="210">
        <v>47500</v>
      </c>
      <c r="DV16" s="210"/>
      <c r="DW16" s="210"/>
      <c r="DX16" s="210"/>
      <c r="DY16" s="210"/>
      <c r="DZ16" s="210"/>
      <c r="EA16" s="210"/>
      <c r="EB16" s="210"/>
      <c r="EC16" s="210"/>
      <c r="ED16" s="210"/>
      <c r="EE16" s="210"/>
      <c r="EF16" s="275">
        <f>SUM(ED16,EB16,DZ16,DX16,DV16,DT16)</f>
        <v>1</v>
      </c>
      <c r="EG16" s="275">
        <f>SUM(EE16,EC16,EA16,DY16,DW16,DU16)</f>
        <v>47500</v>
      </c>
      <c r="EH16" s="351" t="s">
        <v>1518</v>
      </c>
      <c r="EI16" s="351"/>
      <c r="EJ16" s="351">
        <v>1</v>
      </c>
      <c r="EK16" s="351">
        <v>47500</v>
      </c>
      <c r="EL16" s="248"/>
      <c r="EM16" s="286">
        <v>1</v>
      </c>
      <c r="EN16" s="248"/>
      <c r="EO16" s="248"/>
      <c r="EP16" s="248"/>
      <c r="EQ16" s="248"/>
      <c r="ER16" s="248"/>
      <c r="ES16" s="248"/>
      <c r="ET16" s="248"/>
    </row>
    <row r="17" spans="1:150">
      <c r="A17" s="216"/>
      <c r="B17" s="329"/>
      <c r="C17" s="329"/>
      <c r="D17" s="329"/>
      <c r="E17" s="210"/>
      <c r="F17" s="210"/>
      <c r="G17" s="349"/>
      <c r="H17" s="210"/>
      <c r="I17" s="375">
        <f t="shared" si="0"/>
        <v>0</v>
      </c>
      <c r="J17" s="209"/>
      <c r="K17" s="210"/>
      <c r="L17" s="302"/>
      <c r="M17" s="375">
        <f t="shared" si="3"/>
        <v>0</v>
      </c>
      <c r="N17" s="209">
        <f>SUM(L17*J17)</f>
        <v>0</v>
      </c>
      <c r="O17" s="210">
        <f>SUM(P17:Q17)</f>
        <v>0</v>
      </c>
      <c r="P17" s="210">
        <f t="shared" si="11"/>
        <v>0</v>
      </c>
      <c r="Q17" s="210">
        <f t="shared" si="11"/>
        <v>0</v>
      </c>
      <c r="R17" s="210">
        <f t="shared" si="11"/>
        <v>0</v>
      </c>
      <c r="S17" s="210"/>
      <c r="T17" s="219"/>
      <c r="U17" s="210"/>
      <c r="V17" s="210"/>
      <c r="W17" s="210"/>
      <c r="X17" s="220">
        <f t="shared" si="4"/>
        <v>0</v>
      </c>
      <c r="Y17" s="219"/>
      <c r="Z17" s="210"/>
      <c r="AA17" s="210"/>
      <c r="AB17" s="210"/>
      <c r="AC17" s="220">
        <f t="shared" si="5"/>
        <v>0</v>
      </c>
      <c r="AD17" s="219"/>
      <c r="AE17" s="210"/>
      <c r="AF17" s="210"/>
      <c r="AG17" s="210"/>
      <c r="AH17" s="220"/>
      <c r="AI17" s="219"/>
      <c r="AJ17" s="210"/>
      <c r="AK17" s="210"/>
      <c r="AL17" s="210"/>
      <c r="AM17" s="224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313"/>
      <c r="DP17" s="315"/>
      <c r="DQ17" s="210"/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75">
        <f>SUM(ED17,EB17,DZ17,DX17,DV17,DT17)</f>
        <v>0</v>
      </c>
      <c r="EG17" s="275">
        <f>SUM(EE17,EC17,EA17,DY17,DW17,DU17)</f>
        <v>0</v>
      </c>
      <c r="EH17" s="351"/>
      <c r="EI17" s="351"/>
      <c r="EJ17" s="351"/>
      <c r="EK17" s="351"/>
      <c r="EL17" s="248"/>
      <c r="EM17" s="286"/>
      <c r="EN17" s="248"/>
      <c r="EO17" s="248"/>
      <c r="EP17" s="248"/>
      <c r="EQ17" s="248"/>
      <c r="ER17" s="248"/>
      <c r="ES17" s="248"/>
      <c r="ET17" s="248"/>
    </row>
    <row r="18" spans="1:150">
      <c r="A18" s="272"/>
      <c r="B18" s="373" t="s">
        <v>1510</v>
      </c>
      <c r="C18" s="373"/>
      <c r="D18" s="374"/>
      <c r="E18" s="224">
        <f>SUM(E8:E17)</f>
        <v>276250</v>
      </c>
      <c r="F18" s="224">
        <f t="shared" ref="F18:BS18" si="15">SUM(F8:F17)</f>
        <v>32500</v>
      </c>
      <c r="G18" s="224">
        <f t="shared" si="15"/>
        <v>308750</v>
      </c>
      <c r="H18" s="224">
        <f t="shared" si="15"/>
        <v>160</v>
      </c>
      <c r="I18" s="375">
        <f t="shared" si="0"/>
        <v>2431.40625</v>
      </c>
      <c r="J18" s="224">
        <f t="shared" si="15"/>
        <v>17868.90625</v>
      </c>
      <c r="K18" s="224">
        <f t="shared" si="15"/>
        <v>0</v>
      </c>
      <c r="L18" s="358">
        <f t="shared" si="15"/>
        <v>89</v>
      </c>
      <c r="M18" s="225">
        <f t="shared" si="15"/>
        <v>23940</v>
      </c>
      <c r="N18" s="225">
        <f t="shared" si="15"/>
        <v>175940</v>
      </c>
      <c r="O18" s="224">
        <f t="shared" si="15"/>
        <v>72240</v>
      </c>
      <c r="P18" s="224">
        <f t="shared" si="15"/>
        <v>60434</v>
      </c>
      <c r="Q18" s="224">
        <f t="shared" si="15"/>
        <v>11806</v>
      </c>
      <c r="R18" s="224">
        <f t="shared" si="15"/>
        <v>0</v>
      </c>
      <c r="S18" s="224">
        <f t="shared" si="15"/>
        <v>0</v>
      </c>
      <c r="T18" s="224">
        <f t="shared" si="15"/>
        <v>0</v>
      </c>
      <c r="U18" s="224">
        <f t="shared" si="15"/>
        <v>16407</v>
      </c>
      <c r="V18" s="224">
        <f t="shared" si="15"/>
        <v>4308</v>
      </c>
      <c r="W18" s="224">
        <f t="shared" si="15"/>
        <v>0</v>
      </c>
      <c r="X18" s="224">
        <f t="shared" si="15"/>
        <v>20715</v>
      </c>
      <c r="Y18" s="224">
        <f t="shared" si="15"/>
        <v>0</v>
      </c>
      <c r="Z18" s="224">
        <f t="shared" si="15"/>
        <v>17138</v>
      </c>
      <c r="AA18" s="224">
        <f t="shared" si="15"/>
        <v>2976</v>
      </c>
      <c r="AB18" s="224">
        <f t="shared" si="15"/>
        <v>0</v>
      </c>
      <c r="AC18" s="224">
        <f t="shared" si="15"/>
        <v>20114</v>
      </c>
      <c r="AD18" s="224">
        <f t="shared" si="15"/>
        <v>0</v>
      </c>
      <c r="AE18" s="224">
        <f t="shared" si="15"/>
        <v>20026</v>
      </c>
      <c r="AF18" s="224">
        <f t="shared" si="15"/>
        <v>3210</v>
      </c>
      <c r="AG18" s="224">
        <f t="shared" si="15"/>
        <v>0</v>
      </c>
      <c r="AH18" s="224">
        <f t="shared" si="15"/>
        <v>23236</v>
      </c>
      <c r="AI18" s="224">
        <f t="shared" si="15"/>
        <v>0</v>
      </c>
      <c r="AJ18" s="224">
        <f t="shared" si="15"/>
        <v>4863</v>
      </c>
      <c r="AK18" s="224">
        <f t="shared" si="15"/>
        <v>1312</v>
      </c>
      <c r="AL18" s="224">
        <f t="shared" si="15"/>
        <v>0</v>
      </c>
      <c r="AM18" s="224">
        <f t="shared" si="15"/>
        <v>6175</v>
      </c>
      <c r="AN18" s="224">
        <f t="shared" si="15"/>
        <v>0</v>
      </c>
      <c r="AO18" s="224">
        <f t="shared" si="15"/>
        <v>1000</v>
      </c>
      <c r="AP18" s="224">
        <f t="shared" si="15"/>
        <v>0</v>
      </c>
      <c r="AQ18" s="224">
        <f t="shared" si="15"/>
        <v>0</v>
      </c>
      <c r="AR18" s="224">
        <f t="shared" si="15"/>
        <v>1000</v>
      </c>
      <c r="AS18" s="224">
        <f t="shared" si="15"/>
        <v>40490</v>
      </c>
      <c r="AT18" s="224">
        <f t="shared" si="15"/>
        <v>1000</v>
      </c>
      <c r="AU18" s="224">
        <f t="shared" si="15"/>
        <v>0</v>
      </c>
      <c r="AV18" s="224">
        <f t="shared" si="15"/>
        <v>0</v>
      </c>
      <c r="AW18" s="224">
        <f t="shared" si="15"/>
        <v>1000</v>
      </c>
      <c r="AX18" s="224">
        <f t="shared" si="15"/>
        <v>0</v>
      </c>
      <c r="AY18" s="224">
        <f t="shared" si="15"/>
        <v>0</v>
      </c>
      <c r="AZ18" s="224">
        <f t="shared" si="15"/>
        <v>0</v>
      </c>
      <c r="BA18" s="224">
        <f t="shared" si="15"/>
        <v>0</v>
      </c>
      <c r="BB18" s="224">
        <f t="shared" si="15"/>
        <v>0</v>
      </c>
      <c r="BC18" s="224">
        <f t="shared" si="15"/>
        <v>0</v>
      </c>
      <c r="BD18" s="224">
        <f t="shared" si="15"/>
        <v>0</v>
      </c>
      <c r="BE18" s="224">
        <f t="shared" si="15"/>
        <v>0</v>
      </c>
      <c r="BF18" s="224">
        <f t="shared" si="15"/>
        <v>0</v>
      </c>
      <c r="BG18" s="224">
        <f t="shared" si="15"/>
        <v>0</v>
      </c>
      <c r="BH18" s="224">
        <f t="shared" si="15"/>
        <v>0</v>
      </c>
      <c r="BI18" s="224">
        <f t="shared" si="15"/>
        <v>0</v>
      </c>
      <c r="BJ18" s="224">
        <f t="shared" si="15"/>
        <v>0</v>
      </c>
      <c r="BK18" s="224">
        <f t="shared" si="15"/>
        <v>0</v>
      </c>
      <c r="BL18" s="224">
        <f t="shared" si="15"/>
        <v>0</v>
      </c>
      <c r="BM18" s="224">
        <f t="shared" si="15"/>
        <v>0</v>
      </c>
      <c r="BN18" s="224">
        <f t="shared" si="15"/>
        <v>0</v>
      </c>
      <c r="BO18" s="224">
        <f t="shared" si="15"/>
        <v>0</v>
      </c>
      <c r="BP18" s="224">
        <f t="shared" si="15"/>
        <v>0</v>
      </c>
      <c r="BQ18" s="224">
        <f t="shared" si="15"/>
        <v>0</v>
      </c>
      <c r="BR18" s="224">
        <f t="shared" si="15"/>
        <v>0</v>
      </c>
      <c r="BS18" s="224">
        <f t="shared" si="15"/>
        <v>0</v>
      </c>
      <c r="BT18" s="224">
        <f t="shared" ref="BT18:EE18" si="16">SUM(BT8:BT17)</f>
        <v>0</v>
      </c>
      <c r="BU18" s="224">
        <f t="shared" si="16"/>
        <v>0</v>
      </c>
      <c r="BV18" s="224">
        <f t="shared" si="16"/>
        <v>0</v>
      </c>
      <c r="BW18" s="224">
        <f t="shared" si="16"/>
        <v>0</v>
      </c>
      <c r="BX18" s="224">
        <f t="shared" si="16"/>
        <v>0</v>
      </c>
      <c r="BY18" s="224">
        <f t="shared" si="16"/>
        <v>0</v>
      </c>
      <c r="BZ18" s="224">
        <f t="shared" si="16"/>
        <v>0</v>
      </c>
      <c r="CA18" s="224">
        <f t="shared" si="16"/>
        <v>0</v>
      </c>
      <c r="CB18" s="224">
        <f t="shared" si="16"/>
        <v>0</v>
      </c>
      <c r="CC18" s="224">
        <f t="shared" si="16"/>
        <v>0</v>
      </c>
      <c r="CD18" s="224">
        <f t="shared" si="16"/>
        <v>0</v>
      </c>
      <c r="CE18" s="224">
        <f t="shared" si="16"/>
        <v>0</v>
      </c>
      <c r="CF18" s="224">
        <f t="shared" si="16"/>
        <v>0</v>
      </c>
      <c r="CG18" s="224">
        <f t="shared" si="16"/>
        <v>0</v>
      </c>
      <c r="CH18" s="224">
        <f t="shared" si="16"/>
        <v>0</v>
      </c>
      <c r="CI18" s="224">
        <f t="shared" si="16"/>
        <v>0</v>
      </c>
      <c r="CJ18" s="224">
        <f t="shared" si="16"/>
        <v>0</v>
      </c>
      <c r="CK18" s="224">
        <f t="shared" si="16"/>
        <v>0</v>
      </c>
      <c r="CL18" s="224">
        <f t="shared" si="16"/>
        <v>0</v>
      </c>
      <c r="CM18" s="224">
        <f t="shared" si="16"/>
        <v>0</v>
      </c>
      <c r="CN18" s="224">
        <f t="shared" si="16"/>
        <v>0</v>
      </c>
      <c r="CO18" s="224">
        <f t="shared" si="16"/>
        <v>0</v>
      </c>
      <c r="CP18" s="224">
        <f t="shared" si="16"/>
        <v>0</v>
      </c>
      <c r="CQ18" s="224">
        <f t="shared" si="16"/>
        <v>0</v>
      </c>
      <c r="CR18" s="224">
        <f t="shared" si="16"/>
        <v>0</v>
      </c>
      <c r="CS18" s="224">
        <f t="shared" si="16"/>
        <v>0</v>
      </c>
      <c r="CT18" s="224">
        <f t="shared" si="16"/>
        <v>0</v>
      </c>
      <c r="CU18" s="224">
        <f t="shared" si="16"/>
        <v>0</v>
      </c>
      <c r="CV18" s="224">
        <f t="shared" si="16"/>
        <v>0</v>
      </c>
      <c r="CW18" s="224">
        <f t="shared" si="16"/>
        <v>0</v>
      </c>
      <c r="CX18" s="224">
        <f t="shared" si="16"/>
        <v>0</v>
      </c>
      <c r="CY18" s="224">
        <f t="shared" si="16"/>
        <v>0</v>
      </c>
      <c r="CZ18" s="224">
        <f t="shared" si="16"/>
        <v>0</v>
      </c>
      <c r="DA18" s="224">
        <f t="shared" si="16"/>
        <v>0</v>
      </c>
      <c r="DB18" s="224">
        <f t="shared" si="16"/>
        <v>0</v>
      </c>
      <c r="DC18" s="224">
        <f t="shared" si="16"/>
        <v>0</v>
      </c>
      <c r="DD18" s="224">
        <f t="shared" si="16"/>
        <v>0</v>
      </c>
      <c r="DE18" s="224">
        <f t="shared" si="16"/>
        <v>0</v>
      </c>
      <c r="DF18" s="224">
        <f t="shared" si="16"/>
        <v>0</v>
      </c>
      <c r="DG18" s="224">
        <f t="shared" si="16"/>
        <v>0</v>
      </c>
      <c r="DH18" s="224">
        <f t="shared" si="16"/>
        <v>0</v>
      </c>
      <c r="DI18" s="224">
        <f t="shared" si="16"/>
        <v>0</v>
      </c>
      <c r="DJ18" s="224">
        <f t="shared" si="16"/>
        <v>0</v>
      </c>
      <c r="DK18" s="224">
        <f t="shared" si="16"/>
        <v>0</v>
      </c>
      <c r="DL18" s="224">
        <f t="shared" si="16"/>
        <v>0</v>
      </c>
      <c r="DM18" s="224">
        <f t="shared" si="16"/>
        <v>0</v>
      </c>
      <c r="DN18" s="224">
        <f t="shared" si="16"/>
        <v>0</v>
      </c>
      <c r="DO18" s="226">
        <f t="shared" si="16"/>
        <v>0</v>
      </c>
      <c r="DP18" s="359">
        <f t="shared" si="16"/>
        <v>8</v>
      </c>
      <c r="DQ18" s="224">
        <f t="shared" si="16"/>
        <v>280250</v>
      </c>
      <c r="DR18" s="224">
        <f t="shared" si="16"/>
        <v>1</v>
      </c>
      <c r="DS18" s="224">
        <f t="shared" si="16"/>
        <v>28500</v>
      </c>
      <c r="DT18" s="224">
        <f t="shared" si="16"/>
        <v>1</v>
      </c>
      <c r="DU18" s="224">
        <f t="shared" si="16"/>
        <v>47500</v>
      </c>
      <c r="DV18" s="224">
        <f t="shared" si="16"/>
        <v>6</v>
      </c>
      <c r="DW18" s="224">
        <f t="shared" si="16"/>
        <v>185250</v>
      </c>
      <c r="DX18" s="224">
        <f t="shared" si="16"/>
        <v>1</v>
      </c>
      <c r="DY18" s="224">
        <f t="shared" si="16"/>
        <v>28500</v>
      </c>
      <c r="DZ18" s="224">
        <f t="shared" si="16"/>
        <v>1</v>
      </c>
      <c r="EA18" s="224">
        <f t="shared" si="16"/>
        <v>47500</v>
      </c>
      <c r="EB18" s="224">
        <f t="shared" si="16"/>
        <v>0</v>
      </c>
      <c r="EC18" s="224">
        <f t="shared" si="16"/>
        <v>0</v>
      </c>
      <c r="ED18" s="224">
        <f t="shared" si="16"/>
        <v>0</v>
      </c>
      <c r="EE18" s="224">
        <f t="shared" si="16"/>
        <v>0</v>
      </c>
      <c r="EF18" s="224">
        <f t="shared" ref="EF18:EK18" si="17">SUM(EF8:EF17)</f>
        <v>9</v>
      </c>
      <c r="EG18" s="224">
        <f t="shared" si="17"/>
        <v>308750</v>
      </c>
      <c r="EH18" s="224">
        <f t="shared" si="17"/>
        <v>8</v>
      </c>
      <c r="EI18" s="224">
        <f t="shared" si="17"/>
        <v>261250</v>
      </c>
      <c r="EJ18" s="224">
        <f t="shared" si="17"/>
        <v>1</v>
      </c>
      <c r="EK18" s="224">
        <f t="shared" si="17"/>
        <v>47500</v>
      </c>
      <c r="EL18" s="281"/>
      <c r="EM18" s="280"/>
      <c r="EN18" s="281"/>
      <c r="EO18" s="281"/>
      <c r="EP18" s="281"/>
      <c r="EQ18" s="281"/>
      <c r="ER18" s="281"/>
      <c r="ES18" s="281"/>
      <c r="ET18" s="281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T15"/>
  <sheetViews>
    <sheetView topLeftCell="A11" workbookViewId="0">
      <selection activeCell="G15" sqref="G15"/>
    </sheetView>
  </sheetViews>
  <sheetFormatPr defaultRowHeight="15"/>
  <sheetData>
    <row r="1" spans="1:150" ht="18">
      <c r="A1" s="513" t="s">
        <v>1473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383"/>
      <c r="M1" s="384"/>
      <c r="N1" s="385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  <c r="BR1" s="364"/>
      <c r="BS1" s="364"/>
      <c r="BT1" s="364"/>
      <c r="BU1" s="364"/>
      <c r="BV1" s="364"/>
      <c r="BW1" s="364"/>
      <c r="BX1" s="364"/>
      <c r="BY1" s="364"/>
      <c r="BZ1" s="364"/>
      <c r="CA1" s="364"/>
      <c r="CB1" s="364"/>
      <c r="CC1" s="364"/>
      <c r="CD1" s="364"/>
      <c r="CE1" s="364"/>
      <c r="CF1" s="364"/>
      <c r="CG1" s="364"/>
      <c r="CH1" s="364"/>
      <c r="CI1" s="364"/>
      <c r="CJ1" s="364"/>
      <c r="CK1" s="364"/>
      <c r="CL1" s="364"/>
      <c r="CM1" s="364"/>
      <c r="CN1" s="364"/>
      <c r="CO1" s="364"/>
      <c r="CP1" s="364"/>
      <c r="CQ1" s="364"/>
      <c r="CR1" s="364"/>
      <c r="CS1" s="364"/>
      <c r="CT1" s="364"/>
      <c r="CU1" s="364"/>
      <c r="CV1" s="364"/>
      <c r="CW1" s="364"/>
      <c r="CX1" s="364"/>
      <c r="CY1" s="364"/>
      <c r="CZ1" s="364"/>
      <c r="DA1" s="364"/>
      <c r="DB1" s="364"/>
      <c r="DC1" s="364"/>
      <c r="DD1" s="364"/>
      <c r="DE1" s="364"/>
      <c r="DF1" s="364"/>
      <c r="DG1" s="364"/>
      <c r="DH1" s="364"/>
      <c r="DI1" s="364"/>
      <c r="DJ1" s="364"/>
      <c r="DK1" s="364"/>
      <c r="DL1" s="364"/>
      <c r="DM1" s="364"/>
      <c r="DN1" s="364"/>
      <c r="DO1" s="364"/>
      <c r="DP1" s="513" t="s">
        <v>1474</v>
      </c>
      <c r="DQ1" s="513"/>
      <c r="DR1" s="513"/>
      <c r="DS1" s="513"/>
      <c r="DT1" s="513"/>
      <c r="DU1" s="513"/>
      <c r="DV1" s="513"/>
      <c r="DW1" s="513"/>
      <c r="DX1" s="513"/>
      <c r="DY1" s="513"/>
      <c r="DZ1" s="513"/>
      <c r="EA1" s="513"/>
      <c r="EB1" s="513"/>
      <c r="EC1" s="513"/>
      <c r="ED1" s="513"/>
      <c r="EE1" s="364"/>
      <c r="EF1" s="364"/>
      <c r="EG1" s="364"/>
      <c r="EH1" s="364"/>
      <c r="EI1" s="364"/>
      <c r="EJ1" s="364"/>
      <c r="EK1" s="364"/>
      <c r="EL1" s="364"/>
      <c r="EM1" s="365"/>
      <c r="EN1" s="364"/>
      <c r="EO1" s="364"/>
      <c r="EP1" s="364"/>
      <c r="EQ1" s="364"/>
      <c r="ER1" s="364"/>
      <c r="ES1" s="364"/>
      <c r="ET1" s="364"/>
    </row>
    <row r="2" spans="1:150" ht="18">
      <c r="A2" s="519" t="s">
        <v>1648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383"/>
      <c r="M2" s="383"/>
      <c r="N2" s="386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7"/>
      <c r="AE2" s="383"/>
      <c r="AF2" s="383"/>
      <c r="AG2" s="383"/>
      <c r="AH2" s="383"/>
      <c r="AI2" s="383"/>
      <c r="AJ2" s="383"/>
      <c r="AK2" s="383"/>
      <c r="AL2" s="383"/>
      <c r="AM2" s="383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  <c r="BL2" s="369"/>
      <c r="BM2" s="369"/>
      <c r="BN2" s="369"/>
      <c r="BO2" s="369"/>
      <c r="BP2" s="369"/>
      <c r="BQ2" s="369"/>
      <c r="BR2" s="369"/>
      <c r="BS2" s="369"/>
      <c r="BT2" s="369"/>
      <c r="BU2" s="369"/>
      <c r="BV2" s="369"/>
      <c r="BW2" s="369"/>
      <c r="BX2" s="369"/>
      <c r="BY2" s="369"/>
      <c r="BZ2" s="369"/>
      <c r="CA2" s="369"/>
      <c r="CB2" s="369"/>
      <c r="CC2" s="369"/>
      <c r="CD2" s="369"/>
      <c r="CE2" s="369"/>
      <c r="CF2" s="369"/>
      <c r="CG2" s="369"/>
      <c r="CH2" s="369"/>
      <c r="CI2" s="369"/>
      <c r="CJ2" s="369"/>
      <c r="CK2" s="369"/>
      <c r="CL2" s="369"/>
      <c r="CM2" s="369"/>
      <c r="CN2" s="369"/>
      <c r="CO2" s="369"/>
      <c r="CP2" s="369"/>
      <c r="CQ2" s="369"/>
      <c r="CR2" s="369"/>
      <c r="CS2" s="369"/>
      <c r="CT2" s="369"/>
      <c r="CU2" s="369"/>
      <c r="CV2" s="369"/>
      <c r="CW2" s="369"/>
      <c r="CX2" s="369"/>
      <c r="CY2" s="369"/>
      <c r="CZ2" s="369"/>
      <c r="DA2" s="369"/>
      <c r="DB2" s="369"/>
      <c r="DC2" s="369"/>
      <c r="DD2" s="369"/>
      <c r="DE2" s="369"/>
      <c r="DF2" s="369"/>
      <c r="DG2" s="369"/>
      <c r="DH2" s="369"/>
      <c r="DI2" s="369"/>
      <c r="DJ2" s="369"/>
      <c r="DK2" s="369"/>
      <c r="DL2" s="369"/>
      <c r="DM2" s="369"/>
      <c r="DN2" s="369"/>
      <c r="DO2" s="369"/>
      <c r="DP2" s="368"/>
      <c r="DQ2" s="369"/>
      <c r="DR2" s="369"/>
      <c r="DS2" s="369"/>
      <c r="DT2" s="370" t="s">
        <v>1531</v>
      </c>
      <c r="DU2" s="370"/>
      <c r="DV2" s="369"/>
      <c r="DW2" s="369"/>
      <c r="DX2" s="369"/>
      <c r="DY2" s="369"/>
      <c r="DZ2" s="369"/>
      <c r="EA2" s="369"/>
      <c r="EB2" s="369"/>
      <c r="EC2" s="369"/>
      <c r="ED2" s="369"/>
      <c r="EE2" s="369"/>
      <c r="EF2" s="369"/>
      <c r="EG2" s="369"/>
      <c r="EH2" s="369"/>
      <c r="EI2" s="369"/>
      <c r="EJ2" s="369"/>
      <c r="EK2" s="369"/>
      <c r="EL2" s="369"/>
      <c r="EM2" s="368"/>
      <c r="EN2" s="369"/>
      <c r="EO2" s="369"/>
      <c r="EP2" s="369"/>
      <c r="EQ2" s="369"/>
      <c r="ER2" s="369"/>
      <c r="ES2" s="369"/>
      <c r="ET2" s="369"/>
    </row>
    <row r="3" spans="1:150" ht="15.75">
      <c r="A3" s="520" t="s">
        <v>1476</v>
      </c>
      <c r="B3" s="486" t="s">
        <v>1532</v>
      </c>
      <c r="C3" s="486" t="s">
        <v>1477</v>
      </c>
      <c r="D3" s="486" t="s">
        <v>1478</v>
      </c>
      <c r="E3" s="486" t="s">
        <v>1649</v>
      </c>
      <c r="F3" s="486" t="s">
        <v>1605</v>
      </c>
      <c r="G3" s="486" t="s">
        <v>1606</v>
      </c>
      <c r="H3" s="486" t="s">
        <v>1480</v>
      </c>
      <c r="I3" s="523" t="s">
        <v>1691</v>
      </c>
      <c r="J3" s="524" t="s">
        <v>1481</v>
      </c>
      <c r="K3" s="525" t="s">
        <v>1692</v>
      </c>
      <c r="L3" s="524" t="s">
        <v>1693</v>
      </c>
      <c r="M3" s="516" t="s">
        <v>1694</v>
      </c>
      <c r="N3" s="527" t="s">
        <v>1695</v>
      </c>
      <c r="O3" s="528" t="s">
        <v>1486</v>
      </c>
      <c r="P3" s="528"/>
      <c r="Q3" s="528"/>
      <c r="R3" s="281"/>
      <c r="S3" s="529" t="s">
        <v>1488</v>
      </c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388"/>
      <c r="DP3" s="328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281"/>
      <c r="EM3" s="280"/>
      <c r="EN3" s="281"/>
      <c r="EO3" s="281"/>
      <c r="EP3" s="281"/>
      <c r="EQ3" s="281"/>
      <c r="ER3" s="281"/>
      <c r="ES3" s="281"/>
      <c r="ET3" s="281"/>
    </row>
    <row r="4" spans="1:150" ht="26.25" thickBot="1">
      <c r="A4" s="521"/>
      <c r="B4" s="453"/>
      <c r="C4" s="486"/>
      <c r="D4" s="453"/>
      <c r="E4" s="522"/>
      <c r="F4" s="486"/>
      <c r="G4" s="486"/>
      <c r="H4" s="522"/>
      <c r="I4" s="455"/>
      <c r="J4" s="524"/>
      <c r="K4" s="526"/>
      <c r="L4" s="524"/>
      <c r="M4" s="517"/>
      <c r="N4" s="527"/>
      <c r="O4" s="528"/>
      <c r="P4" s="528"/>
      <c r="Q4" s="528"/>
      <c r="R4" s="389"/>
      <c r="S4" s="525" t="s">
        <v>1489</v>
      </c>
      <c r="T4" s="525"/>
      <c r="U4" s="525"/>
      <c r="V4" s="525"/>
      <c r="W4" s="525"/>
      <c r="X4" s="525"/>
      <c r="Y4" s="525" t="s">
        <v>1490</v>
      </c>
      <c r="Z4" s="525"/>
      <c r="AA4" s="525"/>
      <c r="AB4" s="525"/>
      <c r="AC4" s="525"/>
      <c r="AD4" s="525" t="s">
        <v>1491</v>
      </c>
      <c r="AE4" s="525"/>
      <c r="AF4" s="525"/>
      <c r="AG4" s="525"/>
      <c r="AH4" s="525"/>
      <c r="AI4" s="525" t="s">
        <v>1492</v>
      </c>
      <c r="AJ4" s="525"/>
      <c r="AK4" s="525"/>
      <c r="AL4" s="525"/>
      <c r="AM4" s="525"/>
      <c r="AN4" s="525" t="s">
        <v>1493</v>
      </c>
      <c r="AO4" s="525"/>
      <c r="AP4" s="525"/>
      <c r="AQ4" s="525"/>
      <c r="AR4" s="525"/>
      <c r="AS4" s="525" t="s">
        <v>1494</v>
      </c>
      <c r="AT4" s="525"/>
      <c r="AU4" s="525"/>
      <c r="AV4" s="525"/>
      <c r="AW4" s="525"/>
      <c r="AX4" s="525" t="s">
        <v>1495</v>
      </c>
      <c r="AY4" s="525"/>
      <c r="AZ4" s="525"/>
      <c r="BA4" s="525"/>
      <c r="BB4" s="525"/>
      <c r="BC4" s="525" t="s">
        <v>1496</v>
      </c>
      <c r="BD4" s="525"/>
      <c r="BE4" s="525"/>
      <c r="BF4" s="525"/>
      <c r="BG4" s="525"/>
      <c r="BH4" s="525" t="s">
        <v>1497</v>
      </c>
      <c r="BI4" s="525"/>
      <c r="BJ4" s="525"/>
      <c r="BK4" s="525"/>
      <c r="BL4" s="525"/>
      <c r="BM4" s="525" t="s">
        <v>1498</v>
      </c>
      <c r="BN4" s="525"/>
      <c r="BO4" s="525"/>
      <c r="BP4" s="525"/>
      <c r="BQ4" s="525"/>
      <c r="BR4" s="525" t="s">
        <v>1499</v>
      </c>
      <c r="BS4" s="525"/>
      <c r="BT4" s="525"/>
      <c r="BU4" s="525"/>
      <c r="BV4" s="525"/>
      <c r="BW4" s="525" t="s">
        <v>1500</v>
      </c>
      <c r="BX4" s="525"/>
      <c r="BY4" s="525"/>
      <c r="BZ4" s="525"/>
      <c r="CA4" s="525"/>
      <c r="CB4" s="525" t="s">
        <v>1501</v>
      </c>
      <c r="CC4" s="525"/>
      <c r="CD4" s="525"/>
      <c r="CE4" s="525"/>
      <c r="CF4" s="525"/>
      <c r="CG4" s="525" t="s">
        <v>1502</v>
      </c>
      <c r="CH4" s="525"/>
      <c r="CI4" s="525"/>
      <c r="CJ4" s="525"/>
      <c r="CK4" s="525"/>
      <c r="CL4" s="525" t="s">
        <v>1503</v>
      </c>
      <c r="CM4" s="525"/>
      <c r="CN4" s="525"/>
      <c r="CO4" s="525"/>
      <c r="CP4" s="525"/>
      <c r="CQ4" s="525" t="s">
        <v>1504</v>
      </c>
      <c r="CR4" s="525"/>
      <c r="CS4" s="525"/>
      <c r="CT4" s="525"/>
      <c r="CU4" s="525"/>
      <c r="CV4" s="525" t="s">
        <v>1505</v>
      </c>
      <c r="CW4" s="525"/>
      <c r="CX4" s="525"/>
      <c r="CY4" s="525"/>
      <c r="CZ4" s="525"/>
      <c r="DA4" s="525" t="s">
        <v>1506</v>
      </c>
      <c r="DB4" s="525"/>
      <c r="DC4" s="525"/>
      <c r="DD4" s="525"/>
      <c r="DE4" s="525"/>
      <c r="DF4" s="525" t="s">
        <v>1507</v>
      </c>
      <c r="DG4" s="525"/>
      <c r="DH4" s="525"/>
      <c r="DI4" s="525"/>
      <c r="DJ4" s="525"/>
      <c r="DK4" s="525" t="s">
        <v>1508</v>
      </c>
      <c r="DL4" s="525"/>
      <c r="DM4" s="525"/>
      <c r="DN4" s="525"/>
      <c r="DO4" s="525"/>
      <c r="DP4" s="511" t="s">
        <v>1509</v>
      </c>
      <c r="DQ4" s="511"/>
      <c r="DR4" s="511"/>
      <c r="DS4" s="511"/>
      <c r="DT4" s="511" t="s">
        <v>1540</v>
      </c>
      <c r="DU4" s="511"/>
      <c r="DV4" s="511"/>
      <c r="DW4" s="511"/>
      <c r="DX4" s="511"/>
      <c r="DY4" s="511"/>
      <c r="DZ4" s="511"/>
      <c r="EA4" s="511"/>
      <c r="EB4" s="511"/>
      <c r="EC4" s="511"/>
      <c r="ED4" s="511"/>
      <c r="EE4" s="511"/>
      <c r="EF4" s="329"/>
      <c r="EG4" s="329"/>
      <c r="EH4" s="329"/>
      <c r="EI4" s="371" t="s">
        <v>1627</v>
      </c>
      <c r="EJ4" s="329"/>
      <c r="EK4" s="329" t="s">
        <v>1628</v>
      </c>
      <c r="EL4" s="241"/>
      <c r="EM4" s="242" t="s">
        <v>1542</v>
      </c>
      <c r="EN4" s="243"/>
      <c r="EO4" s="243"/>
      <c r="EP4" s="243"/>
      <c r="EQ4" s="243"/>
      <c r="ER4" s="243"/>
      <c r="ES4" s="243"/>
      <c r="ET4" s="243"/>
    </row>
    <row r="5" spans="1:150" ht="26.25" thickBot="1">
      <c r="A5" s="521"/>
      <c r="B5" s="453"/>
      <c r="C5" s="486"/>
      <c r="D5" s="453"/>
      <c r="E5" s="522"/>
      <c r="F5" s="486"/>
      <c r="G5" s="486"/>
      <c r="H5" s="522"/>
      <c r="I5" s="456"/>
      <c r="J5" s="524"/>
      <c r="K5" s="526"/>
      <c r="L5" s="524"/>
      <c r="M5" s="518"/>
      <c r="N5" s="527"/>
      <c r="O5" s="390" t="s">
        <v>1510</v>
      </c>
      <c r="P5" s="389" t="s">
        <v>1511</v>
      </c>
      <c r="Q5" s="389" t="s">
        <v>1512</v>
      </c>
      <c r="R5" s="389" t="s">
        <v>1605</v>
      </c>
      <c r="S5" s="391" t="s">
        <v>1629</v>
      </c>
      <c r="T5" s="391" t="s">
        <v>1514</v>
      </c>
      <c r="U5" s="392" t="s">
        <v>1561</v>
      </c>
      <c r="V5" s="392" t="s">
        <v>1512</v>
      </c>
      <c r="W5" s="392" t="s">
        <v>1605</v>
      </c>
      <c r="X5" s="389" t="s">
        <v>1510</v>
      </c>
      <c r="Y5" s="391" t="s">
        <v>1514</v>
      </c>
      <c r="Z5" s="392" t="s">
        <v>1561</v>
      </c>
      <c r="AA5" s="392" t="s">
        <v>1512</v>
      </c>
      <c r="AB5" s="392" t="s">
        <v>1605</v>
      </c>
      <c r="AC5" s="389" t="s">
        <v>1510</v>
      </c>
      <c r="AD5" s="391" t="s">
        <v>1514</v>
      </c>
      <c r="AE5" s="392" t="s">
        <v>1630</v>
      </c>
      <c r="AF5" s="392" t="s">
        <v>1512</v>
      </c>
      <c r="AG5" s="392" t="s">
        <v>1605</v>
      </c>
      <c r="AH5" s="389" t="s">
        <v>1510</v>
      </c>
      <c r="AI5" s="391" t="s">
        <v>1514</v>
      </c>
      <c r="AJ5" s="392" t="s">
        <v>1630</v>
      </c>
      <c r="AK5" s="392" t="s">
        <v>1512</v>
      </c>
      <c r="AL5" s="392" t="s">
        <v>1605</v>
      </c>
      <c r="AM5" s="389" t="s">
        <v>1510</v>
      </c>
      <c r="AN5" s="391" t="s">
        <v>1514</v>
      </c>
      <c r="AO5" s="392" t="s">
        <v>1630</v>
      </c>
      <c r="AP5" s="392" t="s">
        <v>1512</v>
      </c>
      <c r="AQ5" s="392" t="s">
        <v>1605</v>
      </c>
      <c r="AR5" s="389" t="s">
        <v>1510</v>
      </c>
      <c r="AS5" s="391" t="s">
        <v>1514</v>
      </c>
      <c r="AT5" s="392" t="s">
        <v>1630</v>
      </c>
      <c r="AU5" s="392" t="s">
        <v>1512</v>
      </c>
      <c r="AV5" s="392" t="s">
        <v>1605</v>
      </c>
      <c r="AW5" s="389" t="s">
        <v>1510</v>
      </c>
      <c r="AX5" s="391" t="s">
        <v>1514</v>
      </c>
      <c r="AY5" s="392" t="s">
        <v>1630</v>
      </c>
      <c r="AZ5" s="392" t="s">
        <v>1512</v>
      </c>
      <c r="BA5" s="392" t="s">
        <v>1605</v>
      </c>
      <c r="BB5" s="389" t="s">
        <v>1510</v>
      </c>
      <c r="BC5" s="391" t="s">
        <v>1514</v>
      </c>
      <c r="BD5" s="392" t="s">
        <v>1630</v>
      </c>
      <c r="BE5" s="392" t="s">
        <v>1512</v>
      </c>
      <c r="BF5" s="392" t="s">
        <v>1605</v>
      </c>
      <c r="BG5" s="389" t="s">
        <v>1510</v>
      </c>
      <c r="BH5" s="391" t="s">
        <v>1514</v>
      </c>
      <c r="BI5" s="392" t="s">
        <v>1630</v>
      </c>
      <c r="BJ5" s="392" t="s">
        <v>1512</v>
      </c>
      <c r="BK5" s="392" t="s">
        <v>1605</v>
      </c>
      <c r="BL5" s="389" t="s">
        <v>1510</v>
      </c>
      <c r="BM5" s="391" t="s">
        <v>1514</v>
      </c>
      <c r="BN5" s="392" t="s">
        <v>1630</v>
      </c>
      <c r="BO5" s="392" t="s">
        <v>1512</v>
      </c>
      <c r="BP5" s="392" t="s">
        <v>1605</v>
      </c>
      <c r="BQ5" s="389" t="s">
        <v>1510</v>
      </c>
      <c r="BR5" s="391" t="s">
        <v>1514</v>
      </c>
      <c r="BS5" s="392" t="s">
        <v>1630</v>
      </c>
      <c r="BT5" s="392" t="s">
        <v>1512</v>
      </c>
      <c r="BU5" s="392" t="s">
        <v>1605</v>
      </c>
      <c r="BV5" s="389" t="s">
        <v>1510</v>
      </c>
      <c r="BW5" s="391" t="s">
        <v>1514</v>
      </c>
      <c r="BX5" s="392" t="s">
        <v>1630</v>
      </c>
      <c r="BY5" s="392" t="s">
        <v>1512</v>
      </c>
      <c r="BZ5" s="392" t="s">
        <v>1605</v>
      </c>
      <c r="CA5" s="389" t="s">
        <v>1510</v>
      </c>
      <c r="CB5" s="391" t="s">
        <v>1514</v>
      </c>
      <c r="CC5" s="392" t="s">
        <v>1630</v>
      </c>
      <c r="CD5" s="392" t="s">
        <v>1512</v>
      </c>
      <c r="CE5" s="392" t="s">
        <v>1605</v>
      </c>
      <c r="CF5" s="389" t="s">
        <v>1510</v>
      </c>
      <c r="CG5" s="391" t="s">
        <v>1514</v>
      </c>
      <c r="CH5" s="392" t="s">
        <v>1630</v>
      </c>
      <c r="CI5" s="392" t="s">
        <v>1512</v>
      </c>
      <c r="CJ5" s="392" t="s">
        <v>1605</v>
      </c>
      <c r="CK5" s="389" t="s">
        <v>1510</v>
      </c>
      <c r="CL5" s="391" t="s">
        <v>1514</v>
      </c>
      <c r="CM5" s="392" t="s">
        <v>1630</v>
      </c>
      <c r="CN5" s="392" t="s">
        <v>1512</v>
      </c>
      <c r="CO5" s="392" t="s">
        <v>1605</v>
      </c>
      <c r="CP5" s="389" t="s">
        <v>1510</v>
      </c>
      <c r="CQ5" s="391" t="s">
        <v>1514</v>
      </c>
      <c r="CR5" s="392" t="s">
        <v>1630</v>
      </c>
      <c r="CS5" s="392" t="s">
        <v>1512</v>
      </c>
      <c r="CT5" s="392" t="s">
        <v>1605</v>
      </c>
      <c r="CU5" s="389" t="s">
        <v>1510</v>
      </c>
      <c r="CV5" s="391" t="s">
        <v>1514</v>
      </c>
      <c r="CW5" s="392" t="s">
        <v>1630</v>
      </c>
      <c r="CX5" s="392" t="s">
        <v>1512</v>
      </c>
      <c r="CY5" s="392" t="s">
        <v>1605</v>
      </c>
      <c r="CZ5" s="389" t="s">
        <v>1510</v>
      </c>
      <c r="DA5" s="391" t="s">
        <v>1514</v>
      </c>
      <c r="DB5" s="392" t="s">
        <v>1630</v>
      </c>
      <c r="DC5" s="392" t="s">
        <v>1512</v>
      </c>
      <c r="DD5" s="392" t="s">
        <v>1605</v>
      </c>
      <c r="DE5" s="389" t="s">
        <v>1510</v>
      </c>
      <c r="DF5" s="391" t="s">
        <v>1514</v>
      </c>
      <c r="DG5" s="392" t="s">
        <v>1630</v>
      </c>
      <c r="DH5" s="392" t="s">
        <v>1512</v>
      </c>
      <c r="DI5" s="392" t="s">
        <v>1605</v>
      </c>
      <c r="DJ5" s="389" t="s">
        <v>1510</v>
      </c>
      <c r="DK5" s="391" t="s">
        <v>1514</v>
      </c>
      <c r="DL5" s="392" t="s">
        <v>1630</v>
      </c>
      <c r="DM5" s="392" t="s">
        <v>1512</v>
      </c>
      <c r="DN5" s="392" t="s">
        <v>1605</v>
      </c>
      <c r="DO5" s="393" t="s">
        <v>1510</v>
      </c>
      <c r="DP5" s="328" t="s">
        <v>45</v>
      </c>
      <c r="DQ5" s="332" t="s">
        <v>1516</v>
      </c>
      <c r="DR5" s="332" t="s">
        <v>68</v>
      </c>
      <c r="DS5" s="332" t="s">
        <v>1516</v>
      </c>
      <c r="DT5" s="333" t="s">
        <v>1543</v>
      </c>
      <c r="DU5" s="332" t="s">
        <v>1516</v>
      </c>
      <c r="DV5" s="333" t="s">
        <v>1544</v>
      </c>
      <c r="DW5" s="332" t="s">
        <v>1516</v>
      </c>
      <c r="DX5" s="333" t="s">
        <v>1545</v>
      </c>
      <c r="DY5" s="332" t="s">
        <v>1516</v>
      </c>
      <c r="DZ5" s="333" t="s">
        <v>1546</v>
      </c>
      <c r="EA5" s="332" t="s">
        <v>1516</v>
      </c>
      <c r="EB5" s="333" t="s">
        <v>1547</v>
      </c>
      <c r="EC5" s="332" t="s">
        <v>1516</v>
      </c>
      <c r="ED5" s="333" t="s">
        <v>1548</v>
      </c>
      <c r="EE5" s="332" t="s">
        <v>1516</v>
      </c>
      <c r="EF5" s="334" t="s">
        <v>1549</v>
      </c>
      <c r="EG5" s="334" t="s">
        <v>1549</v>
      </c>
      <c r="EH5" s="98" t="s">
        <v>1611</v>
      </c>
      <c r="EI5" s="98" t="s">
        <v>1516</v>
      </c>
      <c r="EJ5" s="98" t="s">
        <v>1612</v>
      </c>
      <c r="EK5" s="98" t="s">
        <v>1516</v>
      </c>
      <c r="EL5" s="248"/>
      <c r="EM5" s="249" t="s">
        <v>31</v>
      </c>
      <c r="EN5" s="250" t="s">
        <v>1552</v>
      </c>
      <c r="EO5" s="250" t="s">
        <v>1553</v>
      </c>
      <c r="EP5" s="250" t="s">
        <v>1552</v>
      </c>
      <c r="EQ5" s="250" t="s">
        <v>1554</v>
      </c>
      <c r="ER5" s="250" t="s">
        <v>1552</v>
      </c>
      <c r="ES5" s="250" t="s">
        <v>1555</v>
      </c>
      <c r="ET5" s="250" t="s">
        <v>1556</v>
      </c>
    </row>
    <row r="6" spans="1:150">
      <c r="A6" s="335">
        <v>1</v>
      </c>
      <c r="B6" s="336">
        <v>2</v>
      </c>
      <c r="C6" s="336"/>
      <c r="D6" s="336">
        <v>3</v>
      </c>
      <c r="E6" s="337">
        <v>4</v>
      </c>
      <c r="F6" s="337">
        <v>5</v>
      </c>
      <c r="G6" s="337">
        <v>6</v>
      </c>
      <c r="H6" s="337">
        <v>5</v>
      </c>
      <c r="I6" s="337"/>
      <c r="J6" s="337">
        <v>6</v>
      </c>
      <c r="K6" s="337">
        <v>7</v>
      </c>
      <c r="L6" s="337">
        <v>8</v>
      </c>
      <c r="M6" s="337"/>
      <c r="N6" s="338">
        <v>9</v>
      </c>
      <c r="O6" s="337">
        <v>10</v>
      </c>
      <c r="P6" s="337"/>
      <c r="Q6" s="337"/>
      <c r="R6" s="337">
        <v>11</v>
      </c>
      <c r="S6" s="337">
        <v>6</v>
      </c>
      <c r="T6" s="337">
        <v>7</v>
      </c>
      <c r="U6" s="337">
        <v>8</v>
      </c>
      <c r="V6" s="337">
        <v>9</v>
      </c>
      <c r="W6" s="337"/>
      <c r="X6" s="337">
        <v>10</v>
      </c>
      <c r="Y6" s="337">
        <v>11</v>
      </c>
      <c r="Z6" s="337">
        <v>12</v>
      </c>
      <c r="AA6" s="337">
        <v>13</v>
      </c>
      <c r="AB6" s="337"/>
      <c r="AC6" s="337">
        <v>14</v>
      </c>
      <c r="AD6" s="337">
        <v>15</v>
      </c>
      <c r="AE6" s="337">
        <v>16</v>
      </c>
      <c r="AF6" s="337">
        <v>17</v>
      </c>
      <c r="AG6" s="337"/>
      <c r="AH6" s="337">
        <v>18</v>
      </c>
      <c r="AI6" s="337">
        <v>19</v>
      </c>
      <c r="AJ6" s="337">
        <v>20</v>
      </c>
      <c r="AK6" s="337">
        <v>21</v>
      </c>
      <c r="AL6" s="337"/>
      <c r="AM6" s="337">
        <v>22</v>
      </c>
      <c r="AN6" s="337">
        <v>19</v>
      </c>
      <c r="AO6" s="337">
        <v>20</v>
      </c>
      <c r="AP6" s="337">
        <v>21</v>
      </c>
      <c r="AQ6" s="337"/>
      <c r="AR6" s="337">
        <v>22</v>
      </c>
      <c r="AS6" s="337">
        <v>19</v>
      </c>
      <c r="AT6" s="337">
        <v>20</v>
      </c>
      <c r="AU6" s="337">
        <v>21</v>
      </c>
      <c r="AV6" s="337"/>
      <c r="AW6" s="337">
        <v>22</v>
      </c>
      <c r="AX6" s="337">
        <v>19</v>
      </c>
      <c r="AY6" s="337">
        <v>20</v>
      </c>
      <c r="AZ6" s="337">
        <v>21</v>
      </c>
      <c r="BA6" s="337"/>
      <c r="BB6" s="337">
        <v>22</v>
      </c>
      <c r="BC6" s="337">
        <v>19</v>
      </c>
      <c r="BD6" s="337">
        <v>20</v>
      </c>
      <c r="BE6" s="337">
        <v>21</v>
      </c>
      <c r="BF6" s="337"/>
      <c r="BG6" s="337">
        <v>22</v>
      </c>
      <c r="BH6" s="337">
        <v>19</v>
      </c>
      <c r="BI6" s="337">
        <v>20</v>
      </c>
      <c r="BJ6" s="337">
        <v>21</v>
      </c>
      <c r="BK6" s="337"/>
      <c r="BL6" s="337">
        <v>22</v>
      </c>
      <c r="BM6" s="337">
        <v>19</v>
      </c>
      <c r="BN6" s="337">
        <v>20</v>
      </c>
      <c r="BO6" s="337">
        <v>21</v>
      </c>
      <c r="BP6" s="337"/>
      <c r="BQ6" s="337">
        <v>22</v>
      </c>
      <c r="BR6" s="337">
        <v>19</v>
      </c>
      <c r="BS6" s="337">
        <v>20</v>
      </c>
      <c r="BT6" s="337">
        <v>21</v>
      </c>
      <c r="BU6" s="337"/>
      <c r="BV6" s="337">
        <v>22</v>
      </c>
      <c r="BW6" s="337">
        <v>19</v>
      </c>
      <c r="BX6" s="337">
        <v>20</v>
      </c>
      <c r="BY6" s="337">
        <v>21</v>
      </c>
      <c r="BZ6" s="337"/>
      <c r="CA6" s="337">
        <v>22</v>
      </c>
      <c r="CB6" s="337">
        <v>19</v>
      </c>
      <c r="CC6" s="337">
        <v>20</v>
      </c>
      <c r="CD6" s="337">
        <v>21</v>
      </c>
      <c r="CE6" s="337"/>
      <c r="CF6" s="337">
        <v>22</v>
      </c>
      <c r="CG6" s="337">
        <v>19</v>
      </c>
      <c r="CH6" s="337">
        <v>20</v>
      </c>
      <c r="CI6" s="337">
        <v>21</v>
      </c>
      <c r="CJ6" s="337"/>
      <c r="CK6" s="337">
        <v>22</v>
      </c>
      <c r="CL6" s="337">
        <v>19</v>
      </c>
      <c r="CM6" s="337">
        <v>20</v>
      </c>
      <c r="CN6" s="337">
        <v>21</v>
      </c>
      <c r="CO6" s="337"/>
      <c r="CP6" s="337">
        <v>22</v>
      </c>
      <c r="CQ6" s="337">
        <v>19</v>
      </c>
      <c r="CR6" s="337">
        <v>20</v>
      </c>
      <c r="CS6" s="337">
        <v>21</v>
      </c>
      <c r="CT6" s="337"/>
      <c r="CU6" s="337">
        <v>22</v>
      </c>
      <c r="CV6" s="337">
        <v>19</v>
      </c>
      <c r="CW6" s="337">
        <v>20</v>
      </c>
      <c r="CX6" s="337">
        <v>21</v>
      </c>
      <c r="CY6" s="337"/>
      <c r="CZ6" s="337">
        <v>22</v>
      </c>
      <c r="DA6" s="337">
        <v>19</v>
      </c>
      <c r="DB6" s="337">
        <v>20</v>
      </c>
      <c r="DC6" s="337">
        <v>21</v>
      </c>
      <c r="DD6" s="337"/>
      <c r="DE6" s="337">
        <v>22</v>
      </c>
      <c r="DF6" s="337">
        <v>19</v>
      </c>
      <c r="DG6" s="337">
        <v>20</v>
      </c>
      <c r="DH6" s="337">
        <v>21</v>
      </c>
      <c r="DI6" s="337"/>
      <c r="DJ6" s="337">
        <v>22</v>
      </c>
      <c r="DK6" s="337">
        <v>19</v>
      </c>
      <c r="DL6" s="337">
        <v>20</v>
      </c>
      <c r="DM6" s="337">
        <v>21</v>
      </c>
      <c r="DN6" s="337"/>
      <c r="DO6" s="339">
        <v>22</v>
      </c>
      <c r="DP6" s="328">
        <v>8</v>
      </c>
      <c r="DQ6" s="340">
        <v>9</v>
      </c>
      <c r="DR6" s="340">
        <v>10</v>
      </c>
      <c r="DS6" s="340">
        <v>11</v>
      </c>
      <c r="DT6" s="340">
        <v>12</v>
      </c>
      <c r="DU6" s="340">
        <v>13</v>
      </c>
      <c r="DV6" s="340">
        <v>14</v>
      </c>
      <c r="DW6" s="340">
        <v>15</v>
      </c>
      <c r="DX6" s="340">
        <v>16</v>
      </c>
      <c r="DY6" s="340">
        <v>17</v>
      </c>
      <c r="DZ6" s="340">
        <v>18</v>
      </c>
      <c r="EA6" s="340">
        <v>19</v>
      </c>
      <c r="EB6" s="340">
        <v>20</v>
      </c>
      <c r="EC6" s="340">
        <v>21</v>
      </c>
      <c r="ED6" s="340">
        <v>22</v>
      </c>
      <c r="EE6" s="340">
        <v>23</v>
      </c>
      <c r="EF6" s="11"/>
      <c r="EG6" s="11"/>
      <c r="EH6" s="11"/>
      <c r="EI6" s="11"/>
      <c r="EJ6" s="11"/>
      <c r="EK6" s="11"/>
      <c r="EL6" s="281"/>
      <c r="EM6" s="280"/>
      <c r="EN6" s="281"/>
      <c r="EO6" s="281"/>
      <c r="EP6" s="281"/>
      <c r="EQ6" s="281"/>
      <c r="ER6" s="281"/>
      <c r="ES6" s="281"/>
      <c r="ET6" s="281"/>
    </row>
    <row r="7" spans="1:150" ht="38.25">
      <c r="A7" s="272"/>
      <c r="B7" s="373" t="s">
        <v>1653</v>
      </c>
      <c r="C7" s="373"/>
      <c r="D7" s="374"/>
      <c r="E7" s="274" t="s">
        <v>1518</v>
      </c>
      <c r="F7" s="274"/>
      <c r="G7" s="274"/>
      <c r="H7" s="274"/>
      <c r="I7" s="375">
        <f t="shared" ref="I7:I14" si="0">SUM(J7-G7/20)</f>
        <v>0</v>
      </c>
      <c r="J7" s="209">
        <f>SUM((G7*6*21)/(8*20*100))+(G7/20)</f>
        <v>0</v>
      </c>
      <c r="K7" s="274"/>
      <c r="L7" s="302" t="s">
        <v>1518</v>
      </c>
      <c r="M7" s="375" t="e">
        <f t="shared" ref="M7:M14" si="1">SUM(L7*I7)</f>
        <v>#VALUE!</v>
      </c>
      <c r="N7" s="209" t="s">
        <v>1518</v>
      </c>
      <c r="O7" s="210" t="s">
        <v>1518</v>
      </c>
      <c r="P7" s="210"/>
      <c r="Q7" s="210"/>
      <c r="R7" s="209" t="s">
        <v>1518</v>
      </c>
      <c r="S7" s="274"/>
      <c r="T7" s="274"/>
      <c r="U7" s="274"/>
      <c r="V7" s="274"/>
      <c r="W7" s="274"/>
      <c r="X7" s="275"/>
      <c r="Y7" s="274"/>
      <c r="Z7" s="274"/>
      <c r="AA7" s="274"/>
      <c r="AB7" s="274"/>
      <c r="AC7" s="275"/>
      <c r="AD7" s="274"/>
      <c r="AE7" s="274"/>
      <c r="AF7" s="274"/>
      <c r="AG7" s="274"/>
      <c r="AH7" s="275"/>
      <c r="AI7" s="274"/>
      <c r="AJ7" s="274"/>
      <c r="AK7" s="274"/>
      <c r="AL7" s="274"/>
      <c r="AM7" s="275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4"/>
      <c r="CC7" s="274"/>
      <c r="CD7" s="274"/>
      <c r="CE7" s="274"/>
      <c r="CF7" s="274"/>
      <c r="CG7" s="274"/>
      <c r="CH7" s="274"/>
      <c r="CI7" s="274"/>
      <c r="CJ7" s="274"/>
      <c r="CK7" s="274"/>
      <c r="CL7" s="274"/>
      <c r="CM7" s="274"/>
      <c r="CN7" s="274"/>
      <c r="CO7" s="274"/>
      <c r="CP7" s="274"/>
      <c r="CQ7" s="274"/>
      <c r="CR7" s="274"/>
      <c r="CS7" s="274"/>
      <c r="CT7" s="274"/>
      <c r="CU7" s="274"/>
      <c r="CV7" s="274"/>
      <c r="CW7" s="274"/>
      <c r="CX7" s="274"/>
      <c r="CY7" s="274"/>
      <c r="CZ7" s="274"/>
      <c r="DA7" s="274"/>
      <c r="DB7" s="274"/>
      <c r="DC7" s="274"/>
      <c r="DD7" s="274"/>
      <c r="DE7" s="274"/>
      <c r="DF7" s="274"/>
      <c r="DG7" s="274"/>
      <c r="DH7" s="274"/>
      <c r="DI7" s="274"/>
      <c r="DJ7" s="274"/>
      <c r="DK7" s="274"/>
      <c r="DL7" s="274"/>
      <c r="DM7" s="274"/>
      <c r="DN7" s="274"/>
      <c r="DO7" s="342"/>
      <c r="DP7" s="343"/>
      <c r="DQ7" s="274"/>
      <c r="DR7" s="274"/>
      <c r="DS7" s="274"/>
      <c r="DT7" s="274"/>
      <c r="DU7" s="274"/>
      <c r="DV7" s="274"/>
      <c r="DW7" s="274"/>
      <c r="DX7" s="274"/>
      <c r="DY7" s="274"/>
      <c r="DZ7" s="274"/>
      <c r="EA7" s="274"/>
      <c r="EB7" s="274"/>
      <c r="EC7" s="274"/>
      <c r="ED7" s="274"/>
      <c r="EE7" s="274"/>
      <c r="EF7" s="274"/>
      <c r="EG7" s="274"/>
      <c r="EH7" s="344"/>
      <c r="EI7" s="344"/>
      <c r="EJ7" s="344"/>
      <c r="EK7" s="344"/>
      <c r="EL7" s="281"/>
      <c r="EM7" s="280"/>
      <c r="EN7" s="281"/>
      <c r="EO7" s="281"/>
      <c r="EP7" s="281"/>
      <c r="EQ7" s="281"/>
      <c r="ER7" s="281"/>
      <c r="ES7" s="281"/>
      <c r="ET7" s="281"/>
    </row>
    <row r="8" spans="1:150" ht="99">
      <c r="A8" s="378">
        <v>1</v>
      </c>
      <c r="B8" s="378" t="s">
        <v>1696</v>
      </c>
      <c r="C8" s="378" t="s">
        <v>1697</v>
      </c>
      <c r="D8" s="378" t="s">
        <v>1698</v>
      </c>
      <c r="E8" s="381">
        <v>182325</v>
      </c>
      <c r="F8" s="381">
        <v>21450</v>
      </c>
      <c r="G8" s="349">
        <f t="shared" ref="G8:G14" si="2">SUM(E8:F8)</f>
        <v>203775</v>
      </c>
      <c r="H8" s="210">
        <v>20</v>
      </c>
      <c r="I8" s="375">
        <f t="shared" si="0"/>
        <v>1604.7281249999996</v>
      </c>
      <c r="J8" s="209">
        <f t="shared" ref="J8:J14" si="3">SUM((G8*6*21)/(8*20*100))+(G8/20)</f>
        <v>11793.478125</v>
      </c>
      <c r="K8" s="381" t="s">
        <v>1699</v>
      </c>
      <c r="L8" s="302">
        <v>7</v>
      </c>
      <c r="M8" s="375">
        <f t="shared" si="1"/>
        <v>11233.096874999997</v>
      </c>
      <c r="N8" s="209">
        <f t="shared" ref="N8:N12" si="4">SUM(L8*J8)</f>
        <v>82554.346875000003</v>
      </c>
      <c r="O8" s="210">
        <f t="shared" ref="O8:O12" si="5">SUM(P8:Q8)</f>
        <v>0</v>
      </c>
      <c r="P8" s="210">
        <f>SUM(U8,Z8,AE8,AJ8,AO8,AT8,AY8,BD8,BI8,BN8,BS8,BX8,CC8,CH8,CM8,CR8,CW8,DB8,DG8,DL8)</f>
        <v>0</v>
      </c>
      <c r="Q8" s="210">
        <f>SUM(V8,AA8,AF8,AK8,AP8,AU8,AZ8,BE8,BJ8,BO8,BT8,BY8,CD8,CI8,CN8,CS8,CX8,DC8,DH8,DM8)</f>
        <v>0</v>
      </c>
      <c r="R8" s="210">
        <f>SUM(W8,AB8,AG8,AL8,AQ8,AV8,BA8,BF8,BK8,BP8,BU8,BZ8,CE8,CJ8,CO8,CT8,CY8,DD8,DI8,DN8)</f>
        <v>0</v>
      </c>
      <c r="S8" s="377" t="s">
        <v>1700</v>
      </c>
      <c r="T8" s="219"/>
      <c r="U8" s="210"/>
      <c r="V8" s="210"/>
      <c r="W8" s="210"/>
      <c r="X8" s="220">
        <f t="shared" ref="X8:X14" si="6">SUM(U8:W8)</f>
        <v>0</v>
      </c>
      <c r="Y8" s="219"/>
      <c r="Z8" s="210"/>
      <c r="AA8" s="210"/>
      <c r="AB8" s="210"/>
      <c r="AC8" s="220">
        <f t="shared" ref="AC8:AC14" si="7">SUM(Z8:AB8)</f>
        <v>0</v>
      </c>
      <c r="AD8" s="219"/>
      <c r="AE8" s="210"/>
      <c r="AF8" s="210"/>
      <c r="AG8" s="210"/>
      <c r="AH8" s="220">
        <f t="shared" ref="AH8:AH14" si="8">SUM(AE8:AG8)</f>
        <v>0</v>
      </c>
      <c r="AI8" s="219"/>
      <c r="AJ8" s="210"/>
      <c r="AK8" s="210"/>
      <c r="AL8" s="210"/>
      <c r="AM8" s="224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313"/>
      <c r="DP8" s="315">
        <v>1</v>
      </c>
      <c r="DQ8" s="210">
        <v>203775</v>
      </c>
      <c r="DR8" s="210"/>
      <c r="DS8" s="210"/>
      <c r="DT8" s="210"/>
      <c r="DU8" s="210"/>
      <c r="DV8" s="210"/>
      <c r="DW8" s="210"/>
      <c r="DX8" s="210"/>
      <c r="DY8" s="210"/>
      <c r="DZ8" s="210">
        <v>1</v>
      </c>
      <c r="EA8" s="210">
        <v>203775</v>
      </c>
      <c r="EB8" s="210"/>
      <c r="EC8" s="210"/>
      <c r="ED8" s="210"/>
      <c r="EE8" s="210"/>
      <c r="EF8" s="275">
        <f t="shared" ref="EF8:EG14" si="9">SUM(ED8,EB8,DZ8,DX8,DV8,DT8)</f>
        <v>1</v>
      </c>
      <c r="EG8" s="275">
        <f t="shared" si="9"/>
        <v>203775</v>
      </c>
      <c r="EH8" s="351">
        <v>1</v>
      </c>
      <c r="EI8" s="351">
        <v>203775</v>
      </c>
      <c r="EJ8" s="351"/>
      <c r="EK8" s="351"/>
      <c r="EL8" s="248"/>
      <c r="EM8" s="286">
        <v>1</v>
      </c>
      <c r="EN8" s="248">
        <v>203775</v>
      </c>
      <c r="EO8" s="248"/>
      <c r="EP8" s="248"/>
      <c r="EQ8" s="248"/>
      <c r="ER8" s="248"/>
      <c r="ES8" s="248"/>
      <c r="ET8" s="248"/>
    </row>
    <row r="9" spans="1:150" ht="82.5">
      <c r="A9" s="378">
        <v>2</v>
      </c>
      <c r="B9" s="378" t="s">
        <v>1701</v>
      </c>
      <c r="C9" s="378" t="s">
        <v>1702</v>
      </c>
      <c r="D9" s="378" t="s">
        <v>1599</v>
      </c>
      <c r="E9" s="381">
        <v>42500</v>
      </c>
      <c r="F9" s="381">
        <v>5000</v>
      </c>
      <c r="G9" s="349">
        <f t="shared" si="2"/>
        <v>47500</v>
      </c>
      <c r="H9" s="210">
        <v>20</v>
      </c>
      <c r="I9" s="375">
        <f t="shared" si="0"/>
        <v>374.0625</v>
      </c>
      <c r="J9" s="209">
        <f t="shared" si="3"/>
        <v>2749.0625</v>
      </c>
      <c r="K9" s="381" t="s">
        <v>1703</v>
      </c>
      <c r="L9" s="302">
        <v>6</v>
      </c>
      <c r="M9" s="375">
        <f t="shared" si="1"/>
        <v>2244.375</v>
      </c>
      <c r="N9" s="209">
        <f t="shared" si="4"/>
        <v>16494.375</v>
      </c>
      <c r="O9" s="210">
        <f t="shared" si="5"/>
        <v>5836</v>
      </c>
      <c r="P9" s="210">
        <f t="shared" ref="P9:R14" si="10">SUM(U9,Z9,AE9,AJ9,AO9,AT9,AY9,BD9,BI9,BN9,BS9,BX9,CC9,CH9,CM9,CR9,CW9,DB9,DG9,DL9)</f>
        <v>4750</v>
      </c>
      <c r="Q9" s="210">
        <f t="shared" si="10"/>
        <v>1086</v>
      </c>
      <c r="R9" s="210">
        <f t="shared" si="10"/>
        <v>0</v>
      </c>
      <c r="S9" s="377" t="s">
        <v>1704</v>
      </c>
      <c r="T9" s="282" t="s">
        <v>1585</v>
      </c>
      <c r="U9" s="210">
        <v>2375</v>
      </c>
      <c r="V9" s="210">
        <v>711</v>
      </c>
      <c r="W9" s="210"/>
      <c r="X9" s="220">
        <f t="shared" si="6"/>
        <v>3086</v>
      </c>
      <c r="Y9" s="282" t="s">
        <v>1585</v>
      </c>
      <c r="Z9" s="210">
        <v>2375</v>
      </c>
      <c r="AA9" s="210">
        <v>375</v>
      </c>
      <c r="AB9" s="210"/>
      <c r="AC9" s="220">
        <f t="shared" si="7"/>
        <v>2750</v>
      </c>
      <c r="AD9" s="219"/>
      <c r="AE9" s="210"/>
      <c r="AF9" s="210"/>
      <c r="AG9" s="210"/>
      <c r="AH9" s="220">
        <f t="shared" si="8"/>
        <v>0</v>
      </c>
      <c r="AI9" s="219"/>
      <c r="AJ9" s="210"/>
      <c r="AK9" s="210"/>
      <c r="AL9" s="210"/>
      <c r="AM9" s="224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313"/>
      <c r="DP9" s="315">
        <v>1</v>
      </c>
      <c r="DQ9" s="210">
        <v>47500</v>
      </c>
      <c r="DR9" s="210"/>
      <c r="DS9" s="210"/>
      <c r="DT9" s="210"/>
      <c r="DU9" s="210"/>
      <c r="DV9" s="210">
        <v>1</v>
      </c>
      <c r="DW9" s="210">
        <v>47500</v>
      </c>
      <c r="DX9" s="210"/>
      <c r="DY9" s="210"/>
      <c r="DZ9" s="210"/>
      <c r="EA9" s="210"/>
      <c r="EB9" s="210"/>
      <c r="EC9" s="210"/>
      <c r="ED9" s="210"/>
      <c r="EE9" s="210"/>
      <c r="EF9" s="275">
        <f t="shared" si="9"/>
        <v>1</v>
      </c>
      <c r="EG9" s="275">
        <f t="shared" si="9"/>
        <v>47500</v>
      </c>
      <c r="EH9" s="351">
        <v>1</v>
      </c>
      <c r="EI9" s="351">
        <v>47500</v>
      </c>
      <c r="EJ9" s="351"/>
      <c r="EK9" s="351"/>
      <c r="EL9" s="248"/>
      <c r="EM9" s="286">
        <v>1</v>
      </c>
      <c r="EN9" s="248">
        <v>47500</v>
      </c>
      <c r="EO9" s="248"/>
      <c r="EP9" s="248"/>
      <c r="EQ9" s="248"/>
      <c r="ER9" s="248"/>
      <c r="ES9" s="248"/>
      <c r="ET9" s="248"/>
    </row>
    <row r="10" spans="1:150" ht="66">
      <c r="A10" s="378">
        <v>3</v>
      </c>
      <c r="B10" s="378" t="s">
        <v>1705</v>
      </c>
      <c r="C10" s="378" t="s">
        <v>1706</v>
      </c>
      <c r="D10" s="378" t="s">
        <v>1707</v>
      </c>
      <c r="E10" s="381">
        <v>42500</v>
      </c>
      <c r="F10" s="381">
        <v>5000</v>
      </c>
      <c r="G10" s="349">
        <f t="shared" si="2"/>
        <v>47500</v>
      </c>
      <c r="H10" s="210">
        <v>20</v>
      </c>
      <c r="I10" s="375">
        <f t="shared" si="0"/>
        <v>374.0625</v>
      </c>
      <c r="J10" s="209">
        <f t="shared" si="3"/>
        <v>2749.0625</v>
      </c>
      <c r="K10" s="381" t="s">
        <v>1708</v>
      </c>
      <c r="L10" s="302">
        <v>7</v>
      </c>
      <c r="M10" s="375">
        <f t="shared" si="1"/>
        <v>2618.4375</v>
      </c>
      <c r="N10" s="209">
        <f t="shared" si="4"/>
        <v>19243.4375</v>
      </c>
      <c r="O10" s="210">
        <f t="shared" si="5"/>
        <v>4864</v>
      </c>
      <c r="P10" s="210">
        <f t="shared" si="10"/>
        <v>4864</v>
      </c>
      <c r="Q10" s="210">
        <f t="shared" si="10"/>
        <v>0</v>
      </c>
      <c r="R10" s="210">
        <f t="shared" si="10"/>
        <v>0</v>
      </c>
      <c r="S10" s="377">
        <v>40061</v>
      </c>
      <c r="T10" s="282" t="s">
        <v>1585</v>
      </c>
      <c r="U10" s="210">
        <v>4864</v>
      </c>
      <c r="V10" s="210">
        <v>0</v>
      </c>
      <c r="W10" s="210"/>
      <c r="X10" s="220">
        <f t="shared" si="6"/>
        <v>4864</v>
      </c>
      <c r="Y10" s="219"/>
      <c r="Z10" s="210"/>
      <c r="AA10" s="210"/>
      <c r="AB10" s="210"/>
      <c r="AC10" s="220">
        <f t="shared" si="7"/>
        <v>0</v>
      </c>
      <c r="AD10" s="219"/>
      <c r="AE10" s="210"/>
      <c r="AF10" s="210"/>
      <c r="AG10" s="210"/>
      <c r="AH10" s="220">
        <f t="shared" si="8"/>
        <v>0</v>
      </c>
      <c r="AI10" s="219"/>
      <c r="AJ10" s="210"/>
      <c r="AK10" s="210"/>
      <c r="AL10" s="210"/>
      <c r="AM10" s="224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313"/>
      <c r="DP10" s="315">
        <v>1</v>
      </c>
      <c r="DQ10" s="210">
        <v>47500</v>
      </c>
      <c r="DR10" s="210"/>
      <c r="DS10" s="210"/>
      <c r="DT10" s="210"/>
      <c r="DU10" s="210"/>
      <c r="DV10" s="210">
        <v>1</v>
      </c>
      <c r="DW10" s="210">
        <v>47500</v>
      </c>
      <c r="DX10" s="210"/>
      <c r="DY10" s="210"/>
      <c r="DZ10" s="210"/>
      <c r="EA10" s="210"/>
      <c r="EB10" s="210"/>
      <c r="EC10" s="210"/>
      <c r="ED10" s="210"/>
      <c r="EE10" s="210"/>
      <c r="EF10" s="275">
        <f t="shared" si="9"/>
        <v>1</v>
      </c>
      <c r="EG10" s="275">
        <f t="shared" si="9"/>
        <v>47500</v>
      </c>
      <c r="EH10" s="351">
        <v>1</v>
      </c>
      <c r="EI10" s="351">
        <v>47500</v>
      </c>
      <c r="EJ10" s="351"/>
      <c r="EK10" s="351"/>
      <c r="EL10" s="248"/>
      <c r="EM10" s="286">
        <v>1</v>
      </c>
      <c r="EN10" s="248">
        <v>47500</v>
      </c>
      <c r="EO10" s="248"/>
      <c r="EP10" s="248"/>
      <c r="EQ10" s="248"/>
      <c r="ER10" s="248"/>
      <c r="ES10" s="248"/>
      <c r="ET10" s="248"/>
    </row>
    <row r="11" spans="1:150" ht="82.5">
      <c r="A11" s="378">
        <v>4</v>
      </c>
      <c r="B11" s="378" t="s">
        <v>1709</v>
      </c>
      <c r="C11" s="378" t="s">
        <v>1710</v>
      </c>
      <c r="D11" s="378" t="s">
        <v>1711</v>
      </c>
      <c r="E11" s="381">
        <v>42500</v>
      </c>
      <c r="F11" s="381">
        <v>5000</v>
      </c>
      <c r="G11" s="349">
        <f t="shared" si="2"/>
        <v>47500</v>
      </c>
      <c r="H11" s="210">
        <v>20</v>
      </c>
      <c r="I11" s="375">
        <f t="shared" si="0"/>
        <v>374.0625</v>
      </c>
      <c r="J11" s="209">
        <f t="shared" si="3"/>
        <v>2749.0625</v>
      </c>
      <c r="K11" s="381" t="s">
        <v>1712</v>
      </c>
      <c r="L11" s="302">
        <v>7</v>
      </c>
      <c r="M11" s="375">
        <f t="shared" si="1"/>
        <v>2618.4375</v>
      </c>
      <c r="N11" s="209">
        <f t="shared" si="4"/>
        <v>19243.4375</v>
      </c>
      <c r="O11" s="210">
        <f t="shared" si="5"/>
        <v>8650</v>
      </c>
      <c r="P11" s="210">
        <f t="shared" si="10"/>
        <v>7125</v>
      </c>
      <c r="Q11" s="210">
        <f t="shared" si="10"/>
        <v>1525</v>
      </c>
      <c r="R11" s="210">
        <f t="shared" si="10"/>
        <v>0</v>
      </c>
      <c r="S11" s="377">
        <v>40061</v>
      </c>
      <c r="T11" s="282" t="s">
        <v>1568</v>
      </c>
      <c r="U11" s="210">
        <v>2375</v>
      </c>
      <c r="V11" s="210">
        <v>375</v>
      </c>
      <c r="W11" s="210"/>
      <c r="X11" s="220">
        <f t="shared" si="6"/>
        <v>2750</v>
      </c>
      <c r="Y11" s="282" t="s">
        <v>1585</v>
      </c>
      <c r="Z11" s="210">
        <v>4750</v>
      </c>
      <c r="AA11" s="210">
        <v>1150</v>
      </c>
      <c r="AB11" s="210"/>
      <c r="AC11" s="220">
        <f t="shared" si="7"/>
        <v>5900</v>
      </c>
      <c r="AD11" s="219"/>
      <c r="AE11" s="210"/>
      <c r="AF11" s="210"/>
      <c r="AG11" s="210"/>
      <c r="AH11" s="220">
        <f t="shared" si="8"/>
        <v>0</v>
      </c>
      <c r="AI11" s="219"/>
      <c r="AJ11" s="210"/>
      <c r="AK11" s="210"/>
      <c r="AL11" s="210"/>
      <c r="AM11" s="224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313"/>
      <c r="DP11" s="315">
        <v>1</v>
      </c>
      <c r="DQ11" s="210">
        <v>47500</v>
      </c>
      <c r="DR11" s="210"/>
      <c r="DS11" s="210"/>
      <c r="DT11" s="210"/>
      <c r="DU11" s="210"/>
      <c r="DV11" s="210">
        <v>1</v>
      </c>
      <c r="DW11" s="210">
        <v>47500</v>
      </c>
      <c r="DX11" s="210"/>
      <c r="DY11" s="210"/>
      <c r="DZ11" s="210"/>
      <c r="EA11" s="210"/>
      <c r="EB11" s="210"/>
      <c r="EC11" s="210"/>
      <c r="ED11" s="210"/>
      <c r="EE11" s="210"/>
      <c r="EF11" s="275">
        <f t="shared" si="9"/>
        <v>1</v>
      </c>
      <c r="EG11" s="275">
        <f t="shared" si="9"/>
        <v>47500</v>
      </c>
      <c r="EH11" s="351">
        <v>1</v>
      </c>
      <c r="EI11" s="351">
        <v>47500</v>
      </c>
      <c r="EJ11" s="351"/>
      <c r="EK11" s="351"/>
      <c r="EL11" s="248"/>
      <c r="EM11" s="286">
        <v>1</v>
      </c>
      <c r="EN11" s="248">
        <v>47500</v>
      </c>
      <c r="EO11" s="248"/>
      <c r="EP11" s="248"/>
      <c r="EQ11" s="248"/>
      <c r="ER11" s="248"/>
      <c r="ES11" s="248"/>
      <c r="ET11" s="248"/>
    </row>
    <row r="12" spans="1:150" ht="66">
      <c r="A12" s="378">
        <v>5</v>
      </c>
      <c r="B12" s="378" t="s">
        <v>1713</v>
      </c>
      <c r="C12" s="378" t="s">
        <v>1615</v>
      </c>
      <c r="D12" s="378" t="s">
        <v>1714</v>
      </c>
      <c r="E12" s="381">
        <v>21250</v>
      </c>
      <c r="F12" s="381">
        <v>2500</v>
      </c>
      <c r="G12" s="349">
        <f t="shared" si="2"/>
        <v>23750</v>
      </c>
      <c r="H12" s="210">
        <v>20</v>
      </c>
      <c r="I12" s="375">
        <f t="shared" si="0"/>
        <v>187.03125</v>
      </c>
      <c r="J12" s="209">
        <f t="shared" si="3"/>
        <v>1374.53125</v>
      </c>
      <c r="K12" s="381" t="s">
        <v>1715</v>
      </c>
      <c r="L12" s="302">
        <v>6</v>
      </c>
      <c r="M12" s="375">
        <f t="shared" si="1"/>
        <v>1122.1875</v>
      </c>
      <c r="N12" s="209">
        <f t="shared" si="4"/>
        <v>8247.1875</v>
      </c>
      <c r="O12" s="210">
        <f t="shared" si="5"/>
        <v>1508</v>
      </c>
      <c r="P12" s="210">
        <f t="shared" si="10"/>
        <v>1188</v>
      </c>
      <c r="Q12" s="210">
        <f t="shared" si="10"/>
        <v>320</v>
      </c>
      <c r="R12" s="210">
        <f t="shared" si="10"/>
        <v>0</v>
      </c>
      <c r="S12" s="377" t="s">
        <v>1716</v>
      </c>
      <c r="T12" s="282" t="s">
        <v>1585</v>
      </c>
      <c r="U12" s="210">
        <v>1188</v>
      </c>
      <c r="V12" s="210">
        <v>320</v>
      </c>
      <c r="W12" s="210"/>
      <c r="X12" s="220">
        <f t="shared" si="6"/>
        <v>1508</v>
      </c>
      <c r="Y12" s="219"/>
      <c r="Z12" s="210"/>
      <c r="AA12" s="210"/>
      <c r="AB12" s="210"/>
      <c r="AC12" s="220">
        <f t="shared" si="7"/>
        <v>0</v>
      </c>
      <c r="AD12" s="219"/>
      <c r="AE12" s="210"/>
      <c r="AF12" s="210"/>
      <c r="AG12" s="210"/>
      <c r="AH12" s="220">
        <f t="shared" si="8"/>
        <v>0</v>
      </c>
      <c r="AI12" s="219"/>
      <c r="AJ12" s="210"/>
      <c r="AK12" s="210"/>
      <c r="AL12" s="210"/>
      <c r="AM12" s="224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313"/>
      <c r="DP12" s="315">
        <v>1</v>
      </c>
      <c r="DQ12" s="210">
        <v>23750</v>
      </c>
      <c r="DR12" s="210"/>
      <c r="DS12" s="210"/>
      <c r="DT12" s="210"/>
      <c r="DU12" s="210"/>
      <c r="DV12" s="210"/>
      <c r="DW12" s="210"/>
      <c r="DX12" s="210"/>
      <c r="DY12" s="210"/>
      <c r="DZ12" s="210">
        <v>1</v>
      </c>
      <c r="EA12" s="210">
        <v>23750</v>
      </c>
      <c r="EB12" s="210"/>
      <c r="EC12" s="210"/>
      <c r="ED12" s="210"/>
      <c r="EE12" s="210"/>
      <c r="EF12" s="275">
        <f t="shared" si="9"/>
        <v>1</v>
      </c>
      <c r="EG12" s="275">
        <f t="shared" si="9"/>
        <v>23750</v>
      </c>
      <c r="EH12" s="351">
        <v>1</v>
      </c>
      <c r="EI12" s="351">
        <v>23750</v>
      </c>
      <c r="EJ12" s="351"/>
      <c r="EK12" s="351"/>
      <c r="EL12" s="248"/>
      <c r="EM12" s="286"/>
      <c r="EN12" s="248"/>
      <c r="EO12" s="248"/>
      <c r="EP12" s="248"/>
      <c r="EQ12" s="248"/>
      <c r="ER12" s="248"/>
      <c r="ES12" s="248"/>
      <c r="ET12" s="248"/>
    </row>
    <row r="13" spans="1:150" ht="99">
      <c r="A13" s="378">
        <v>6</v>
      </c>
      <c r="B13" s="378" t="s">
        <v>1717</v>
      </c>
      <c r="C13" s="378" t="s">
        <v>1718</v>
      </c>
      <c r="D13" s="378" t="s">
        <v>1719</v>
      </c>
      <c r="E13" s="381">
        <v>34000</v>
      </c>
      <c r="F13" s="381">
        <v>4000</v>
      </c>
      <c r="G13" s="349">
        <f t="shared" si="2"/>
        <v>38000</v>
      </c>
      <c r="H13" s="210">
        <v>20</v>
      </c>
      <c r="I13" s="375">
        <f t="shared" si="0"/>
        <v>299.25</v>
      </c>
      <c r="J13" s="209">
        <f t="shared" si="3"/>
        <v>2199.25</v>
      </c>
      <c r="K13" s="381" t="s">
        <v>1720</v>
      </c>
      <c r="L13" s="302">
        <v>5</v>
      </c>
      <c r="M13" s="375">
        <f t="shared" si="1"/>
        <v>1496.25</v>
      </c>
      <c r="N13" s="209">
        <f>SUM(L13*J13)</f>
        <v>10996.25</v>
      </c>
      <c r="O13" s="210">
        <f>SUM(P13:Q13)</f>
        <v>6988</v>
      </c>
      <c r="P13" s="210">
        <f t="shared" si="10"/>
        <v>5700</v>
      </c>
      <c r="Q13" s="210">
        <f t="shared" si="10"/>
        <v>1288</v>
      </c>
      <c r="R13" s="210">
        <f t="shared" si="10"/>
        <v>0</v>
      </c>
      <c r="S13" s="377" t="s">
        <v>1721</v>
      </c>
      <c r="T13" s="282" t="s">
        <v>1585</v>
      </c>
      <c r="U13" s="210">
        <v>1900</v>
      </c>
      <c r="V13" s="210">
        <v>300</v>
      </c>
      <c r="W13" s="210"/>
      <c r="X13" s="220">
        <f t="shared" si="6"/>
        <v>2200</v>
      </c>
      <c r="Y13" s="282" t="s">
        <v>1621</v>
      </c>
      <c r="Z13" s="210">
        <v>1900</v>
      </c>
      <c r="AA13" s="210">
        <v>494</v>
      </c>
      <c r="AB13" s="210"/>
      <c r="AC13" s="220">
        <f t="shared" si="7"/>
        <v>2394</v>
      </c>
      <c r="AD13" s="219">
        <v>40490</v>
      </c>
      <c r="AE13" s="210">
        <v>1900</v>
      </c>
      <c r="AF13" s="210">
        <v>494</v>
      </c>
      <c r="AG13" s="210"/>
      <c r="AH13" s="220">
        <f t="shared" si="8"/>
        <v>2394</v>
      </c>
      <c r="AI13" s="219"/>
      <c r="AJ13" s="210"/>
      <c r="AK13" s="210"/>
      <c r="AL13" s="210"/>
      <c r="AM13" s="224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313"/>
      <c r="DP13" s="315">
        <v>1</v>
      </c>
      <c r="DQ13" s="210">
        <v>38000</v>
      </c>
      <c r="DR13" s="210"/>
      <c r="DS13" s="210"/>
      <c r="DT13" s="210"/>
      <c r="DU13" s="210"/>
      <c r="DV13" s="210">
        <v>1</v>
      </c>
      <c r="DW13" s="210">
        <v>38000</v>
      </c>
      <c r="DX13" s="210"/>
      <c r="DY13" s="210"/>
      <c r="DZ13" s="210"/>
      <c r="EA13" s="210"/>
      <c r="EB13" s="210"/>
      <c r="EC13" s="210"/>
      <c r="ED13" s="210"/>
      <c r="EE13" s="210"/>
      <c r="EF13" s="275">
        <f t="shared" si="9"/>
        <v>1</v>
      </c>
      <c r="EG13" s="275">
        <f t="shared" si="9"/>
        <v>38000</v>
      </c>
      <c r="EH13" s="351">
        <v>1</v>
      </c>
      <c r="EI13" s="351">
        <v>38000</v>
      </c>
      <c r="EJ13" s="351"/>
      <c r="EK13" s="351"/>
      <c r="EL13" s="248"/>
      <c r="EM13" s="286"/>
      <c r="EN13" s="248"/>
      <c r="EO13" s="248"/>
      <c r="EP13" s="248"/>
      <c r="EQ13" s="248"/>
      <c r="ER13" s="248"/>
      <c r="ES13" s="248"/>
      <c r="ET13" s="248"/>
    </row>
    <row r="14" spans="1:150" ht="82.5">
      <c r="A14" s="378">
        <v>7</v>
      </c>
      <c r="B14" s="378" t="s">
        <v>1722</v>
      </c>
      <c r="C14" s="378" t="s">
        <v>1723</v>
      </c>
      <c r="D14" s="378" t="s">
        <v>1724</v>
      </c>
      <c r="E14" s="381">
        <v>34000</v>
      </c>
      <c r="F14" s="381">
        <v>4000</v>
      </c>
      <c r="G14" s="349">
        <f t="shared" si="2"/>
        <v>38000</v>
      </c>
      <c r="H14" s="210">
        <v>20</v>
      </c>
      <c r="I14" s="375">
        <f t="shared" si="0"/>
        <v>299.25</v>
      </c>
      <c r="J14" s="209">
        <f t="shared" si="3"/>
        <v>2199.25</v>
      </c>
      <c r="K14" s="381" t="s">
        <v>1725</v>
      </c>
      <c r="L14" s="302">
        <v>5</v>
      </c>
      <c r="M14" s="375">
        <f t="shared" si="1"/>
        <v>1496.25</v>
      </c>
      <c r="N14" s="209">
        <f>SUM(L14*J14)</f>
        <v>10996.25</v>
      </c>
      <c r="O14" s="210">
        <f>SUM(P14:Q14)</f>
        <v>2668</v>
      </c>
      <c r="P14" s="210">
        <f t="shared" si="10"/>
        <v>1900</v>
      </c>
      <c r="Q14" s="210">
        <f t="shared" si="10"/>
        <v>768</v>
      </c>
      <c r="R14" s="210">
        <f t="shared" si="10"/>
        <v>0</v>
      </c>
      <c r="S14" s="377" t="s">
        <v>1726</v>
      </c>
      <c r="T14" s="282" t="s">
        <v>1585</v>
      </c>
      <c r="U14" s="210"/>
      <c r="V14" s="210">
        <v>468</v>
      </c>
      <c r="W14" s="210"/>
      <c r="X14" s="220">
        <f t="shared" si="6"/>
        <v>468</v>
      </c>
      <c r="Y14" s="282" t="s">
        <v>1585</v>
      </c>
      <c r="Z14" s="210">
        <v>1900</v>
      </c>
      <c r="AA14" s="210">
        <v>300</v>
      </c>
      <c r="AB14" s="210"/>
      <c r="AC14" s="220">
        <f t="shared" si="7"/>
        <v>2200</v>
      </c>
      <c r="AD14" s="219"/>
      <c r="AE14" s="210"/>
      <c r="AF14" s="210"/>
      <c r="AG14" s="210"/>
      <c r="AH14" s="220">
        <f t="shared" si="8"/>
        <v>0</v>
      </c>
      <c r="AI14" s="219"/>
      <c r="AJ14" s="210"/>
      <c r="AK14" s="210"/>
      <c r="AL14" s="210"/>
      <c r="AM14" s="224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313"/>
      <c r="DP14" s="315">
        <v>1</v>
      </c>
      <c r="DQ14" s="210">
        <v>38000</v>
      </c>
      <c r="DR14" s="210"/>
      <c r="DS14" s="210"/>
      <c r="DT14" s="210"/>
      <c r="DU14" s="210"/>
      <c r="DV14" s="210">
        <v>1</v>
      </c>
      <c r="DW14" s="210">
        <v>38000</v>
      </c>
      <c r="DX14" s="210"/>
      <c r="DY14" s="210"/>
      <c r="DZ14" s="210"/>
      <c r="EA14" s="210"/>
      <c r="EB14" s="210"/>
      <c r="EC14" s="210"/>
      <c r="ED14" s="210"/>
      <c r="EE14" s="210"/>
      <c r="EF14" s="275">
        <f t="shared" si="9"/>
        <v>1</v>
      </c>
      <c r="EG14" s="275">
        <f t="shared" si="9"/>
        <v>38000</v>
      </c>
      <c r="EH14" s="351">
        <v>1</v>
      </c>
      <c r="EI14" s="351">
        <v>38000</v>
      </c>
      <c r="EJ14" s="351"/>
      <c r="EK14" s="351"/>
      <c r="EL14" s="248"/>
      <c r="EM14" s="286"/>
      <c r="EN14" s="248"/>
      <c r="EO14" s="248"/>
      <c r="EP14" s="248"/>
      <c r="EQ14" s="248"/>
      <c r="ER14" s="248"/>
      <c r="ES14" s="248"/>
      <c r="ET14" s="248"/>
    </row>
    <row r="15" spans="1:150">
      <c r="A15" s="272"/>
      <c r="B15" s="373" t="s">
        <v>1510</v>
      </c>
      <c r="C15" s="373"/>
      <c r="D15" s="374"/>
      <c r="E15" s="224">
        <f t="shared" ref="E15:AJ15" si="11">SUM(E8:E14)</f>
        <v>399075</v>
      </c>
      <c r="F15" s="224">
        <f t="shared" si="11"/>
        <v>46950</v>
      </c>
      <c r="G15" s="224">
        <f t="shared" si="11"/>
        <v>446025</v>
      </c>
      <c r="H15" s="224">
        <f t="shared" si="11"/>
        <v>140</v>
      </c>
      <c r="I15" s="225">
        <f t="shared" si="11"/>
        <v>3512.4468749999996</v>
      </c>
      <c r="J15" s="224">
        <f t="shared" si="11"/>
        <v>25813.696875000001</v>
      </c>
      <c r="K15" s="224">
        <f t="shared" si="11"/>
        <v>0</v>
      </c>
      <c r="L15" s="358">
        <f t="shared" si="11"/>
        <v>43</v>
      </c>
      <c r="M15" s="225">
        <f t="shared" si="11"/>
        <v>22829.034374999996</v>
      </c>
      <c r="N15" s="225">
        <f t="shared" si="11"/>
        <v>167775.28437499999</v>
      </c>
      <c r="O15" s="224">
        <f t="shared" si="11"/>
        <v>30514</v>
      </c>
      <c r="P15" s="224">
        <f t="shared" si="11"/>
        <v>25527</v>
      </c>
      <c r="Q15" s="224">
        <f t="shared" si="11"/>
        <v>4987</v>
      </c>
      <c r="R15" s="224">
        <f t="shared" si="11"/>
        <v>0</v>
      </c>
      <c r="S15" s="224">
        <f t="shared" si="11"/>
        <v>80122</v>
      </c>
      <c r="T15" s="224">
        <f t="shared" si="11"/>
        <v>0</v>
      </c>
      <c r="U15" s="224">
        <f t="shared" si="11"/>
        <v>12702</v>
      </c>
      <c r="V15" s="224">
        <f t="shared" si="11"/>
        <v>2174</v>
      </c>
      <c r="W15" s="224">
        <f t="shared" si="11"/>
        <v>0</v>
      </c>
      <c r="X15" s="224">
        <f t="shared" si="11"/>
        <v>14876</v>
      </c>
      <c r="Y15" s="224">
        <f t="shared" si="11"/>
        <v>0</v>
      </c>
      <c r="Z15" s="224">
        <f t="shared" si="11"/>
        <v>10925</v>
      </c>
      <c r="AA15" s="224">
        <f t="shared" si="11"/>
        <v>2319</v>
      </c>
      <c r="AB15" s="224">
        <f t="shared" si="11"/>
        <v>0</v>
      </c>
      <c r="AC15" s="224">
        <f t="shared" si="11"/>
        <v>13244</v>
      </c>
      <c r="AD15" s="224">
        <f t="shared" si="11"/>
        <v>40490</v>
      </c>
      <c r="AE15" s="224">
        <f t="shared" si="11"/>
        <v>1900</v>
      </c>
      <c r="AF15" s="224">
        <f t="shared" si="11"/>
        <v>494</v>
      </c>
      <c r="AG15" s="224">
        <f t="shared" si="11"/>
        <v>0</v>
      </c>
      <c r="AH15" s="224">
        <f t="shared" si="11"/>
        <v>2394</v>
      </c>
      <c r="AI15" s="224">
        <f t="shared" si="11"/>
        <v>0</v>
      </c>
      <c r="AJ15" s="224">
        <f t="shared" si="11"/>
        <v>0</v>
      </c>
      <c r="AK15" s="224">
        <f t="shared" ref="AK15:BP15" si="12">SUM(AK8:AK14)</f>
        <v>0</v>
      </c>
      <c r="AL15" s="224">
        <f t="shared" si="12"/>
        <v>0</v>
      </c>
      <c r="AM15" s="224">
        <f t="shared" si="12"/>
        <v>0</v>
      </c>
      <c r="AN15" s="224">
        <f t="shared" si="12"/>
        <v>0</v>
      </c>
      <c r="AO15" s="224">
        <f t="shared" si="12"/>
        <v>0</v>
      </c>
      <c r="AP15" s="224">
        <f t="shared" si="12"/>
        <v>0</v>
      </c>
      <c r="AQ15" s="224">
        <f t="shared" si="12"/>
        <v>0</v>
      </c>
      <c r="AR15" s="224">
        <f t="shared" si="12"/>
        <v>0</v>
      </c>
      <c r="AS15" s="224">
        <f t="shared" si="12"/>
        <v>0</v>
      </c>
      <c r="AT15" s="224">
        <f t="shared" si="12"/>
        <v>0</v>
      </c>
      <c r="AU15" s="224">
        <f t="shared" si="12"/>
        <v>0</v>
      </c>
      <c r="AV15" s="224">
        <f t="shared" si="12"/>
        <v>0</v>
      </c>
      <c r="AW15" s="224">
        <f t="shared" si="12"/>
        <v>0</v>
      </c>
      <c r="AX15" s="224">
        <f t="shared" si="12"/>
        <v>0</v>
      </c>
      <c r="AY15" s="224">
        <f t="shared" si="12"/>
        <v>0</v>
      </c>
      <c r="AZ15" s="224">
        <f t="shared" si="12"/>
        <v>0</v>
      </c>
      <c r="BA15" s="224">
        <f t="shared" si="12"/>
        <v>0</v>
      </c>
      <c r="BB15" s="224">
        <f t="shared" si="12"/>
        <v>0</v>
      </c>
      <c r="BC15" s="224">
        <f t="shared" si="12"/>
        <v>0</v>
      </c>
      <c r="BD15" s="224">
        <f t="shared" si="12"/>
        <v>0</v>
      </c>
      <c r="BE15" s="224">
        <f t="shared" si="12"/>
        <v>0</v>
      </c>
      <c r="BF15" s="224">
        <f t="shared" si="12"/>
        <v>0</v>
      </c>
      <c r="BG15" s="224">
        <f t="shared" si="12"/>
        <v>0</v>
      </c>
      <c r="BH15" s="224">
        <f t="shared" si="12"/>
        <v>0</v>
      </c>
      <c r="BI15" s="224">
        <f t="shared" si="12"/>
        <v>0</v>
      </c>
      <c r="BJ15" s="224">
        <f t="shared" si="12"/>
        <v>0</v>
      </c>
      <c r="BK15" s="224">
        <f t="shared" si="12"/>
        <v>0</v>
      </c>
      <c r="BL15" s="224">
        <f t="shared" si="12"/>
        <v>0</v>
      </c>
      <c r="BM15" s="224">
        <f t="shared" si="12"/>
        <v>0</v>
      </c>
      <c r="BN15" s="224">
        <f t="shared" si="12"/>
        <v>0</v>
      </c>
      <c r="BO15" s="224">
        <f t="shared" si="12"/>
        <v>0</v>
      </c>
      <c r="BP15" s="224">
        <f t="shared" si="12"/>
        <v>0</v>
      </c>
      <c r="BQ15" s="224">
        <f t="shared" ref="BQ15:CV15" si="13">SUM(BQ8:BQ14)</f>
        <v>0</v>
      </c>
      <c r="BR15" s="224">
        <f t="shared" si="13"/>
        <v>0</v>
      </c>
      <c r="BS15" s="224">
        <f t="shared" si="13"/>
        <v>0</v>
      </c>
      <c r="BT15" s="224">
        <f t="shared" si="13"/>
        <v>0</v>
      </c>
      <c r="BU15" s="224">
        <f t="shared" si="13"/>
        <v>0</v>
      </c>
      <c r="BV15" s="224">
        <f t="shared" si="13"/>
        <v>0</v>
      </c>
      <c r="BW15" s="224">
        <f t="shared" si="13"/>
        <v>0</v>
      </c>
      <c r="BX15" s="224">
        <f t="shared" si="13"/>
        <v>0</v>
      </c>
      <c r="BY15" s="224">
        <f t="shared" si="13"/>
        <v>0</v>
      </c>
      <c r="BZ15" s="224">
        <f t="shared" si="13"/>
        <v>0</v>
      </c>
      <c r="CA15" s="224">
        <f t="shared" si="13"/>
        <v>0</v>
      </c>
      <c r="CB15" s="224">
        <f t="shared" si="13"/>
        <v>0</v>
      </c>
      <c r="CC15" s="224">
        <f t="shared" si="13"/>
        <v>0</v>
      </c>
      <c r="CD15" s="224">
        <f t="shared" si="13"/>
        <v>0</v>
      </c>
      <c r="CE15" s="224">
        <f t="shared" si="13"/>
        <v>0</v>
      </c>
      <c r="CF15" s="224">
        <f t="shared" si="13"/>
        <v>0</v>
      </c>
      <c r="CG15" s="224">
        <f t="shared" si="13"/>
        <v>0</v>
      </c>
      <c r="CH15" s="224">
        <f t="shared" si="13"/>
        <v>0</v>
      </c>
      <c r="CI15" s="224">
        <f t="shared" si="13"/>
        <v>0</v>
      </c>
      <c r="CJ15" s="224">
        <f t="shared" si="13"/>
        <v>0</v>
      </c>
      <c r="CK15" s="224">
        <f t="shared" si="13"/>
        <v>0</v>
      </c>
      <c r="CL15" s="224">
        <f t="shared" si="13"/>
        <v>0</v>
      </c>
      <c r="CM15" s="224">
        <f t="shared" si="13"/>
        <v>0</v>
      </c>
      <c r="CN15" s="224">
        <f t="shared" si="13"/>
        <v>0</v>
      </c>
      <c r="CO15" s="224">
        <f t="shared" si="13"/>
        <v>0</v>
      </c>
      <c r="CP15" s="224">
        <f t="shared" si="13"/>
        <v>0</v>
      </c>
      <c r="CQ15" s="224">
        <f t="shared" si="13"/>
        <v>0</v>
      </c>
      <c r="CR15" s="224">
        <f t="shared" si="13"/>
        <v>0</v>
      </c>
      <c r="CS15" s="224">
        <f t="shared" si="13"/>
        <v>0</v>
      </c>
      <c r="CT15" s="224">
        <f t="shared" si="13"/>
        <v>0</v>
      </c>
      <c r="CU15" s="224">
        <f t="shared" si="13"/>
        <v>0</v>
      </c>
      <c r="CV15" s="224">
        <f t="shared" si="13"/>
        <v>0</v>
      </c>
      <c r="CW15" s="224">
        <f t="shared" ref="CW15:EB15" si="14">SUM(CW8:CW14)</f>
        <v>0</v>
      </c>
      <c r="CX15" s="224">
        <f t="shared" si="14"/>
        <v>0</v>
      </c>
      <c r="CY15" s="224">
        <f t="shared" si="14"/>
        <v>0</v>
      </c>
      <c r="CZ15" s="224">
        <f t="shared" si="14"/>
        <v>0</v>
      </c>
      <c r="DA15" s="224">
        <f t="shared" si="14"/>
        <v>0</v>
      </c>
      <c r="DB15" s="224">
        <f t="shared" si="14"/>
        <v>0</v>
      </c>
      <c r="DC15" s="224">
        <f t="shared" si="14"/>
        <v>0</v>
      </c>
      <c r="DD15" s="224">
        <f t="shared" si="14"/>
        <v>0</v>
      </c>
      <c r="DE15" s="224">
        <f t="shared" si="14"/>
        <v>0</v>
      </c>
      <c r="DF15" s="224">
        <f t="shared" si="14"/>
        <v>0</v>
      </c>
      <c r="DG15" s="224">
        <f t="shared" si="14"/>
        <v>0</v>
      </c>
      <c r="DH15" s="224">
        <f t="shared" si="14"/>
        <v>0</v>
      </c>
      <c r="DI15" s="224">
        <f t="shared" si="14"/>
        <v>0</v>
      </c>
      <c r="DJ15" s="224">
        <f t="shared" si="14"/>
        <v>0</v>
      </c>
      <c r="DK15" s="224">
        <f t="shared" si="14"/>
        <v>0</v>
      </c>
      <c r="DL15" s="224">
        <f t="shared" si="14"/>
        <v>0</v>
      </c>
      <c r="DM15" s="224">
        <f t="shared" si="14"/>
        <v>0</v>
      </c>
      <c r="DN15" s="224">
        <f t="shared" si="14"/>
        <v>0</v>
      </c>
      <c r="DO15" s="226">
        <f t="shared" si="14"/>
        <v>0</v>
      </c>
      <c r="DP15" s="359">
        <f t="shared" si="14"/>
        <v>7</v>
      </c>
      <c r="DQ15" s="224">
        <f t="shared" si="14"/>
        <v>446025</v>
      </c>
      <c r="DR15" s="224">
        <f t="shared" si="14"/>
        <v>0</v>
      </c>
      <c r="DS15" s="224">
        <f t="shared" si="14"/>
        <v>0</v>
      </c>
      <c r="DT15" s="224">
        <f t="shared" si="14"/>
        <v>0</v>
      </c>
      <c r="DU15" s="224">
        <f t="shared" si="14"/>
        <v>0</v>
      </c>
      <c r="DV15" s="224">
        <f t="shared" si="14"/>
        <v>5</v>
      </c>
      <c r="DW15" s="224">
        <f t="shared" si="14"/>
        <v>218500</v>
      </c>
      <c r="DX15" s="224">
        <f t="shared" si="14"/>
        <v>0</v>
      </c>
      <c r="DY15" s="224">
        <f t="shared" si="14"/>
        <v>0</v>
      </c>
      <c r="DZ15" s="224">
        <f t="shared" si="14"/>
        <v>2</v>
      </c>
      <c r="EA15" s="224">
        <f t="shared" si="14"/>
        <v>227525</v>
      </c>
      <c r="EB15" s="224">
        <f t="shared" si="14"/>
        <v>0</v>
      </c>
      <c r="EC15" s="224">
        <f t="shared" ref="EC15:EK15" si="15">SUM(EC8:EC14)</f>
        <v>0</v>
      </c>
      <c r="ED15" s="224">
        <f t="shared" si="15"/>
        <v>0</v>
      </c>
      <c r="EE15" s="224">
        <f t="shared" si="15"/>
        <v>0</v>
      </c>
      <c r="EF15" s="224">
        <f t="shared" si="15"/>
        <v>7</v>
      </c>
      <c r="EG15" s="224">
        <f t="shared" si="15"/>
        <v>446025</v>
      </c>
      <c r="EH15" s="224">
        <f t="shared" si="15"/>
        <v>7</v>
      </c>
      <c r="EI15" s="224">
        <f t="shared" si="15"/>
        <v>446025</v>
      </c>
      <c r="EJ15" s="224">
        <f t="shared" si="15"/>
        <v>0</v>
      </c>
      <c r="EK15" s="224">
        <f t="shared" si="15"/>
        <v>0</v>
      </c>
      <c r="EL15" s="281"/>
      <c r="EM15" s="280"/>
      <c r="EN15" s="281"/>
      <c r="EO15" s="281"/>
      <c r="EP15" s="281"/>
      <c r="EQ15" s="281"/>
      <c r="ER15" s="281"/>
      <c r="ES15" s="281"/>
      <c r="ET15" s="281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T15"/>
  <sheetViews>
    <sheetView topLeftCell="A14" workbookViewId="0">
      <selection activeCell="G15" sqref="G15"/>
    </sheetView>
  </sheetViews>
  <sheetFormatPr defaultRowHeight="15"/>
  <sheetData>
    <row r="1" spans="1:150" ht="18">
      <c r="A1" s="513" t="s">
        <v>1473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383"/>
      <c r="M1" s="384"/>
      <c r="N1" s="385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  <c r="BR1" s="364"/>
      <c r="BS1" s="364"/>
      <c r="BT1" s="364"/>
      <c r="BU1" s="364"/>
      <c r="BV1" s="364"/>
      <c r="BW1" s="364"/>
      <c r="BX1" s="364"/>
      <c r="BY1" s="364"/>
      <c r="BZ1" s="364"/>
      <c r="CA1" s="364"/>
      <c r="CB1" s="364"/>
      <c r="CC1" s="364"/>
      <c r="CD1" s="364"/>
      <c r="CE1" s="364"/>
      <c r="CF1" s="364"/>
      <c r="CG1" s="364"/>
      <c r="CH1" s="364"/>
      <c r="CI1" s="364"/>
      <c r="CJ1" s="364"/>
      <c r="CK1" s="364"/>
      <c r="CL1" s="364"/>
      <c r="CM1" s="364"/>
      <c r="CN1" s="364"/>
      <c r="CO1" s="364"/>
      <c r="CP1" s="364"/>
      <c r="CQ1" s="364"/>
      <c r="CR1" s="364"/>
      <c r="CS1" s="364"/>
      <c r="CT1" s="364"/>
      <c r="CU1" s="364"/>
      <c r="CV1" s="364"/>
      <c r="CW1" s="364"/>
      <c r="CX1" s="364"/>
      <c r="CY1" s="364"/>
      <c r="CZ1" s="364"/>
      <c r="DA1" s="364"/>
      <c r="DB1" s="364"/>
      <c r="DC1" s="364"/>
      <c r="DD1" s="364"/>
      <c r="DE1" s="364"/>
      <c r="DF1" s="364"/>
      <c r="DG1" s="364"/>
      <c r="DH1" s="364"/>
      <c r="DI1" s="364"/>
      <c r="DJ1" s="364"/>
      <c r="DK1" s="364"/>
      <c r="DL1" s="364"/>
      <c r="DM1" s="364"/>
      <c r="DN1" s="364"/>
      <c r="DO1" s="364"/>
      <c r="DP1" s="513" t="s">
        <v>1474</v>
      </c>
      <c r="DQ1" s="513"/>
      <c r="DR1" s="513"/>
      <c r="DS1" s="513"/>
      <c r="DT1" s="513"/>
      <c r="DU1" s="513"/>
      <c r="DV1" s="513"/>
      <c r="DW1" s="513"/>
      <c r="DX1" s="513"/>
      <c r="DY1" s="513"/>
      <c r="DZ1" s="513"/>
      <c r="EA1" s="513"/>
      <c r="EB1" s="513"/>
      <c r="EC1" s="513"/>
      <c r="ED1" s="513"/>
      <c r="EE1" s="364"/>
      <c r="EF1" s="364"/>
      <c r="EG1" s="364"/>
      <c r="EH1" s="364"/>
      <c r="EI1" s="364"/>
      <c r="EJ1" s="364"/>
      <c r="EK1" s="364"/>
      <c r="EL1" s="364"/>
      <c r="EM1" s="365"/>
      <c r="EN1" s="364"/>
      <c r="EO1" s="364"/>
      <c r="EP1" s="364"/>
      <c r="EQ1" s="364"/>
      <c r="ER1" s="364"/>
      <c r="ES1" s="364"/>
      <c r="ET1" s="364"/>
    </row>
    <row r="2" spans="1:150" ht="18">
      <c r="A2" s="519" t="s">
        <v>1648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383"/>
      <c r="M2" s="383"/>
      <c r="N2" s="386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7"/>
      <c r="AE2" s="383"/>
      <c r="AF2" s="383"/>
      <c r="AG2" s="383"/>
      <c r="AH2" s="383"/>
      <c r="AI2" s="383"/>
      <c r="AJ2" s="383"/>
      <c r="AK2" s="383"/>
      <c r="AL2" s="383"/>
      <c r="AM2" s="383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  <c r="BL2" s="369"/>
      <c r="BM2" s="369"/>
      <c r="BN2" s="369"/>
      <c r="BO2" s="369"/>
      <c r="BP2" s="369"/>
      <c r="BQ2" s="369"/>
      <c r="BR2" s="369"/>
      <c r="BS2" s="369"/>
      <c r="BT2" s="369"/>
      <c r="BU2" s="369"/>
      <c r="BV2" s="369"/>
      <c r="BW2" s="369"/>
      <c r="BX2" s="369"/>
      <c r="BY2" s="369"/>
      <c r="BZ2" s="369"/>
      <c r="CA2" s="369"/>
      <c r="CB2" s="369"/>
      <c r="CC2" s="369"/>
      <c r="CD2" s="369"/>
      <c r="CE2" s="369"/>
      <c r="CF2" s="369"/>
      <c r="CG2" s="369"/>
      <c r="CH2" s="369"/>
      <c r="CI2" s="369"/>
      <c r="CJ2" s="369"/>
      <c r="CK2" s="369"/>
      <c r="CL2" s="369"/>
      <c r="CM2" s="369"/>
      <c r="CN2" s="369"/>
      <c r="CO2" s="369"/>
      <c r="CP2" s="369"/>
      <c r="CQ2" s="369"/>
      <c r="CR2" s="369"/>
      <c r="CS2" s="369"/>
      <c r="CT2" s="369"/>
      <c r="CU2" s="369"/>
      <c r="CV2" s="369"/>
      <c r="CW2" s="369"/>
      <c r="CX2" s="369"/>
      <c r="CY2" s="369"/>
      <c r="CZ2" s="369"/>
      <c r="DA2" s="369"/>
      <c r="DB2" s="369"/>
      <c r="DC2" s="369"/>
      <c r="DD2" s="369"/>
      <c r="DE2" s="369"/>
      <c r="DF2" s="369"/>
      <c r="DG2" s="369"/>
      <c r="DH2" s="369"/>
      <c r="DI2" s="369"/>
      <c r="DJ2" s="369"/>
      <c r="DK2" s="369"/>
      <c r="DL2" s="369"/>
      <c r="DM2" s="369"/>
      <c r="DN2" s="369"/>
      <c r="DO2" s="369"/>
      <c r="DP2" s="368"/>
      <c r="DQ2" s="369"/>
      <c r="DR2" s="369"/>
      <c r="DS2" s="369"/>
      <c r="DT2" s="370" t="s">
        <v>1531</v>
      </c>
      <c r="DU2" s="370"/>
      <c r="DV2" s="369"/>
      <c r="DW2" s="369"/>
      <c r="DX2" s="369"/>
      <c r="DY2" s="369"/>
      <c r="DZ2" s="369"/>
      <c r="EA2" s="369"/>
      <c r="EB2" s="369"/>
      <c r="EC2" s="369"/>
      <c r="ED2" s="369"/>
      <c r="EE2" s="369"/>
      <c r="EF2" s="369"/>
      <c r="EG2" s="369"/>
      <c r="EH2" s="369"/>
      <c r="EI2" s="369"/>
      <c r="EJ2" s="369"/>
      <c r="EK2" s="369"/>
      <c r="EL2" s="369"/>
      <c r="EM2" s="368"/>
      <c r="EN2" s="369"/>
      <c r="EO2" s="369"/>
      <c r="EP2" s="369"/>
      <c r="EQ2" s="369"/>
      <c r="ER2" s="369"/>
      <c r="ES2" s="369"/>
      <c r="ET2" s="369"/>
    </row>
    <row r="3" spans="1:150" ht="15.75">
      <c r="A3" s="520" t="s">
        <v>1476</v>
      </c>
      <c r="B3" s="486" t="s">
        <v>1532</v>
      </c>
      <c r="C3" s="486" t="s">
        <v>1477</v>
      </c>
      <c r="D3" s="486" t="s">
        <v>1478</v>
      </c>
      <c r="E3" s="486" t="s">
        <v>1649</v>
      </c>
      <c r="F3" s="486" t="s">
        <v>1605</v>
      </c>
      <c r="G3" s="486" t="s">
        <v>1606</v>
      </c>
      <c r="H3" s="524" t="s">
        <v>1480</v>
      </c>
      <c r="I3" s="524" t="s">
        <v>1727</v>
      </c>
      <c r="J3" s="524" t="s">
        <v>1481</v>
      </c>
      <c r="K3" s="525" t="s">
        <v>1692</v>
      </c>
      <c r="L3" s="524" t="s">
        <v>1693</v>
      </c>
      <c r="M3" s="524" t="s">
        <v>1694</v>
      </c>
      <c r="N3" s="527" t="s">
        <v>1728</v>
      </c>
      <c r="O3" s="528" t="s">
        <v>1486</v>
      </c>
      <c r="P3" s="528"/>
      <c r="Q3" s="528"/>
      <c r="R3" s="11"/>
      <c r="S3" s="529" t="s">
        <v>1488</v>
      </c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388"/>
      <c r="DP3" s="328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</row>
    <row r="4" spans="1:150" ht="25.5">
      <c r="A4" s="521"/>
      <c r="B4" s="453"/>
      <c r="C4" s="486"/>
      <c r="D4" s="453"/>
      <c r="E4" s="522"/>
      <c r="F4" s="486"/>
      <c r="G4" s="486"/>
      <c r="H4" s="526"/>
      <c r="I4" s="524"/>
      <c r="J4" s="524"/>
      <c r="K4" s="526"/>
      <c r="L4" s="524"/>
      <c r="M4" s="524"/>
      <c r="N4" s="527"/>
      <c r="O4" s="528"/>
      <c r="P4" s="528"/>
      <c r="Q4" s="528"/>
      <c r="R4" s="389"/>
      <c r="S4" s="525" t="s">
        <v>1489</v>
      </c>
      <c r="T4" s="525"/>
      <c r="U4" s="525"/>
      <c r="V4" s="525"/>
      <c r="W4" s="525"/>
      <c r="X4" s="525"/>
      <c r="Y4" s="525" t="s">
        <v>1490</v>
      </c>
      <c r="Z4" s="525"/>
      <c r="AA4" s="525"/>
      <c r="AB4" s="525"/>
      <c r="AC4" s="525"/>
      <c r="AD4" s="525" t="s">
        <v>1491</v>
      </c>
      <c r="AE4" s="525"/>
      <c r="AF4" s="525"/>
      <c r="AG4" s="525"/>
      <c r="AH4" s="525"/>
      <c r="AI4" s="525" t="s">
        <v>1492</v>
      </c>
      <c r="AJ4" s="525"/>
      <c r="AK4" s="525"/>
      <c r="AL4" s="525"/>
      <c r="AM4" s="525"/>
      <c r="AN4" s="525" t="s">
        <v>1493</v>
      </c>
      <c r="AO4" s="525"/>
      <c r="AP4" s="525"/>
      <c r="AQ4" s="525"/>
      <c r="AR4" s="525"/>
      <c r="AS4" s="525" t="s">
        <v>1494</v>
      </c>
      <c r="AT4" s="525"/>
      <c r="AU4" s="525"/>
      <c r="AV4" s="525"/>
      <c r="AW4" s="525"/>
      <c r="AX4" s="525" t="s">
        <v>1495</v>
      </c>
      <c r="AY4" s="525"/>
      <c r="AZ4" s="525"/>
      <c r="BA4" s="525"/>
      <c r="BB4" s="525"/>
      <c r="BC4" s="525" t="s">
        <v>1496</v>
      </c>
      <c r="BD4" s="525"/>
      <c r="BE4" s="525"/>
      <c r="BF4" s="525"/>
      <c r="BG4" s="525"/>
      <c r="BH4" s="525" t="s">
        <v>1497</v>
      </c>
      <c r="BI4" s="525"/>
      <c r="BJ4" s="525"/>
      <c r="BK4" s="525"/>
      <c r="BL4" s="525"/>
      <c r="BM4" s="525" t="s">
        <v>1498</v>
      </c>
      <c r="BN4" s="525"/>
      <c r="BO4" s="525"/>
      <c r="BP4" s="525"/>
      <c r="BQ4" s="525"/>
      <c r="BR4" s="525" t="s">
        <v>1499</v>
      </c>
      <c r="BS4" s="525"/>
      <c r="BT4" s="525"/>
      <c r="BU4" s="525"/>
      <c r="BV4" s="525"/>
      <c r="BW4" s="525" t="s">
        <v>1500</v>
      </c>
      <c r="BX4" s="525"/>
      <c r="BY4" s="525"/>
      <c r="BZ4" s="525"/>
      <c r="CA4" s="525"/>
      <c r="CB4" s="525" t="s">
        <v>1501</v>
      </c>
      <c r="CC4" s="525"/>
      <c r="CD4" s="525"/>
      <c r="CE4" s="525"/>
      <c r="CF4" s="525"/>
      <c r="CG4" s="525" t="s">
        <v>1502</v>
      </c>
      <c r="CH4" s="525"/>
      <c r="CI4" s="525"/>
      <c r="CJ4" s="525"/>
      <c r="CK4" s="525"/>
      <c r="CL4" s="525" t="s">
        <v>1503</v>
      </c>
      <c r="CM4" s="525"/>
      <c r="CN4" s="525"/>
      <c r="CO4" s="525"/>
      <c r="CP4" s="525"/>
      <c r="CQ4" s="525" t="s">
        <v>1504</v>
      </c>
      <c r="CR4" s="525"/>
      <c r="CS4" s="525"/>
      <c r="CT4" s="525"/>
      <c r="CU4" s="525"/>
      <c r="CV4" s="525" t="s">
        <v>1505</v>
      </c>
      <c r="CW4" s="525"/>
      <c r="CX4" s="525"/>
      <c r="CY4" s="525"/>
      <c r="CZ4" s="525"/>
      <c r="DA4" s="525" t="s">
        <v>1506</v>
      </c>
      <c r="DB4" s="525"/>
      <c r="DC4" s="525"/>
      <c r="DD4" s="525"/>
      <c r="DE4" s="525"/>
      <c r="DF4" s="525" t="s">
        <v>1507</v>
      </c>
      <c r="DG4" s="525"/>
      <c r="DH4" s="525"/>
      <c r="DI4" s="525"/>
      <c r="DJ4" s="525"/>
      <c r="DK4" s="525" t="s">
        <v>1508</v>
      </c>
      <c r="DL4" s="525"/>
      <c r="DM4" s="525"/>
      <c r="DN4" s="525"/>
      <c r="DO4" s="525"/>
      <c r="DP4" s="511" t="s">
        <v>1509</v>
      </c>
      <c r="DQ4" s="511"/>
      <c r="DR4" s="511"/>
      <c r="DS4" s="511"/>
      <c r="DT4" s="511" t="s">
        <v>1540</v>
      </c>
      <c r="DU4" s="511"/>
      <c r="DV4" s="511"/>
      <c r="DW4" s="511"/>
      <c r="DX4" s="511"/>
      <c r="DY4" s="511"/>
      <c r="DZ4" s="511"/>
      <c r="EA4" s="511"/>
      <c r="EB4" s="511"/>
      <c r="EC4" s="511"/>
      <c r="ED4" s="511"/>
      <c r="EE4" s="511"/>
      <c r="EF4" s="329"/>
      <c r="EG4" s="329"/>
      <c r="EH4" s="329"/>
      <c r="EI4" s="371" t="s">
        <v>1627</v>
      </c>
      <c r="EJ4" s="329"/>
      <c r="EK4" s="329" t="s">
        <v>1628</v>
      </c>
      <c r="EL4" s="329"/>
      <c r="EM4" s="329" t="s">
        <v>1542</v>
      </c>
      <c r="EN4" s="329"/>
      <c r="EO4" s="329"/>
      <c r="EP4" s="329"/>
      <c r="EQ4" s="329"/>
      <c r="ER4" s="329"/>
      <c r="ES4" s="329"/>
      <c r="ET4" s="329"/>
    </row>
    <row r="5" spans="1:150" ht="25.5">
      <c r="A5" s="521"/>
      <c r="B5" s="453"/>
      <c r="C5" s="486"/>
      <c r="D5" s="453"/>
      <c r="E5" s="522"/>
      <c r="F5" s="486"/>
      <c r="G5" s="486"/>
      <c r="H5" s="526"/>
      <c r="I5" s="524"/>
      <c r="J5" s="524"/>
      <c r="K5" s="526"/>
      <c r="L5" s="524"/>
      <c r="M5" s="524"/>
      <c r="N5" s="527"/>
      <c r="O5" s="390" t="s">
        <v>1510</v>
      </c>
      <c r="P5" s="389" t="s">
        <v>1511</v>
      </c>
      <c r="Q5" s="389" t="s">
        <v>1512</v>
      </c>
      <c r="R5" s="389" t="s">
        <v>1605</v>
      </c>
      <c r="S5" s="391" t="s">
        <v>1629</v>
      </c>
      <c r="T5" s="391" t="s">
        <v>1514</v>
      </c>
      <c r="U5" s="392" t="s">
        <v>1561</v>
      </c>
      <c r="V5" s="392" t="s">
        <v>1512</v>
      </c>
      <c r="W5" s="392" t="s">
        <v>1605</v>
      </c>
      <c r="X5" s="389" t="s">
        <v>1510</v>
      </c>
      <c r="Y5" s="391" t="s">
        <v>1514</v>
      </c>
      <c r="Z5" s="392" t="s">
        <v>1561</v>
      </c>
      <c r="AA5" s="392" t="s">
        <v>1512</v>
      </c>
      <c r="AB5" s="392" t="s">
        <v>1605</v>
      </c>
      <c r="AC5" s="389" t="s">
        <v>1510</v>
      </c>
      <c r="AD5" s="391" t="s">
        <v>1514</v>
      </c>
      <c r="AE5" s="392" t="s">
        <v>1630</v>
      </c>
      <c r="AF5" s="392" t="s">
        <v>1512</v>
      </c>
      <c r="AG5" s="392" t="s">
        <v>1605</v>
      </c>
      <c r="AH5" s="389" t="s">
        <v>1510</v>
      </c>
      <c r="AI5" s="391" t="s">
        <v>1514</v>
      </c>
      <c r="AJ5" s="392" t="s">
        <v>1630</v>
      </c>
      <c r="AK5" s="392" t="s">
        <v>1512</v>
      </c>
      <c r="AL5" s="392" t="s">
        <v>1605</v>
      </c>
      <c r="AM5" s="389" t="s">
        <v>1510</v>
      </c>
      <c r="AN5" s="391" t="s">
        <v>1514</v>
      </c>
      <c r="AO5" s="392" t="s">
        <v>1630</v>
      </c>
      <c r="AP5" s="392" t="s">
        <v>1512</v>
      </c>
      <c r="AQ5" s="392" t="s">
        <v>1605</v>
      </c>
      <c r="AR5" s="389" t="s">
        <v>1510</v>
      </c>
      <c r="AS5" s="391" t="s">
        <v>1514</v>
      </c>
      <c r="AT5" s="392" t="s">
        <v>1630</v>
      </c>
      <c r="AU5" s="392" t="s">
        <v>1512</v>
      </c>
      <c r="AV5" s="392" t="s">
        <v>1605</v>
      </c>
      <c r="AW5" s="389" t="s">
        <v>1510</v>
      </c>
      <c r="AX5" s="391" t="s">
        <v>1514</v>
      </c>
      <c r="AY5" s="392" t="s">
        <v>1630</v>
      </c>
      <c r="AZ5" s="392" t="s">
        <v>1512</v>
      </c>
      <c r="BA5" s="392" t="s">
        <v>1605</v>
      </c>
      <c r="BB5" s="389" t="s">
        <v>1510</v>
      </c>
      <c r="BC5" s="391" t="s">
        <v>1514</v>
      </c>
      <c r="BD5" s="392" t="s">
        <v>1630</v>
      </c>
      <c r="BE5" s="392" t="s">
        <v>1512</v>
      </c>
      <c r="BF5" s="392" t="s">
        <v>1605</v>
      </c>
      <c r="BG5" s="389" t="s">
        <v>1510</v>
      </c>
      <c r="BH5" s="391" t="s">
        <v>1514</v>
      </c>
      <c r="BI5" s="392" t="s">
        <v>1630</v>
      </c>
      <c r="BJ5" s="392" t="s">
        <v>1512</v>
      </c>
      <c r="BK5" s="392" t="s">
        <v>1605</v>
      </c>
      <c r="BL5" s="389" t="s">
        <v>1510</v>
      </c>
      <c r="BM5" s="391" t="s">
        <v>1514</v>
      </c>
      <c r="BN5" s="392" t="s">
        <v>1630</v>
      </c>
      <c r="BO5" s="392" t="s">
        <v>1512</v>
      </c>
      <c r="BP5" s="392" t="s">
        <v>1605</v>
      </c>
      <c r="BQ5" s="389" t="s">
        <v>1510</v>
      </c>
      <c r="BR5" s="391" t="s">
        <v>1514</v>
      </c>
      <c r="BS5" s="392" t="s">
        <v>1630</v>
      </c>
      <c r="BT5" s="392" t="s">
        <v>1512</v>
      </c>
      <c r="BU5" s="392" t="s">
        <v>1605</v>
      </c>
      <c r="BV5" s="389" t="s">
        <v>1510</v>
      </c>
      <c r="BW5" s="391" t="s">
        <v>1514</v>
      </c>
      <c r="BX5" s="392" t="s">
        <v>1630</v>
      </c>
      <c r="BY5" s="392" t="s">
        <v>1512</v>
      </c>
      <c r="BZ5" s="392" t="s">
        <v>1605</v>
      </c>
      <c r="CA5" s="389" t="s">
        <v>1510</v>
      </c>
      <c r="CB5" s="391" t="s">
        <v>1514</v>
      </c>
      <c r="CC5" s="392" t="s">
        <v>1630</v>
      </c>
      <c r="CD5" s="392" t="s">
        <v>1512</v>
      </c>
      <c r="CE5" s="392" t="s">
        <v>1605</v>
      </c>
      <c r="CF5" s="389" t="s">
        <v>1510</v>
      </c>
      <c r="CG5" s="391" t="s">
        <v>1514</v>
      </c>
      <c r="CH5" s="392" t="s">
        <v>1630</v>
      </c>
      <c r="CI5" s="392" t="s">
        <v>1512</v>
      </c>
      <c r="CJ5" s="392" t="s">
        <v>1605</v>
      </c>
      <c r="CK5" s="389" t="s">
        <v>1510</v>
      </c>
      <c r="CL5" s="391" t="s">
        <v>1514</v>
      </c>
      <c r="CM5" s="392" t="s">
        <v>1630</v>
      </c>
      <c r="CN5" s="392" t="s">
        <v>1512</v>
      </c>
      <c r="CO5" s="392" t="s">
        <v>1605</v>
      </c>
      <c r="CP5" s="389" t="s">
        <v>1510</v>
      </c>
      <c r="CQ5" s="391" t="s">
        <v>1514</v>
      </c>
      <c r="CR5" s="392" t="s">
        <v>1630</v>
      </c>
      <c r="CS5" s="392" t="s">
        <v>1512</v>
      </c>
      <c r="CT5" s="392" t="s">
        <v>1605</v>
      </c>
      <c r="CU5" s="389" t="s">
        <v>1510</v>
      </c>
      <c r="CV5" s="391" t="s">
        <v>1514</v>
      </c>
      <c r="CW5" s="392" t="s">
        <v>1630</v>
      </c>
      <c r="CX5" s="392" t="s">
        <v>1512</v>
      </c>
      <c r="CY5" s="392" t="s">
        <v>1605</v>
      </c>
      <c r="CZ5" s="389" t="s">
        <v>1510</v>
      </c>
      <c r="DA5" s="391" t="s">
        <v>1514</v>
      </c>
      <c r="DB5" s="392" t="s">
        <v>1630</v>
      </c>
      <c r="DC5" s="392" t="s">
        <v>1512</v>
      </c>
      <c r="DD5" s="392" t="s">
        <v>1605</v>
      </c>
      <c r="DE5" s="389" t="s">
        <v>1510</v>
      </c>
      <c r="DF5" s="391" t="s">
        <v>1514</v>
      </c>
      <c r="DG5" s="392" t="s">
        <v>1630</v>
      </c>
      <c r="DH5" s="392" t="s">
        <v>1512</v>
      </c>
      <c r="DI5" s="392" t="s">
        <v>1605</v>
      </c>
      <c r="DJ5" s="389" t="s">
        <v>1510</v>
      </c>
      <c r="DK5" s="391" t="s">
        <v>1514</v>
      </c>
      <c r="DL5" s="392" t="s">
        <v>1630</v>
      </c>
      <c r="DM5" s="392" t="s">
        <v>1512</v>
      </c>
      <c r="DN5" s="392" t="s">
        <v>1605</v>
      </c>
      <c r="DO5" s="393" t="s">
        <v>1510</v>
      </c>
      <c r="DP5" s="328" t="s">
        <v>45</v>
      </c>
      <c r="DQ5" s="332" t="s">
        <v>1516</v>
      </c>
      <c r="DR5" s="332" t="s">
        <v>68</v>
      </c>
      <c r="DS5" s="332" t="s">
        <v>1516</v>
      </c>
      <c r="DT5" s="333" t="s">
        <v>1543</v>
      </c>
      <c r="DU5" s="332" t="s">
        <v>1516</v>
      </c>
      <c r="DV5" s="333" t="s">
        <v>1544</v>
      </c>
      <c r="DW5" s="332" t="s">
        <v>1516</v>
      </c>
      <c r="DX5" s="333" t="s">
        <v>1545</v>
      </c>
      <c r="DY5" s="332" t="s">
        <v>1516</v>
      </c>
      <c r="DZ5" s="333" t="s">
        <v>1546</v>
      </c>
      <c r="EA5" s="332" t="s">
        <v>1516</v>
      </c>
      <c r="EB5" s="333" t="s">
        <v>1547</v>
      </c>
      <c r="EC5" s="332" t="s">
        <v>1516</v>
      </c>
      <c r="ED5" s="333" t="s">
        <v>1548</v>
      </c>
      <c r="EE5" s="332" t="s">
        <v>1516</v>
      </c>
      <c r="EF5" s="334" t="s">
        <v>1549</v>
      </c>
      <c r="EG5" s="334" t="s">
        <v>1549</v>
      </c>
      <c r="EH5" s="98" t="s">
        <v>1611</v>
      </c>
      <c r="EI5" s="98" t="s">
        <v>1516</v>
      </c>
      <c r="EJ5" s="98" t="s">
        <v>1612</v>
      </c>
      <c r="EK5" s="98" t="s">
        <v>1516</v>
      </c>
      <c r="EL5" s="98"/>
      <c r="EM5" s="351" t="s">
        <v>31</v>
      </c>
      <c r="EN5" s="351" t="s">
        <v>1552</v>
      </c>
      <c r="EO5" s="351" t="s">
        <v>1553</v>
      </c>
      <c r="EP5" s="351" t="s">
        <v>1552</v>
      </c>
      <c r="EQ5" s="351" t="s">
        <v>1554</v>
      </c>
      <c r="ER5" s="351" t="s">
        <v>1552</v>
      </c>
      <c r="ES5" s="351" t="s">
        <v>1555</v>
      </c>
      <c r="ET5" s="351" t="s">
        <v>1556</v>
      </c>
    </row>
    <row r="6" spans="1:150">
      <c r="A6" s="335">
        <v>1</v>
      </c>
      <c r="B6" s="336">
        <v>2</v>
      </c>
      <c r="C6" s="336"/>
      <c r="D6" s="336">
        <v>3</v>
      </c>
      <c r="E6" s="337">
        <v>4</v>
      </c>
      <c r="F6" s="337">
        <v>5</v>
      </c>
      <c r="G6" s="337">
        <v>6</v>
      </c>
      <c r="H6" s="337">
        <v>5</v>
      </c>
      <c r="I6" s="337"/>
      <c r="J6" s="337">
        <v>6</v>
      </c>
      <c r="K6" s="337">
        <v>7</v>
      </c>
      <c r="L6" s="337">
        <v>8</v>
      </c>
      <c r="M6" s="337"/>
      <c r="N6" s="394">
        <v>9</v>
      </c>
      <c r="O6" s="337">
        <v>10</v>
      </c>
      <c r="P6" s="337"/>
      <c r="Q6" s="337"/>
      <c r="R6" s="337">
        <v>11</v>
      </c>
      <c r="S6" s="337">
        <v>6</v>
      </c>
      <c r="T6" s="337">
        <v>7</v>
      </c>
      <c r="U6" s="337">
        <v>8</v>
      </c>
      <c r="V6" s="337">
        <v>9</v>
      </c>
      <c r="W6" s="337"/>
      <c r="X6" s="337">
        <v>10</v>
      </c>
      <c r="Y6" s="337">
        <v>11</v>
      </c>
      <c r="Z6" s="337">
        <v>12</v>
      </c>
      <c r="AA6" s="337">
        <v>13</v>
      </c>
      <c r="AB6" s="337"/>
      <c r="AC6" s="337">
        <v>14</v>
      </c>
      <c r="AD6" s="337">
        <v>15</v>
      </c>
      <c r="AE6" s="337">
        <v>16</v>
      </c>
      <c r="AF6" s="337">
        <v>17</v>
      </c>
      <c r="AG6" s="337"/>
      <c r="AH6" s="337">
        <v>18</v>
      </c>
      <c r="AI6" s="337">
        <v>19</v>
      </c>
      <c r="AJ6" s="337">
        <v>20</v>
      </c>
      <c r="AK6" s="337">
        <v>21</v>
      </c>
      <c r="AL6" s="337"/>
      <c r="AM6" s="337">
        <v>22</v>
      </c>
      <c r="AN6" s="337">
        <v>19</v>
      </c>
      <c r="AO6" s="337">
        <v>20</v>
      </c>
      <c r="AP6" s="337">
        <v>21</v>
      </c>
      <c r="AQ6" s="337"/>
      <c r="AR6" s="337">
        <v>22</v>
      </c>
      <c r="AS6" s="337">
        <v>19</v>
      </c>
      <c r="AT6" s="337">
        <v>20</v>
      </c>
      <c r="AU6" s="337">
        <v>21</v>
      </c>
      <c r="AV6" s="337"/>
      <c r="AW6" s="337">
        <v>22</v>
      </c>
      <c r="AX6" s="337">
        <v>19</v>
      </c>
      <c r="AY6" s="337">
        <v>20</v>
      </c>
      <c r="AZ6" s="337">
        <v>21</v>
      </c>
      <c r="BA6" s="337"/>
      <c r="BB6" s="337">
        <v>22</v>
      </c>
      <c r="BC6" s="337">
        <v>19</v>
      </c>
      <c r="BD6" s="337">
        <v>20</v>
      </c>
      <c r="BE6" s="337">
        <v>21</v>
      </c>
      <c r="BF6" s="337"/>
      <c r="BG6" s="337">
        <v>22</v>
      </c>
      <c r="BH6" s="337">
        <v>19</v>
      </c>
      <c r="BI6" s="337">
        <v>20</v>
      </c>
      <c r="BJ6" s="337">
        <v>21</v>
      </c>
      <c r="BK6" s="337"/>
      <c r="BL6" s="337">
        <v>22</v>
      </c>
      <c r="BM6" s="337">
        <v>19</v>
      </c>
      <c r="BN6" s="337">
        <v>20</v>
      </c>
      <c r="BO6" s="337">
        <v>21</v>
      </c>
      <c r="BP6" s="337"/>
      <c r="BQ6" s="337">
        <v>22</v>
      </c>
      <c r="BR6" s="337">
        <v>19</v>
      </c>
      <c r="BS6" s="337">
        <v>20</v>
      </c>
      <c r="BT6" s="337">
        <v>21</v>
      </c>
      <c r="BU6" s="337"/>
      <c r="BV6" s="337">
        <v>22</v>
      </c>
      <c r="BW6" s="337">
        <v>19</v>
      </c>
      <c r="BX6" s="337">
        <v>20</v>
      </c>
      <c r="BY6" s="337">
        <v>21</v>
      </c>
      <c r="BZ6" s="337"/>
      <c r="CA6" s="337">
        <v>22</v>
      </c>
      <c r="CB6" s="337">
        <v>19</v>
      </c>
      <c r="CC6" s="337">
        <v>20</v>
      </c>
      <c r="CD6" s="337">
        <v>21</v>
      </c>
      <c r="CE6" s="337"/>
      <c r="CF6" s="337">
        <v>22</v>
      </c>
      <c r="CG6" s="337">
        <v>19</v>
      </c>
      <c r="CH6" s="337">
        <v>20</v>
      </c>
      <c r="CI6" s="337">
        <v>21</v>
      </c>
      <c r="CJ6" s="337"/>
      <c r="CK6" s="337">
        <v>22</v>
      </c>
      <c r="CL6" s="337">
        <v>19</v>
      </c>
      <c r="CM6" s="337">
        <v>20</v>
      </c>
      <c r="CN6" s="337">
        <v>21</v>
      </c>
      <c r="CO6" s="337"/>
      <c r="CP6" s="337">
        <v>22</v>
      </c>
      <c r="CQ6" s="337">
        <v>19</v>
      </c>
      <c r="CR6" s="337">
        <v>20</v>
      </c>
      <c r="CS6" s="337">
        <v>21</v>
      </c>
      <c r="CT6" s="337"/>
      <c r="CU6" s="337">
        <v>22</v>
      </c>
      <c r="CV6" s="337">
        <v>19</v>
      </c>
      <c r="CW6" s="337">
        <v>20</v>
      </c>
      <c r="CX6" s="337">
        <v>21</v>
      </c>
      <c r="CY6" s="337"/>
      <c r="CZ6" s="337">
        <v>22</v>
      </c>
      <c r="DA6" s="337">
        <v>19</v>
      </c>
      <c r="DB6" s="337">
        <v>20</v>
      </c>
      <c r="DC6" s="337">
        <v>21</v>
      </c>
      <c r="DD6" s="337"/>
      <c r="DE6" s="337">
        <v>22</v>
      </c>
      <c r="DF6" s="337">
        <v>19</v>
      </c>
      <c r="DG6" s="337">
        <v>20</v>
      </c>
      <c r="DH6" s="337">
        <v>21</v>
      </c>
      <c r="DI6" s="337"/>
      <c r="DJ6" s="337">
        <v>22</v>
      </c>
      <c r="DK6" s="337">
        <v>19</v>
      </c>
      <c r="DL6" s="337">
        <v>20</v>
      </c>
      <c r="DM6" s="337">
        <v>21</v>
      </c>
      <c r="DN6" s="337"/>
      <c r="DO6" s="339">
        <v>22</v>
      </c>
      <c r="DP6" s="328">
        <v>8</v>
      </c>
      <c r="DQ6" s="340">
        <v>9</v>
      </c>
      <c r="DR6" s="340">
        <v>10</v>
      </c>
      <c r="DS6" s="340">
        <v>11</v>
      </c>
      <c r="DT6" s="340">
        <v>12</v>
      </c>
      <c r="DU6" s="340">
        <v>13</v>
      </c>
      <c r="DV6" s="340">
        <v>14</v>
      </c>
      <c r="DW6" s="340">
        <v>15</v>
      </c>
      <c r="DX6" s="340">
        <v>16</v>
      </c>
      <c r="DY6" s="340">
        <v>17</v>
      </c>
      <c r="DZ6" s="340">
        <v>18</v>
      </c>
      <c r="EA6" s="340">
        <v>19</v>
      </c>
      <c r="EB6" s="340">
        <v>20</v>
      </c>
      <c r="EC6" s="340">
        <v>21</v>
      </c>
      <c r="ED6" s="340">
        <v>22</v>
      </c>
      <c r="EE6" s="340">
        <v>23</v>
      </c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</row>
    <row r="7" spans="1:150" ht="38.25">
      <c r="A7" s="272"/>
      <c r="B7" s="373" t="s">
        <v>1653</v>
      </c>
      <c r="C7" s="373"/>
      <c r="D7" s="374"/>
      <c r="E7" s="274" t="s">
        <v>1518</v>
      </c>
      <c r="F7" s="274"/>
      <c r="G7" s="274"/>
      <c r="H7" s="274"/>
      <c r="I7" s="375">
        <f t="shared" ref="I7:I14" si="0">SUM(J7-G7/20)</f>
        <v>0</v>
      </c>
      <c r="J7" s="209">
        <f>SUM((G7*6*21)/(8*20*100))+(G7/20)</f>
        <v>0</v>
      </c>
      <c r="K7" s="274"/>
      <c r="L7" s="302"/>
      <c r="M7" s="375">
        <f t="shared" ref="M7:M14" si="1">SUM(L7*I7)</f>
        <v>0</v>
      </c>
      <c r="N7" s="209" t="s">
        <v>1518</v>
      </c>
      <c r="O7" s="210" t="s">
        <v>1518</v>
      </c>
      <c r="P7" s="210"/>
      <c r="Q7" s="210"/>
      <c r="R7" s="209" t="s">
        <v>1518</v>
      </c>
      <c r="S7" s="274"/>
      <c r="T7" s="274"/>
      <c r="U7" s="274"/>
      <c r="V7" s="274"/>
      <c r="W7" s="274"/>
      <c r="X7" s="275"/>
      <c r="Y7" s="274"/>
      <c r="Z7" s="274"/>
      <c r="AA7" s="274"/>
      <c r="AB7" s="274"/>
      <c r="AC7" s="275"/>
      <c r="AD7" s="274"/>
      <c r="AE7" s="274"/>
      <c r="AF7" s="274"/>
      <c r="AG7" s="274"/>
      <c r="AH7" s="275"/>
      <c r="AI7" s="274"/>
      <c r="AJ7" s="274"/>
      <c r="AK7" s="274"/>
      <c r="AL7" s="274"/>
      <c r="AM7" s="275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4"/>
      <c r="CC7" s="274"/>
      <c r="CD7" s="274"/>
      <c r="CE7" s="274"/>
      <c r="CF7" s="274"/>
      <c r="CG7" s="274"/>
      <c r="CH7" s="274"/>
      <c r="CI7" s="274"/>
      <c r="CJ7" s="274"/>
      <c r="CK7" s="274"/>
      <c r="CL7" s="274"/>
      <c r="CM7" s="274"/>
      <c r="CN7" s="274"/>
      <c r="CO7" s="274"/>
      <c r="CP7" s="274"/>
      <c r="CQ7" s="274"/>
      <c r="CR7" s="274"/>
      <c r="CS7" s="274"/>
      <c r="CT7" s="274"/>
      <c r="CU7" s="274"/>
      <c r="CV7" s="274"/>
      <c r="CW7" s="274"/>
      <c r="CX7" s="274"/>
      <c r="CY7" s="274"/>
      <c r="CZ7" s="274"/>
      <c r="DA7" s="274"/>
      <c r="DB7" s="274"/>
      <c r="DC7" s="274"/>
      <c r="DD7" s="274"/>
      <c r="DE7" s="274"/>
      <c r="DF7" s="274"/>
      <c r="DG7" s="274"/>
      <c r="DH7" s="274"/>
      <c r="DI7" s="274"/>
      <c r="DJ7" s="274"/>
      <c r="DK7" s="274"/>
      <c r="DL7" s="274"/>
      <c r="DM7" s="274"/>
      <c r="DN7" s="274"/>
      <c r="DO7" s="342"/>
      <c r="DP7" s="343"/>
      <c r="DQ7" s="274"/>
      <c r="DR7" s="274"/>
      <c r="DS7" s="274"/>
      <c r="DT7" s="274"/>
      <c r="DU7" s="274"/>
      <c r="DV7" s="274"/>
      <c r="DW7" s="274"/>
      <c r="DX7" s="274"/>
      <c r="DY7" s="274"/>
      <c r="DZ7" s="274"/>
      <c r="EA7" s="274"/>
      <c r="EB7" s="274"/>
      <c r="EC7" s="274"/>
      <c r="ED7" s="274"/>
      <c r="EE7" s="274"/>
      <c r="EF7" s="274"/>
      <c r="EG7" s="274"/>
      <c r="EH7" s="344"/>
      <c r="EI7" s="344"/>
      <c r="EJ7" s="344"/>
      <c r="EK7" s="344"/>
      <c r="EL7" s="11"/>
      <c r="EM7" s="11"/>
      <c r="EN7" s="11"/>
      <c r="EO7" s="11"/>
      <c r="EP7" s="11"/>
      <c r="EQ7" s="11"/>
      <c r="ER7" s="11"/>
      <c r="ES7" s="11"/>
      <c r="ET7" s="11"/>
    </row>
    <row r="8" spans="1:150" ht="115.5">
      <c r="A8" s="395">
        <v>1</v>
      </c>
      <c r="B8" s="395" t="s">
        <v>1729</v>
      </c>
      <c r="C8" s="395" t="s">
        <v>1730</v>
      </c>
      <c r="D8" s="395" t="s">
        <v>1731</v>
      </c>
      <c r="E8" s="396">
        <v>42500</v>
      </c>
      <c r="F8" s="396">
        <v>5000</v>
      </c>
      <c r="G8" s="399">
        <f t="shared" ref="G8:G14" si="2">SUM(E8:F8)</f>
        <v>47500</v>
      </c>
      <c r="H8" s="400"/>
      <c r="I8" s="401">
        <f t="shared" si="0"/>
        <v>374.0625</v>
      </c>
      <c r="J8" s="402">
        <f t="shared" ref="J8:J14" si="3">SUM((G8*6*21)/(8*20*100))+(G8/20)</f>
        <v>2749.0625</v>
      </c>
      <c r="K8" s="397" t="s">
        <v>1732</v>
      </c>
      <c r="L8" s="403">
        <v>2</v>
      </c>
      <c r="M8" s="375">
        <f t="shared" si="1"/>
        <v>748.125</v>
      </c>
      <c r="N8" s="209">
        <f t="shared" ref="N8:N12" si="4">SUM(L8*J8)</f>
        <v>5498.125</v>
      </c>
      <c r="O8" s="210">
        <f t="shared" ref="O8:O12" si="5">SUM(P8:Q8)</f>
        <v>0</v>
      </c>
      <c r="P8" s="210">
        <f>SUM(U8,Z8,AE8,AJ8,AO8,AT8,AY8,BD8,BI8,BN8,BS8,BX8,CC8,CH8,CM8,CR8,CW8,DB8,DG8,DL8)</f>
        <v>0</v>
      </c>
      <c r="Q8" s="210">
        <f>SUM(V8,AA8,AF8,AK8,AP8,AU8,AZ8,BE8,BJ8,BO8,BT8,BY8,CD8,CI8,CN8,CS8,CX8,DC8,DH8,DM8)</f>
        <v>0</v>
      </c>
      <c r="R8" s="210">
        <f>SUM(W8,AB8,AG8,AL8,AQ8,AV8,BA8,BF8,BK8,BP8,BU8,BZ8,CE8,CJ8,CO8,CT8,CY8,DD8,DI8,DN8)</f>
        <v>0</v>
      </c>
      <c r="S8" s="398">
        <v>40519</v>
      </c>
      <c r="T8" s="219"/>
      <c r="U8" s="210"/>
      <c r="V8" s="210"/>
      <c r="W8" s="210"/>
      <c r="X8" s="220">
        <f t="shared" ref="X8:X14" si="6">SUM(U8:W8)</f>
        <v>0</v>
      </c>
      <c r="Y8" s="219"/>
      <c r="Z8" s="210"/>
      <c r="AA8" s="210"/>
      <c r="AB8" s="210"/>
      <c r="AC8" s="220">
        <f t="shared" ref="AC8:AC14" si="7">SUM(Z8:AB8)</f>
        <v>0</v>
      </c>
      <c r="AD8" s="219"/>
      <c r="AE8" s="210"/>
      <c r="AF8" s="210"/>
      <c r="AG8" s="210"/>
      <c r="AH8" s="220"/>
      <c r="AI8" s="219"/>
      <c r="AJ8" s="210"/>
      <c r="AK8" s="210"/>
      <c r="AL8" s="210"/>
      <c r="AM8" s="224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313"/>
      <c r="DP8" s="315">
        <v>1</v>
      </c>
      <c r="DQ8" s="210">
        <v>47500</v>
      </c>
      <c r="DR8" s="210"/>
      <c r="DS8" s="210"/>
      <c r="DT8" s="210">
        <v>1</v>
      </c>
      <c r="DU8" s="210">
        <v>47500</v>
      </c>
      <c r="DV8" s="210"/>
      <c r="DW8" s="210"/>
      <c r="DX8" s="210"/>
      <c r="DY8" s="210"/>
      <c r="DZ8" s="210"/>
      <c r="EA8" s="210"/>
      <c r="EB8" s="210"/>
      <c r="EC8" s="210"/>
      <c r="ED8" s="210"/>
      <c r="EE8" s="210"/>
      <c r="EF8" s="275">
        <f t="shared" ref="EF8:EG14" si="8">SUM(ED8,EB8,DZ8,DX8,DV8,DT8)</f>
        <v>1</v>
      </c>
      <c r="EG8" s="275">
        <f t="shared" si="8"/>
        <v>47500</v>
      </c>
      <c r="EH8" s="351"/>
      <c r="EI8" s="351"/>
      <c r="EJ8" s="351">
        <v>1</v>
      </c>
      <c r="EK8" s="351">
        <v>47500</v>
      </c>
      <c r="EL8" s="98"/>
      <c r="EM8" s="98"/>
      <c r="EN8" s="98"/>
      <c r="EO8" s="98"/>
      <c r="EP8" s="98"/>
      <c r="EQ8" s="98"/>
      <c r="ER8" s="98"/>
      <c r="ES8" s="98"/>
      <c r="ET8" s="98"/>
    </row>
    <row r="9" spans="1:150" ht="66">
      <c r="A9" s="378">
        <v>2</v>
      </c>
      <c r="B9" s="378" t="s">
        <v>1733</v>
      </c>
      <c r="C9" s="378" t="s">
        <v>1674</v>
      </c>
      <c r="D9" s="378" t="s">
        <v>1734</v>
      </c>
      <c r="E9" s="381">
        <v>42500</v>
      </c>
      <c r="F9" s="381">
        <v>5000</v>
      </c>
      <c r="G9" s="349">
        <f t="shared" si="2"/>
        <v>47500</v>
      </c>
      <c r="H9" s="210"/>
      <c r="I9" s="375">
        <f t="shared" si="0"/>
        <v>374.0625</v>
      </c>
      <c r="J9" s="209">
        <f t="shared" si="3"/>
        <v>2749.0625</v>
      </c>
      <c r="K9" s="351" t="s">
        <v>1735</v>
      </c>
      <c r="L9" s="302">
        <v>3</v>
      </c>
      <c r="M9" s="375">
        <f t="shared" si="1"/>
        <v>1122.1875</v>
      </c>
      <c r="N9" s="209">
        <f t="shared" si="4"/>
        <v>8247.1875</v>
      </c>
      <c r="O9" s="210">
        <f t="shared" si="5"/>
        <v>0</v>
      </c>
      <c r="P9" s="210">
        <f t="shared" ref="P9:R14" si="9">SUM(U9,Z9,AE9,AJ9,AO9,AT9,AY9,BD9,BI9,BN9,BS9,BX9,CC9,CH9,CM9,CR9,CW9,DB9,DG9,DL9)</f>
        <v>0</v>
      </c>
      <c r="Q9" s="210">
        <f t="shared" si="9"/>
        <v>0</v>
      </c>
      <c r="R9" s="210">
        <f t="shared" si="9"/>
        <v>0</v>
      </c>
      <c r="S9" s="398" t="s">
        <v>1736</v>
      </c>
      <c r="T9" s="282"/>
      <c r="U9" s="210"/>
      <c r="V9" s="210"/>
      <c r="W9" s="210"/>
      <c r="X9" s="220">
        <f t="shared" si="6"/>
        <v>0</v>
      </c>
      <c r="Y9" s="282"/>
      <c r="Z9" s="210"/>
      <c r="AA9" s="210"/>
      <c r="AB9" s="210"/>
      <c r="AC9" s="220">
        <f t="shared" si="7"/>
        <v>0</v>
      </c>
      <c r="AD9" s="219"/>
      <c r="AE9" s="210"/>
      <c r="AF9" s="210"/>
      <c r="AG9" s="210"/>
      <c r="AH9" s="220"/>
      <c r="AI9" s="219"/>
      <c r="AJ9" s="210"/>
      <c r="AK9" s="210"/>
      <c r="AL9" s="210"/>
      <c r="AM9" s="224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313"/>
      <c r="DP9" s="315">
        <v>1</v>
      </c>
      <c r="DQ9" s="210">
        <v>47500</v>
      </c>
      <c r="DR9" s="210"/>
      <c r="DS9" s="210"/>
      <c r="DT9" s="210"/>
      <c r="DU9" s="210"/>
      <c r="DV9" s="210"/>
      <c r="DW9" s="210"/>
      <c r="DX9" s="210"/>
      <c r="DY9" s="210"/>
      <c r="DZ9" s="210">
        <v>1</v>
      </c>
      <c r="EA9" s="210">
        <v>47500</v>
      </c>
      <c r="EB9" s="210"/>
      <c r="EC9" s="210"/>
      <c r="ED9" s="210"/>
      <c r="EE9" s="210"/>
      <c r="EF9" s="275">
        <f t="shared" si="8"/>
        <v>1</v>
      </c>
      <c r="EG9" s="275">
        <f t="shared" si="8"/>
        <v>47500</v>
      </c>
      <c r="EH9" s="351">
        <v>1</v>
      </c>
      <c r="EI9" s="351">
        <v>47500</v>
      </c>
      <c r="EJ9" s="351"/>
      <c r="EK9" s="351"/>
      <c r="EL9" s="98"/>
      <c r="EM9" s="98"/>
      <c r="EN9" s="98"/>
      <c r="EO9" s="98"/>
      <c r="EP9" s="98"/>
      <c r="EQ9" s="98"/>
      <c r="ER9" s="98"/>
      <c r="ES9" s="98"/>
      <c r="ET9" s="98"/>
    </row>
    <row r="10" spans="1:150" ht="49.5">
      <c r="A10" s="404">
        <v>3</v>
      </c>
      <c r="B10" s="378" t="s">
        <v>1737</v>
      </c>
      <c r="C10" s="378" t="s">
        <v>1738</v>
      </c>
      <c r="D10" s="378" t="s">
        <v>1739</v>
      </c>
      <c r="E10" s="381">
        <v>34000</v>
      </c>
      <c r="F10" s="381">
        <v>4000</v>
      </c>
      <c r="G10" s="349">
        <f t="shared" si="2"/>
        <v>38000</v>
      </c>
      <c r="H10" s="210"/>
      <c r="I10" s="375">
        <f t="shared" si="0"/>
        <v>299.25</v>
      </c>
      <c r="J10" s="209">
        <f t="shared" si="3"/>
        <v>2199.25</v>
      </c>
      <c r="K10" s="351" t="s">
        <v>1740</v>
      </c>
      <c r="L10" s="302">
        <v>2</v>
      </c>
      <c r="M10" s="375">
        <f t="shared" si="1"/>
        <v>598.5</v>
      </c>
      <c r="N10" s="209">
        <f t="shared" si="4"/>
        <v>4398.5</v>
      </c>
      <c r="O10" s="210">
        <f t="shared" si="5"/>
        <v>0</v>
      </c>
      <c r="P10" s="210">
        <f t="shared" si="9"/>
        <v>0</v>
      </c>
      <c r="Q10" s="210">
        <f t="shared" si="9"/>
        <v>0</v>
      </c>
      <c r="R10" s="210">
        <f t="shared" si="9"/>
        <v>0</v>
      </c>
      <c r="S10" s="377">
        <v>40306</v>
      </c>
      <c r="T10" s="282"/>
      <c r="U10" s="210"/>
      <c r="V10" s="210"/>
      <c r="W10" s="210"/>
      <c r="X10" s="220">
        <f t="shared" si="6"/>
        <v>0</v>
      </c>
      <c r="Y10" s="219"/>
      <c r="Z10" s="210"/>
      <c r="AA10" s="210"/>
      <c r="AB10" s="210"/>
      <c r="AC10" s="220">
        <f t="shared" si="7"/>
        <v>0</v>
      </c>
      <c r="AD10" s="219"/>
      <c r="AE10" s="210"/>
      <c r="AF10" s="210"/>
      <c r="AG10" s="210"/>
      <c r="AH10" s="220"/>
      <c r="AI10" s="219"/>
      <c r="AJ10" s="210"/>
      <c r="AK10" s="210"/>
      <c r="AL10" s="210"/>
      <c r="AM10" s="224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313"/>
      <c r="DP10" s="315">
        <v>1</v>
      </c>
      <c r="DQ10" s="210">
        <v>38000</v>
      </c>
      <c r="DR10" s="210"/>
      <c r="DS10" s="210"/>
      <c r="DT10" s="210"/>
      <c r="DU10" s="210"/>
      <c r="DV10" s="210">
        <v>1</v>
      </c>
      <c r="DW10" s="210">
        <v>38000</v>
      </c>
      <c r="DX10" s="210"/>
      <c r="DY10" s="210"/>
      <c r="DZ10" s="210"/>
      <c r="EA10" s="210"/>
      <c r="EB10" s="210"/>
      <c r="EC10" s="210"/>
      <c r="ED10" s="210"/>
      <c r="EE10" s="210"/>
      <c r="EF10" s="275">
        <f t="shared" si="8"/>
        <v>1</v>
      </c>
      <c r="EG10" s="275">
        <f t="shared" si="8"/>
        <v>38000</v>
      </c>
      <c r="EH10" s="351">
        <v>1</v>
      </c>
      <c r="EI10" s="351">
        <v>38000</v>
      </c>
      <c r="EJ10" s="351"/>
      <c r="EK10" s="351"/>
      <c r="EL10" s="98"/>
      <c r="EM10" s="98"/>
      <c r="EN10" s="98"/>
      <c r="EO10" s="98"/>
      <c r="EP10" s="98"/>
      <c r="EQ10" s="98"/>
      <c r="ER10" s="98"/>
      <c r="ES10" s="98"/>
      <c r="ET10" s="98"/>
    </row>
    <row r="11" spans="1:150" ht="66">
      <c r="A11" s="378">
        <v>4</v>
      </c>
      <c r="B11" s="378" t="s">
        <v>1741</v>
      </c>
      <c r="C11" s="378" t="s">
        <v>1742</v>
      </c>
      <c r="D11" s="378" t="s">
        <v>1743</v>
      </c>
      <c r="E11" s="381">
        <v>42500</v>
      </c>
      <c r="F11" s="381">
        <v>5000</v>
      </c>
      <c r="G11" s="349">
        <f t="shared" si="2"/>
        <v>47500</v>
      </c>
      <c r="H11" s="210"/>
      <c r="I11" s="375">
        <f t="shared" si="0"/>
        <v>374.0625</v>
      </c>
      <c r="J11" s="209">
        <f t="shared" si="3"/>
        <v>2749.0625</v>
      </c>
      <c r="K11" s="351" t="s">
        <v>1744</v>
      </c>
      <c r="L11" s="302">
        <v>2</v>
      </c>
      <c r="M11" s="375">
        <f t="shared" si="1"/>
        <v>748.125</v>
      </c>
      <c r="N11" s="209">
        <f t="shared" si="4"/>
        <v>5498.125</v>
      </c>
      <c r="O11" s="210">
        <f t="shared" si="5"/>
        <v>0</v>
      </c>
      <c r="P11" s="210">
        <f t="shared" si="9"/>
        <v>0</v>
      </c>
      <c r="Q11" s="210">
        <f t="shared" si="9"/>
        <v>0</v>
      </c>
      <c r="R11" s="210">
        <f t="shared" si="9"/>
        <v>0</v>
      </c>
      <c r="S11" s="398" t="s">
        <v>1745</v>
      </c>
      <c r="T11" s="282"/>
      <c r="U11" s="210"/>
      <c r="V11" s="210"/>
      <c r="W11" s="210"/>
      <c r="X11" s="220">
        <f t="shared" si="6"/>
        <v>0</v>
      </c>
      <c r="Y11" s="282"/>
      <c r="Z11" s="210"/>
      <c r="AA11" s="210"/>
      <c r="AB11" s="210"/>
      <c r="AC11" s="220">
        <f t="shared" si="7"/>
        <v>0</v>
      </c>
      <c r="AD11" s="219"/>
      <c r="AE11" s="210"/>
      <c r="AF11" s="210"/>
      <c r="AG11" s="210"/>
      <c r="AH11" s="220"/>
      <c r="AI11" s="219"/>
      <c r="AJ11" s="210"/>
      <c r="AK11" s="210"/>
      <c r="AL11" s="210"/>
      <c r="AM11" s="224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313"/>
      <c r="DP11" s="315"/>
      <c r="DQ11" s="210"/>
      <c r="DR11" s="210">
        <v>1</v>
      </c>
      <c r="DS11" s="210">
        <v>47500</v>
      </c>
      <c r="DT11" s="210"/>
      <c r="DU11" s="210"/>
      <c r="DV11" s="210">
        <v>1</v>
      </c>
      <c r="DW11" s="210">
        <v>47500</v>
      </c>
      <c r="DX11" s="210"/>
      <c r="DY11" s="210"/>
      <c r="DZ11" s="210"/>
      <c r="EA11" s="210"/>
      <c r="EB11" s="210"/>
      <c r="EC11" s="210"/>
      <c r="ED11" s="210"/>
      <c r="EE11" s="210"/>
      <c r="EF11" s="275">
        <f t="shared" si="8"/>
        <v>1</v>
      </c>
      <c r="EG11" s="275">
        <f t="shared" si="8"/>
        <v>47500</v>
      </c>
      <c r="EH11" s="351">
        <v>1</v>
      </c>
      <c r="EI11" s="351">
        <v>47500</v>
      </c>
      <c r="EJ11" s="351"/>
      <c r="EK11" s="351"/>
      <c r="EL11" s="98"/>
      <c r="EM11" s="98"/>
      <c r="EN11" s="98"/>
      <c r="EO11" s="98"/>
      <c r="EP11" s="98"/>
      <c r="EQ11" s="98"/>
      <c r="ER11" s="98"/>
      <c r="ES11" s="98"/>
      <c r="ET11" s="98"/>
    </row>
    <row r="12" spans="1:150" ht="82.5">
      <c r="A12" s="404">
        <v>5</v>
      </c>
      <c r="B12" s="378" t="s">
        <v>1746</v>
      </c>
      <c r="C12" s="378" t="s">
        <v>1747</v>
      </c>
      <c r="D12" s="378" t="s">
        <v>1748</v>
      </c>
      <c r="E12" s="381">
        <v>158525</v>
      </c>
      <c r="F12" s="381">
        <v>18650</v>
      </c>
      <c r="G12" s="349">
        <f t="shared" si="2"/>
        <v>177175</v>
      </c>
      <c r="H12" s="210"/>
      <c r="I12" s="375">
        <f t="shared" si="0"/>
        <v>1395.2531249999993</v>
      </c>
      <c r="J12" s="209">
        <f t="shared" si="3"/>
        <v>10254.003124999999</v>
      </c>
      <c r="K12" s="351" t="s">
        <v>1749</v>
      </c>
      <c r="L12" s="302">
        <v>2</v>
      </c>
      <c r="M12" s="375">
        <f t="shared" si="1"/>
        <v>2790.5062499999985</v>
      </c>
      <c r="N12" s="209">
        <f t="shared" si="4"/>
        <v>20508.006249999999</v>
      </c>
      <c r="O12" s="210">
        <f t="shared" si="5"/>
        <v>0</v>
      </c>
      <c r="P12" s="210">
        <f t="shared" si="9"/>
        <v>0</v>
      </c>
      <c r="Q12" s="210">
        <f t="shared" si="9"/>
        <v>0</v>
      </c>
      <c r="R12" s="210">
        <f t="shared" si="9"/>
        <v>0</v>
      </c>
      <c r="S12" s="398" t="s">
        <v>1750</v>
      </c>
      <c r="T12" s="282"/>
      <c r="U12" s="210"/>
      <c r="V12" s="210"/>
      <c r="W12" s="210"/>
      <c r="X12" s="220">
        <f t="shared" si="6"/>
        <v>0</v>
      </c>
      <c r="Y12" s="219"/>
      <c r="Z12" s="210"/>
      <c r="AA12" s="210"/>
      <c r="AB12" s="210"/>
      <c r="AC12" s="220">
        <f t="shared" si="7"/>
        <v>0</v>
      </c>
      <c r="AD12" s="219"/>
      <c r="AE12" s="210"/>
      <c r="AF12" s="210"/>
      <c r="AG12" s="210"/>
      <c r="AH12" s="220"/>
      <c r="AI12" s="219"/>
      <c r="AJ12" s="210"/>
      <c r="AK12" s="210"/>
      <c r="AL12" s="210"/>
      <c r="AM12" s="224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313"/>
      <c r="DP12" s="315">
        <v>1</v>
      </c>
      <c r="DQ12" s="210">
        <v>177175</v>
      </c>
      <c r="DR12" s="210"/>
      <c r="DS12" s="210"/>
      <c r="DT12" s="210"/>
      <c r="DU12" s="210"/>
      <c r="DV12" s="210"/>
      <c r="DW12" s="210"/>
      <c r="DX12" s="210"/>
      <c r="DY12" s="210"/>
      <c r="DZ12" s="210">
        <v>1</v>
      </c>
      <c r="EA12" s="210">
        <v>177175</v>
      </c>
      <c r="EB12" s="210"/>
      <c r="EC12" s="210"/>
      <c r="ED12" s="210"/>
      <c r="EE12" s="210"/>
      <c r="EF12" s="275">
        <f t="shared" si="8"/>
        <v>1</v>
      </c>
      <c r="EG12" s="275">
        <f t="shared" si="8"/>
        <v>177175</v>
      </c>
      <c r="EH12" s="351">
        <v>1</v>
      </c>
      <c r="EI12" s="351">
        <v>177175</v>
      </c>
      <c r="EJ12" s="351"/>
      <c r="EK12" s="351"/>
      <c r="EL12" s="98"/>
      <c r="EM12" s="98"/>
      <c r="EN12" s="98"/>
      <c r="EO12" s="98"/>
      <c r="EP12" s="98"/>
      <c r="EQ12" s="98"/>
      <c r="ER12" s="98"/>
      <c r="ES12" s="98"/>
      <c r="ET12" s="98"/>
    </row>
    <row r="13" spans="1:150" ht="99">
      <c r="A13" s="378">
        <v>6</v>
      </c>
      <c r="B13" s="378" t="s">
        <v>1751</v>
      </c>
      <c r="C13" s="378" t="s">
        <v>1752</v>
      </c>
      <c r="D13" s="378" t="s">
        <v>1753</v>
      </c>
      <c r="E13" s="381">
        <v>42500</v>
      </c>
      <c r="F13" s="381">
        <v>5000</v>
      </c>
      <c r="G13" s="349">
        <f t="shared" si="2"/>
        <v>47500</v>
      </c>
      <c r="H13" s="210"/>
      <c r="I13" s="375">
        <f t="shared" si="0"/>
        <v>374.0625</v>
      </c>
      <c r="J13" s="209">
        <f t="shared" si="3"/>
        <v>2749.0625</v>
      </c>
      <c r="K13" s="351" t="s">
        <v>1754</v>
      </c>
      <c r="L13" s="302">
        <v>1</v>
      </c>
      <c r="M13" s="375">
        <f t="shared" si="1"/>
        <v>374.0625</v>
      </c>
      <c r="N13" s="209">
        <f>SUM(L13*J13)</f>
        <v>2749.0625</v>
      </c>
      <c r="O13" s="210">
        <f>SUM(P13:Q13)</f>
        <v>0</v>
      </c>
      <c r="P13" s="210">
        <f t="shared" si="9"/>
        <v>0</v>
      </c>
      <c r="Q13" s="210">
        <f t="shared" si="9"/>
        <v>0</v>
      </c>
      <c r="R13" s="210">
        <f t="shared" si="9"/>
        <v>0</v>
      </c>
      <c r="S13" s="398" t="s">
        <v>1755</v>
      </c>
      <c r="T13" s="282"/>
      <c r="U13" s="210"/>
      <c r="V13" s="210"/>
      <c r="W13" s="210"/>
      <c r="X13" s="220">
        <f t="shared" si="6"/>
        <v>0</v>
      </c>
      <c r="Y13" s="219"/>
      <c r="Z13" s="210"/>
      <c r="AA13" s="210"/>
      <c r="AB13" s="210"/>
      <c r="AC13" s="220">
        <f t="shared" si="7"/>
        <v>0</v>
      </c>
      <c r="AD13" s="219"/>
      <c r="AE13" s="210"/>
      <c r="AF13" s="210"/>
      <c r="AG13" s="210"/>
      <c r="AH13" s="220"/>
      <c r="AI13" s="219"/>
      <c r="AJ13" s="210"/>
      <c r="AK13" s="210"/>
      <c r="AL13" s="210"/>
      <c r="AM13" s="224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313"/>
      <c r="DP13" s="315">
        <v>1</v>
      </c>
      <c r="DQ13" s="210">
        <v>47500</v>
      </c>
      <c r="DR13" s="210"/>
      <c r="DS13" s="210"/>
      <c r="DT13" s="210"/>
      <c r="DU13" s="210"/>
      <c r="DV13" s="210">
        <v>1</v>
      </c>
      <c r="DW13" s="210">
        <v>47500</v>
      </c>
      <c r="DX13" s="210"/>
      <c r="DY13" s="210"/>
      <c r="DZ13" s="210"/>
      <c r="EA13" s="210"/>
      <c r="EB13" s="210"/>
      <c r="EC13" s="210"/>
      <c r="ED13" s="210"/>
      <c r="EE13" s="210"/>
      <c r="EF13" s="275">
        <f t="shared" si="8"/>
        <v>1</v>
      </c>
      <c r="EG13" s="275">
        <f t="shared" si="8"/>
        <v>47500</v>
      </c>
      <c r="EH13" s="351">
        <v>1</v>
      </c>
      <c r="EI13" s="351">
        <v>47500</v>
      </c>
      <c r="EJ13" s="351"/>
      <c r="EK13" s="351"/>
      <c r="EL13" s="98"/>
      <c r="EM13" s="98"/>
      <c r="EN13" s="98"/>
      <c r="EO13" s="98"/>
      <c r="EP13" s="98"/>
      <c r="EQ13" s="98"/>
      <c r="ER13" s="98"/>
      <c r="ES13" s="98"/>
      <c r="ET13" s="98"/>
    </row>
    <row r="14" spans="1:150" ht="82.5">
      <c r="A14" s="404">
        <v>7</v>
      </c>
      <c r="B14" s="378" t="s">
        <v>1756</v>
      </c>
      <c r="C14" s="379" t="s">
        <v>1757</v>
      </c>
      <c r="D14" s="378" t="s">
        <v>1758</v>
      </c>
      <c r="E14" s="381">
        <v>42500</v>
      </c>
      <c r="F14" s="381">
        <v>5000</v>
      </c>
      <c r="G14" s="349">
        <f t="shared" si="2"/>
        <v>47500</v>
      </c>
      <c r="H14" s="210"/>
      <c r="I14" s="375">
        <f t="shared" si="0"/>
        <v>374.0625</v>
      </c>
      <c r="J14" s="209">
        <f t="shared" si="3"/>
        <v>2749.0625</v>
      </c>
      <c r="K14" s="351" t="s">
        <v>1759</v>
      </c>
      <c r="L14" s="302">
        <v>0</v>
      </c>
      <c r="M14" s="375">
        <f t="shared" si="1"/>
        <v>0</v>
      </c>
      <c r="N14" s="209">
        <f>SUM(L14*J14)</f>
        <v>0</v>
      </c>
      <c r="O14" s="210">
        <f>SUM(P14:Q14)</f>
        <v>0</v>
      </c>
      <c r="P14" s="210">
        <f t="shared" si="9"/>
        <v>0</v>
      </c>
      <c r="Q14" s="210">
        <f t="shared" si="9"/>
        <v>0</v>
      </c>
      <c r="R14" s="210">
        <f t="shared" si="9"/>
        <v>0</v>
      </c>
      <c r="S14" s="377" t="s">
        <v>1760</v>
      </c>
      <c r="T14" s="282"/>
      <c r="U14" s="210"/>
      <c r="V14" s="210"/>
      <c r="W14" s="210"/>
      <c r="X14" s="220">
        <f t="shared" si="6"/>
        <v>0</v>
      </c>
      <c r="Y14" s="282"/>
      <c r="Z14" s="210"/>
      <c r="AA14" s="210"/>
      <c r="AB14" s="210"/>
      <c r="AC14" s="220">
        <f t="shared" si="7"/>
        <v>0</v>
      </c>
      <c r="AD14" s="219"/>
      <c r="AE14" s="210"/>
      <c r="AF14" s="210"/>
      <c r="AG14" s="210"/>
      <c r="AH14" s="220"/>
      <c r="AI14" s="219"/>
      <c r="AJ14" s="210"/>
      <c r="AK14" s="210"/>
      <c r="AL14" s="210"/>
      <c r="AM14" s="224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313"/>
      <c r="DP14" s="315">
        <v>1</v>
      </c>
      <c r="DQ14" s="210">
        <v>47500</v>
      </c>
      <c r="DR14" s="210"/>
      <c r="DS14" s="210"/>
      <c r="DT14" s="210"/>
      <c r="DU14" s="210"/>
      <c r="DV14" s="210">
        <v>1</v>
      </c>
      <c r="DW14" s="210">
        <v>47500</v>
      </c>
      <c r="DX14" s="210"/>
      <c r="DY14" s="210"/>
      <c r="DZ14" s="210"/>
      <c r="EA14" s="210"/>
      <c r="EB14" s="210"/>
      <c r="EC14" s="210"/>
      <c r="ED14" s="210"/>
      <c r="EE14" s="210"/>
      <c r="EF14" s="275">
        <f t="shared" si="8"/>
        <v>1</v>
      </c>
      <c r="EG14" s="275">
        <f t="shared" si="8"/>
        <v>47500</v>
      </c>
      <c r="EH14" s="351">
        <v>1</v>
      </c>
      <c r="EI14" s="351">
        <v>47500</v>
      </c>
      <c r="EJ14" s="351"/>
      <c r="EK14" s="351"/>
      <c r="EL14" s="98"/>
      <c r="EM14" s="98"/>
      <c r="EN14" s="98"/>
      <c r="EO14" s="98"/>
      <c r="EP14" s="98"/>
      <c r="EQ14" s="98"/>
      <c r="ER14" s="98"/>
      <c r="ES14" s="98"/>
      <c r="ET14" s="98"/>
    </row>
    <row r="15" spans="1:150">
      <c r="A15" s="272"/>
      <c r="B15" s="373" t="s">
        <v>1510</v>
      </c>
      <c r="C15" s="373"/>
      <c r="D15" s="374"/>
      <c r="E15" s="224">
        <f>SUM(E8:E14)</f>
        <v>405025</v>
      </c>
      <c r="F15" s="224">
        <f>SUM(F8:F14)</f>
        <v>47650</v>
      </c>
      <c r="G15" s="224">
        <f>SUM(G8:G14)</f>
        <v>452675</v>
      </c>
      <c r="H15" s="224"/>
      <c r="I15" s="225">
        <f>SUM(I8:I14)</f>
        <v>3564.8156249999993</v>
      </c>
      <c r="J15" s="224">
        <f>SUM(J8:J14)</f>
        <v>26198.565624999999</v>
      </c>
      <c r="K15" s="224"/>
      <c r="L15" s="358"/>
      <c r="M15" s="225">
        <f t="shared" ref="M15:AR15" si="10">SUM(M8:M14)</f>
        <v>6381.5062499999985</v>
      </c>
      <c r="N15" s="224">
        <f t="shared" si="10"/>
        <v>46899.006249999999</v>
      </c>
      <c r="O15" s="224">
        <f t="shared" si="10"/>
        <v>0</v>
      </c>
      <c r="P15" s="224">
        <f t="shared" si="10"/>
        <v>0</v>
      </c>
      <c r="Q15" s="224">
        <f t="shared" si="10"/>
        <v>0</v>
      </c>
      <c r="R15" s="224">
        <f t="shared" si="10"/>
        <v>0</v>
      </c>
      <c r="S15" s="224">
        <f t="shared" si="10"/>
        <v>80825</v>
      </c>
      <c r="T15" s="224">
        <f t="shared" si="10"/>
        <v>0</v>
      </c>
      <c r="U15" s="224">
        <f t="shared" si="10"/>
        <v>0</v>
      </c>
      <c r="V15" s="224">
        <f t="shared" si="10"/>
        <v>0</v>
      </c>
      <c r="W15" s="224">
        <f t="shared" si="10"/>
        <v>0</v>
      </c>
      <c r="X15" s="224">
        <f t="shared" si="10"/>
        <v>0</v>
      </c>
      <c r="Y15" s="224">
        <f t="shared" si="10"/>
        <v>0</v>
      </c>
      <c r="Z15" s="224">
        <f t="shared" si="10"/>
        <v>0</v>
      </c>
      <c r="AA15" s="224">
        <f t="shared" si="10"/>
        <v>0</v>
      </c>
      <c r="AB15" s="224">
        <f t="shared" si="10"/>
        <v>0</v>
      </c>
      <c r="AC15" s="224">
        <f t="shared" si="10"/>
        <v>0</v>
      </c>
      <c r="AD15" s="224">
        <f t="shared" si="10"/>
        <v>0</v>
      </c>
      <c r="AE15" s="224">
        <f t="shared" si="10"/>
        <v>0</v>
      </c>
      <c r="AF15" s="224">
        <f t="shared" si="10"/>
        <v>0</v>
      </c>
      <c r="AG15" s="224">
        <f t="shared" si="10"/>
        <v>0</v>
      </c>
      <c r="AH15" s="224">
        <f t="shared" si="10"/>
        <v>0</v>
      </c>
      <c r="AI15" s="224">
        <f t="shared" si="10"/>
        <v>0</v>
      </c>
      <c r="AJ15" s="224">
        <f t="shared" si="10"/>
        <v>0</v>
      </c>
      <c r="AK15" s="224">
        <f t="shared" si="10"/>
        <v>0</v>
      </c>
      <c r="AL15" s="224">
        <f t="shared" si="10"/>
        <v>0</v>
      </c>
      <c r="AM15" s="224">
        <f t="shared" si="10"/>
        <v>0</v>
      </c>
      <c r="AN15" s="224">
        <f t="shared" si="10"/>
        <v>0</v>
      </c>
      <c r="AO15" s="224">
        <f t="shared" si="10"/>
        <v>0</v>
      </c>
      <c r="AP15" s="224">
        <f t="shared" si="10"/>
        <v>0</v>
      </c>
      <c r="AQ15" s="224">
        <f t="shared" si="10"/>
        <v>0</v>
      </c>
      <c r="AR15" s="224">
        <f t="shared" si="10"/>
        <v>0</v>
      </c>
      <c r="AS15" s="224">
        <f t="shared" ref="AS15:BX15" si="11">SUM(AS8:AS14)</f>
        <v>0</v>
      </c>
      <c r="AT15" s="224">
        <f t="shared" si="11"/>
        <v>0</v>
      </c>
      <c r="AU15" s="224">
        <f t="shared" si="11"/>
        <v>0</v>
      </c>
      <c r="AV15" s="224">
        <f t="shared" si="11"/>
        <v>0</v>
      </c>
      <c r="AW15" s="224">
        <f t="shared" si="11"/>
        <v>0</v>
      </c>
      <c r="AX15" s="224">
        <f t="shared" si="11"/>
        <v>0</v>
      </c>
      <c r="AY15" s="224">
        <f t="shared" si="11"/>
        <v>0</v>
      </c>
      <c r="AZ15" s="224">
        <f t="shared" si="11"/>
        <v>0</v>
      </c>
      <c r="BA15" s="224">
        <f t="shared" si="11"/>
        <v>0</v>
      </c>
      <c r="BB15" s="224">
        <f t="shared" si="11"/>
        <v>0</v>
      </c>
      <c r="BC15" s="224">
        <f t="shared" si="11"/>
        <v>0</v>
      </c>
      <c r="BD15" s="224">
        <f t="shared" si="11"/>
        <v>0</v>
      </c>
      <c r="BE15" s="224">
        <f t="shared" si="11"/>
        <v>0</v>
      </c>
      <c r="BF15" s="224">
        <f t="shared" si="11"/>
        <v>0</v>
      </c>
      <c r="BG15" s="224">
        <f t="shared" si="11"/>
        <v>0</v>
      </c>
      <c r="BH15" s="224">
        <f t="shared" si="11"/>
        <v>0</v>
      </c>
      <c r="BI15" s="224">
        <f t="shared" si="11"/>
        <v>0</v>
      </c>
      <c r="BJ15" s="224">
        <f t="shared" si="11"/>
        <v>0</v>
      </c>
      <c r="BK15" s="224">
        <f t="shared" si="11"/>
        <v>0</v>
      </c>
      <c r="BL15" s="224">
        <f t="shared" si="11"/>
        <v>0</v>
      </c>
      <c r="BM15" s="224">
        <f t="shared" si="11"/>
        <v>0</v>
      </c>
      <c r="BN15" s="224">
        <f t="shared" si="11"/>
        <v>0</v>
      </c>
      <c r="BO15" s="224">
        <f t="shared" si="11"/>
        <v>0</v>
      </c>
      <c r="BP15" s="224">
        <f t="shared" si="11"/>
        <v>0</v>
      </c>
      <c r="BQ15" s="224">
        <f t="shared" si="11"/>
        <v>0</v>
      </c>
      <c r="BR15" s="224">
        <f t="shared" si="11"/>
        <v>0</v>
      </c>
      <c r="BS15" s="224">
        <f t="shared" si="11"/>
        <v>0</v>
      </c>
      <c r="BT15" s="224">
        <f t="shared" si="11"/>
        <v>0</v>
      </c>
      <c r="BU15" s="224">
        <f t="shared" si="11"/>
        <v>0</v>
      </c>
      <c r="BV15" s="224">
        <f t="shared" si="11"/>
        <v>0</v>
      </c>
      <c r="BW15" s="224">
        <f t="shared" si="11"/>
        <v>0</v>
      </c>
      <c r="BX15" s="224">
        <f t="shared" si="11"/>
        <v>0</v>
      </c>
      <c r="BY15" s="224">
        <f t="shared" ref="BY15:DD15" si="12">SUM(BY8:BY14)</f>
        <v>0</v>
      </c>
      <c r="BZ15" s="224">
        <f t="shared" si="12"/>
        <v>0</v>
      </c>
      <c r="CA15" s="224">
        <f t="shared" si="12"/>
        <v>0</v>
      </c>
      <c r="CB15" s="224">
        <f t="shared" si="12"/>
        <v>0</v>
      </c>
      <c r="CC15" s="224">
        <f t="shared" si="12"/>
        <v>0</v>
      </c>
      <c r="CD15" s="224">
        <f t="shared" si="12"/>
        <v>0</v>
      </c>
      <c r="CE15" s="224">
        <f t="shared" si="12"/>
        <v>0</v>
      </c>
      <c r="CF15" s="224">
        <f t="shared" si="12"/>
        <v>0</v>
      </c>
      <c r="CG15" s="224">
        <f t="shared" si="12"/>
        <v>0</v>
      </c>
      <c r="CH15" s="224">
        <f t="shared" si="12"/>
        <v>0</v>
      </c>
      <c r="CI15" s="224">
        <f t="shared" si="12"/>
        <v>0</v>
      </c>
      <c r="CJ15" s="224">
        <f t="shared" si="12"/>
        <v>0</v>
      </c>
      <c r="CK15" s="224">
        <f t="shared" si="12"/>
        <v>0</v>
      </c>
      <c r="CL15" s="224">
        <f t="shared" si="12"/>
        <v>0</v>
      </c>
      <c r="CM15" s="224">
        <f t="shared" si="12"/>
        <v>0</v>
      </c>
      <c r="CN15" s="224">
        <f t="shared" si="12"/>
        <v>0</v>
      </c>
      <c r="CO15" s="224">
        <f t="shared" si="12"/>
        <v>0</v>
      </c>
      <c r="CP15" s="224">
        <f t="shared" si="12"/>
        <v>0</v>
      </c>
      <c r="CQ15" s="224">
        <f t="shared" si="12"/>
        <v>0</v>
      </c>
      <c r="CR15" s="224">
        <f t="shared" si="12"/>
        <v>0</v>
      </c>
      <c r="CS15" s="224">
        <f t="shared" si="12"/>
        <v>0</v>
      </c>
      <c r="CT15" s="224">
        <f t="shared" si="12"/>
        <v>0</v>
      </c>
      <c r="CU15" s="224">
        <f t="shared" si="12"/>
        <v>0</v>
      </c>
      <c r="CV15" s="224">
        <f t="shared" si="12"/>
        <v>0</v>
      </c>
      <c r="CW15" s="224">
        <f t="shared" si="12"/>
        <v>0</v>
      </c>
      <c r="CX15" s="224">
        <f t="shared" si="12"/>
        <v>0</v>
      </c>
      <c r="CY15" s="224">
        <f t="shared" si="12"/>
        <v>0</v>
      </c>
      <c r="CZ15" s="224">
        <f t="shared" si="12"/>
        <v>0</v>
      </c>
      <c r="DA15" s="224">
        <f t="shared" si="12"/>
        <v>0</v>
      </c>
      <c r="DB15" s="224">
        <f t="shared" si="12"/>
        <v>0</v>
      </c>
      <c r="DC15" s="224">
        <f t="shared" si="12"/>
        <v>0</v>
      </c>
      <c r="DD15" s="224">
        <f t="shared" si="12"/>
        <v>0</v>
      </c>
      <c r="DE15" s="224">
        <f t="shared" ref="DE15:EJ15" si="13">SUM(DE8:DE14)</f>
        <v>0</v>
      </c>
      <c r="DF15" s="224">
        <f t="shared" si="13"/>
        <v>0</v>
      </c>
      <c r="DG15" s="224">
        <f t="shared" si="13"/>
        <v>0</v>
      </c>
      <c r="DH15" s="224">
        <f t="shared" si="13"/>
        <v>0</v>
      </c>
      <c r="DI15" s="224">
        <f t="shared" si="13"/>
        <v>0</v>
      </c>
      <c r="DJ15" s="224">
        <f t="shared" si="13"/>
        <v>0</v>
      </c>
      <c r="DK15" s="224">
        <f t="shared" si="13"/>
        <v>0</v>
      </c>
      <c r="DL15" s="224">
        <f t="shared" si="13"/>
        <v>0</v>
      </c>
      <c r="DM15" s="224">
        <f t="shared" si="13"/>
        <v>0</v>
      </c>
      <c r="DN15" s="224">
        <f t="shared" si="13"/>
        <v>0</v>
      </c>
      <c r="DO15" s="226">
        <f t="shared" si="13"/>
        <v>0</v>
      </c>
      <c r="DP15" s="359">
        <f t="shared" si="13"/>
        <v>6</v>
      </c>
      <c r="DQ15" s="224">
        <f t="shared" si="13"/>
        <v>405175</v>
      </c>
      <c r="DR15" s="224">
        <f t="shared" si="13"/>
        <v>1</v>
      </c>
      <c r="DS15" s="224">
        <f t="shared" si="13"/>
        <v>47500</v>
      </c>
      <c r="DT15" s="224">
        <f t="shared" si="13"/>
        <v>1</v>
      </c>
      <c r="DU15" s="224">
        <f t="shared" si="13"/>
        <v>47500</v>
      </c>
      <c r="DV15" s="224">
        <f t="shared" si="13"/>
        <v>4</v>
      </c>
      <c r="DW15" s="224">
        <f t="shared" si="13"/>
        <v>180500</v>
      </c>
      <c r="DX15" s="224">
        <f t="shared" si="13"/>
        <v>0</v>
      </c>
      <c r="DY15" s="224">
        <f t="shared" si="13"/>
        <v>0</v>
      </c>
      <c r="DZ15" s="224">
        <f t="shared" si="13"/>
        <v>2</v>
      </c>
      <c r="EA15" s="224">
        <f t="shared" si="13"/>
        <v>224675</v>
      </c>
      <c r="EB15" s="224">
        <f t="shared" si="13"/>
        <v>0</v>
      </c>
      <c r="EC15" s="224">
        <f t="shared" si="13"/>
        <v>0</v>
      </c>
      <c r="ED15" s="224">
        <f t="shared" si="13"/>
        <v>0</v>
      </c>
      <c r="EE15" s="224">
        <f t="shared" si="13"/>
        <v>0</v>
      </c>
      <c r="EF15" s="224">
        <f t="shared" si="13"/>
        <v>7</v>
      </c>
      <c r="EG15" s="224">
        <f t="shared" si="13"/>
        <v>452675</v>
      </c>
      <c r="EH15" s="224">
        <f t="shared" si="13"/>
        <v>6</v>
      </c>
      <c r="EI15" s="224">
        <f t="shared" si="13"/>
        <v>405175</v>
      </c>
      <c r="EJ15" s="224">
        <f t="shared" si="13"/>
        <v>1</v>
      </c>
      <c r="EK15" s="224">
        <f t="shared" ref="EK15" si="14">SUM(EK8:EK14)</f>
        <v>47500</v>
      </c>
      <c r="EL15" s="11"/>
      <c r="EM15" s="11"/>
      <c r="EN15" s="11"/>
      <c r="EO15" s="11"/>
      <c r="EP15" s="11"/>
      <c r="EQ15" s="11"/>
      <c r="ER15" s="11"/>
      <c r="ES15" s="11"/>
      <c r="ET15" s="11"/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</vt:lpstr>
      <vt:lpstr>12-13 Term</vt:lpstr>
      <vt:lpstr>12-13 Edu</vt:lpstr>
      <vt:lpstr>13-14 Term</vt:lpstr>
      <vt:lpstr>13-14 Edu</vt:lpstr>
      <vt:lpstr>14-15 Term</vt:lpstr>
      <vt:lpstr>14-15 Edu</vt:lpstr>
      <vt:lpstr>15-16 Term</vt:lpstr>
      <vt:lpstr>15-16 Edu</vt:lpstr>
      <vt:lpstr>16-17 Term</vt:lpstr>
      <vt:lpstr>17-18 Term</vt:lpstr>
      <vt:lpstr>Term 30%of90%</vt:lpstr>
      <vt:lpstr>17-18 Edu</vt:lpstr>
      <vt:lpstr>18-19 Term</vt:lpstr>
      <vt:lpstr>Term 30% of90%</vt:lpstr>
      <vt:lpstr>Edu 18-19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2019-05-27T09:39:06Z</dcterms:modified>
</cp:coreProperties>
</file>