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8" activeTab="25"/>
  </bookViews>
  <sheets>
    <sheet name="2002-03" sheetId="18" r:id="rId1"/>
    <sheet name="2003-04" sheetId="17" r:id="rId2"/>
    <sheet name="2004-05" sheetId="16" r:id="rId3"/>
    <sheet name="2005-06" sheetId="15" r:id="rId4"/>
    <sheet name="2006-07" sheetId="14" r:id="rId5"/>
    <sheet name="2007-08" sheetId="13" r:id="rId6"/>
    <sheet name="2008-09" sheetId="12" r:id="rId7"/>
    <sheet name="2009-10" sheetId="11" r:id="rId8"/>
    <sheet name="2010-11" sheetId="10" r:id="rId9"/>
    <sheet name="11-12" sheetId="1" r:id="rId10"/>
    <sheet name="12-13 Term" sheetId="2" r:id="rId11"/>
    <sheet name="12-13 Edu" sheetId="3" r:id="rId12"/>
    <sheet name="13-14 Term" sheetId="4" r:id="rId13"/>
    <sheet name="13-14 Edu" sheetId="5" r:id="rId14"/>
    <sheet name="14-15 Term" sheetId="6" r:id="rId15"/>
    <sheet name="14-15 Edu" sheetId="7" r:id="rId16"/>
    <sheet name="15-16 Term" sheetId="8" r:id="rId17"/>
    <sheet name="15-16 Edu" sheetId="9" r:id="rId18"/>
    <sheet name="16-17 Term" sheetId="19" r:id="rId19"/>
    <sheet name="16-17 Edu" sheetId="20" r:id="rId20"/>
    <sheet name="Term 17-18" sheetId="21" r:id="rId21"/>
    <sheet name="Edu 17-18" sheetId="22" r:id="rId22"/>
    <sheet name="Term 90%" sheetId="23" r:id="rId23"/>
    <sheet name="Term 18-19" sheetId="24" r:id="rId24"/>
    <sheet name="Term 30% 90%" sheetId="25" r:id="rId25"/>
    <sheet name="Edu 18-19" sheetId="26" r:id="rId26"/>
  </sheets>
  <definedNames>
    <definedName name="_xlnm._FilterDatabase" localSheetId="9" hidden="1">'11-12'!$A$5:$Y$42</definedName>
  </definedNames>
  <calcPr calcId="124519"/>
</workbook>
</file>

<file path=xl/calcChain.xml><?xml version="1.0" encoding="utf-8"?>
<calcChain xmlns="http://schemas.openxmlformats.org/spreadsheetml/2006/main">
  <c r="P10" i="23"/>
  <c r="L10"/>
  <c r="P14" i="5"/>
  <c r="P13"/>
  <c r="K192" i="4"/>
  <c r="K191"/>
  <c r="P15" i="3"/>
  <c r="P14"/>
  <c r="L80" i="2"/>
  <c r="L79"/>
  <c r="L78"/>
  <c r="L77"/>
  <c r="K75"/>
  <c r="EK11" i="10"/>
  <c r="EJ11"/>
  <c r="EI11"/>
  <c r="EH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B11"/>
  <c r="AA11"/>
  <c r="Z11"/>
  <c r="Y11"/>
  <c r="W11"/>
  <c r="V11"/>
  <c r="U11"/>
  <c r="T11"/>
  <c r="S11"/>
  <c r="F11"/>
  <c r="E11"/>
  <c r="EG10"/>
  <c r="EF10"/>
  <c r="R10"/>
  <c r="Q10"/>
  <c r="P10"/>
  <c r="O10" s="1"/>
  <c r="G10"/>
  <c r="J10" s="1"/>
  <c r="N10" s="1"/>
  <c r="EG9"/>
  <c r="EF9"/>
  <c r="AC9"/>
  <c r="X9"/>
  <c r="R9"/>
  <c r="Q9"/>
  <c r="O9" s="1"/>
  <c r="P9"/>
  <c r="G9"/>
  <c r="J9" s="1"/>
  <c r="EG8"/>
  <c r="EF8"/>
  <c r="EF11" s="1"/>
  <c r="AC8"/>
  <c r="AC11" s="1"/>
  <c r="X8"/>
  <c r="X11" s="1"/>
  <c r="R8"/>
  <c r="Q8"/>
  <c r="Q11" s="1"/>
  <c r="P8"/>
  <c r="G8"/>
  <c r="G11" s="1"/>
  <c r="J7"/>
  <c r="I7"/>
  <c r="EK12" i="11"/>
  <c r="EJ12"/>
  <c r="EI12"/>
  <c r="EH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L12"/>
  <c r="AK12"/>
  <c r="AJ12"/>
  <c r="AI12"/>
  <c r="AG12"/>
  <c r="AF12"/>
  <c r="AE12"/>
  <c r="AD12"/>
  <c r="AB12"/>
  <c r="AA12"/>
  <c r="Z12"/>
  <c r="Y12"/>
  <c r="W12"/>
  <c r="V12"/>
  <c r="U12"/>
  <c r="T12"/>
  <c r="S12"/>
  <c r="L12"/>
  <c r="K12"/>
  <c r="H12"/>
  <c r="F12"/>
  <c r="E12"/>
  <c r="EG11"/>
  <c r="EF11"/>
  <c r="AC11"/>
  <c r="X11"/>
  <c r="R11"/>
  <c r="Q11"/>
  <c r="P11"/>
  <c r="G11"/>
  <c r="J11" s="1"/>
  <c r="I11" s="1"/>
  <c r="M11" s="1"/>
  <c r="EG10"/>
  <c r="EF10"/>
  <c r="R10"/>
  <c r="Q10"/>
  <c r="P10"/>
  <c r="O10" s="1"/>
  <c r="G10"/>
  <c r="J10" s="1"/>
  <c r="EG9"/>
  <c r="EF9"/>
  <c r="AM9"/>
  <c r="AM12" s="1"/>
  <c r="AH9"/>
  <c r="AH12" s="1"/>
  <c r="AC9"/>
  <c r="X9"/>
  <c r="R9"/>
  <c r="Q9"/>
  <c r="P9"/>
  <c r="O9" s="1"/>
  <c r="G9"/>
  <c r="J9" s="1"/>
  <c r="EG8"/>
  <c r="EF8"/>
  <c r="AC8"/>
  <c r="AC12" s="1"/>
  <c r="X8"/>
  <c r="X12" s="1"/>
  <c r="R8"/>
  <c r="R12" s="1"/>
  <c r="Q8"/>
  <c r="P8"/>
  <c r="P12" s="1"/>
  <c r="G8"/>
  <c r="J7"/>
  <c r="I7" s="1"/>
  <c r="EK10" i="12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L10"/>
  <c r="AK10"/>
  <c r="AJ10"/>
  <c r="AI10"/>
  <c r="AH10"/>
  <c r="AG10"/>
  <c r="AF10"/>
  <c r="AE10"/>
  <c r="AD10"/>
  <c r="AB10"/>
  <c r="AA10"/>
  <c r="Z10"/>
  <c r="Y10"/>
  <c r="X10"/>
  <c r="W10"/>
  <c r="V10"/>
  <c r="U10"/>
  <c r="T10"/>
  <c r="S10"/>
  <c r="L10"/>
  <c r="K10"/>
  <c r="H10"/>
  <c r="F10"/>
  <c r="E10"/>
  <c r="AC9"/>
  <c r="R9"/>
  <c r="Q9"/>
  <c r="O9" s="1"/>
  <c r="P9"/>
  <c r="G9"/>
  <c r="J9" s="1"/>
  <c r="EG8"/>
  <c r="EG10" s="1"/>
  <c r="EF8"/>
  <c r="EF10" s="1"/>
  <c r="AM8"/>
  <c r="AM10" s="1"/>
  <c r="AH8"/>
  <c r="AC8"/>
  <c r="AC10" s="1"/>
  <c r="X8"/>
  <c r="R8"/>
  <c r="R10" s="1"/>
  <c r="Q8"/>
  <c r="Q10" s="1"/>
  <c r="P8"/>
  <c r="P10" s="1"/>
  <c r="J8"/>
  <c r="J10" s="1"/>
  <c r="G8"/>
  <c r="G10" s="1"/>
  <c r="J7"/>
  <c r="I7"/>
  <c r="EK11" i="13"/>
  <c r="EJ11"/>
  <c r="EI11"/>
  <c r="EH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V11"/>
  <c r="AU11"/>
  <c r="AT11"/>
  <c r="AS11"/>
  <c r="AQ11"/>
  <c r="AP11"/>
  <c r="AO11"/>
  <c r="AN11"/>
  <c r="AL11"/>
  <c r="AK11"/>
  <c r="AJ11"/>
  <c r="AI11"/>
  <c r="AG11"/>
  <c r="AF11"/>
  <c r="AE11"/>
  <c r="AD11"/>
  <c r="AB11"/>
  <c r="AA11"/>
  <c r="Z11"/>
  <c r="Y11"/>
  <c r="W11"/>
  <c r="V11"/>
  <c r="U11"/>
  <c r="T11"/>
  <c r="S11"/>
  <c r="M11"/>
  <c r="K11"/>
  <c r="I11"/>
  <c r="F11"/>
  <c r="E11"/>
  <c r="EG10"/>
  <c r="EF10"/>
  <c r="AW10"/>
  <c r="AW11" s="1"/>
  <c r="AR10"/>
  <c r="AM10"/>
  <c r="AH10"/>
  <c r="AC10"/>
  <c r="X10"/>
  <c r="R10"/>
  <c r="Q10"/>
  <c r="P10"/>
  <c r="G10"/>
  <c r="J10" s="1"/>
  <c r="EG9"/>
  <c r="EF9"/>
  <c r="AM9"/>
  <c r="AH9"/>
  <c r="AC9"/>
  <c r="X9"/>
  <c r="R9"/>
  <c r="Q9"/>
  <c r="O9" s="1"/>
  <c r="P9"/>
  <c r="J9"/>
  <c r="N9" s="1"/>
  <c r="H9"/>
  <c r="L9" s="1"/>
  <c r="G9"/>
  <c r="EG8"/>
  <c r="EG11" s="1"/>
  <c r="EF8"/>
  <c r="AR8"/>
  <c r="AR11" s="1"/>
  <c r="AM8"/>
  <c r="AM11" s="1"/>
  <c r="AH8"/>
  <c r="AH11" s="1"/>
  <c r="AC8"/>
  <c r="AC11" s="1"/>
  <c r="X8"/>
  <c r="X11" s="1"/>
  <c r="R8"/>
  <c r="R11" s="1"/>
  <c r="Q8"/>
  <c r="O8" s="1"/>
  <c r="P8"/>
  <c r="P11" s="1"/>
  <c r="G8"/>
  <c r="J8" s="1"/>
  <c r="J7"/>
  <c r="H7" s="1"/>
  <c r="EK10" i="14"/>
  <c r="EJ10"/>
  <c r="EI10"/>
  <c r="EH10"/>
  <c r="EE10"/>
  <c r="EG10" s="1"/>
  <c r="ED10"/>
  <c r="EF10" s="1"/>
  <c r="EC10"/>
  <c r="EB10"/>
  <c r="EA10"/>
  <c r="DZ10"/>
  <c r="DY10"/>
  <c r="DX10"/>
  <c r="DW10"/>
  <c r="DV10"/>
  <c r="DU10"/>
  <c r="DT10"/>
  <c r="DS10"/>
  <c r="DR10"/>
  <c r="DQ10"/>
  <c r="DP10"/>
  <c r="DO10"/>
  <c r="DM10"/>
  <c r="DL10"/>
  <c r="DK10"/>
  <c r="DJ10"/>
  <c r="DH10"/>
  <c r="DG10"/>
  <c r="DF10"/>
  <c r="DE10"/>
  <c r="DC10"/>
  <c r="DB10"/>
  <c r="DA10"/>
  <c r="CZ10"/>
  <c r="CX10"/>
  <c r="CW10"/>
  <c r="CV10"/>
  <c r="CU10"/>
  <c r="CS10"/>
  <c r="CR10"/>
  <c r="CQ10"/>
  <c r="CP10"/>
  <c r="CN10"/>
  <c r="CM10"/>
  <c r="CL10"/>
  <c r="CK10"/>
  <c r="CI10"/>
  <c r="CH10"/>
  <c r="CG10"/>
  <c r="CF10"/>
  <c r="CD10"/>
  <c r="CC10"/>
  <c r="CB10"/>
  <c r="CA10"/>
  <c r="BY10"/>
  <c r="BX10"/>
  <c r="BW10"/>
  <c r="BV10"/>
  <c r="BT10"/>
  <c r="BS10"/>
  <c r="BR10"/>
  <c r="BQ10"/>
  <c r="BO10"/>
  <c r="BN10"/>
  <c r="BM10"/>
  <c r="BL10"/>
  <c r="BJ10"/>
  <c r="BI10"/>
  <c r="BH10"/>
  <c r="BG10"/>
  <c r="BE10"/>
  <c r="BD10"/>
  <c r="BC10"/>
  <c r="AZ10"/>
  <c r="AY10"/>
  <c r="AX10"/>
  <c r="AW10"/>
  <c r="AU10"/>
  <c r="AT10"/>
  <c r="AS10"/>
  <c r="AR10"/>
  <c r="AP10"/>
  <c r="AO10"/>
  <c r="AN10"/>
  <c r="AK10"/>
  <c r="AJ10"/>
  <c r="AI10"/>
  <c r="AG10"/>
  <c r="AF10"/>
  <c r="AE10"/>
  <c r="AD10"/>
  <c r="AC10"/>
  <c r="AA10"/>
  <c r="Z10"/>
  <c r="Y10"/>
  <c r="X10"/>
  <c r="V10"/>
  <c r="U10"/>
  <c r="T10"/>
  <c r="S10"/>
  <c r="L10"/>
  <c r="F10"/>
  <c r="E10"/>
  <c r="AC9"/>
  <c r="R9"/>
  <c r="Q9"/>
  <c r="P9"/>
  <c r="P10" s="1"/>
  <c r="J9"/>
  <c r="I9" s="1"/>
  <c r="M9" s="1"/>
  <c r="G9"/>
  <c r="EG8"/>
  <c r="EF8"/>
  <c r="BB8"/>
  <c r="BB10" s="1"/>
  <c r="AW8"/>
  <c r="AR8"/>
  <c r="AM8"/>
  <c r="AM10" s="1"/>
  <c r="AH8"/>
  <c r="AH10" s="1"/>
  <c r="AC8"/>
  <c r="X8"/>
  <c r="R8"/>
  <c r="R10" s="1"/>
  <c r="Q8"/>
  <c r="Q10" s="1"/>
  <c r="P8"/>
  <c r="G8"/>
  <c r="G10" s="1"/>
  <c r="J10" s="1"/>
  <c r="I10" s="1"/>
  <c r="J7"/>
  <c r="I7" s="1"/>
  <c r="EK10" i="15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M10"/>
  <c r="DL10"/>
  <c r="DK10"/>
  <c r="DJ10"/>
  <c r="DH10"/>
  <c r="DG10"/>
  <c r="DF10"/>
  <c r="DE10"/>
  <c r="DC10"/>
  <c r="DB10"/>
  <c r="DA10"/>
  <c r="CZ10"/>
  <c r="CX10"/>
  <c r="CW10"/>
  <c r="CV10"/>
  <c r="CU10"/>
  <c r="CS10"/>
  <c r="CR10"/>
  <c r="CQ10"/>
  <c r="CP10"/>
  <c r="CN10"/>
  <c r="CM10"/>
  <c r="CL10"/>
  <c r="CK10"/>
  <c r="CI10"/>
  <c r="CH10"/>
  <c r="CG10"/>
  <c r="CF10"/>
  <c r="CD10"/>
  <c r="CC10"/>
  <c r="CB10"/>
  <c r="CA10"/>
  <c r="BY10"/>
  <c r="BX10"/>
  <c r="BW10"/>
  <c r="BV10"/>
  <c r="BT10"/>
  <c r="BS10"/>
  <c r="BR10"/>
  <c r="BO10"/>
  <c r="BN10"/>
  <c r="BM10"/>
  <c r="BJ10"/>
  <c r="BI10"/>
  <c r="BH10"/>
  <c r="BE10"/>
  <c r="BD10"/>
  <c r="BC10"/>
  <c r="AZ10"/>
  <c r="AY10"/>
  <c r="AX10"/>
  <c r="AU10"/>
  <c r="AT10"/>
  <c r="AS10"/>
  <c r="AP10"/>
  <c r="AO10"/>
  <c r="AN10"/>
  <c r="AK10"/>
  <c r="AJ10"/>
  <c r="AI10"/>
  <c r="AF10"/>
  <c r="AE10"/>
  <c r="AD10"/>
  <c r="AA10"/>
  <c r="Z10"/>
  <c r="Y10"/>
  <c r="V10"/>
  <c r="U10"/>
  <c r="T10"/>
  <c r="S10"/>
  <c r="L10"/>
  <c r="F10"/>
  <c r="E10"/>
  <c r="AC9"/>
  <c r="R9"/>
  <c r="Q9"/>
  <c r="P9"/>
  <c r="O9" s="1"/>
  <c r="J9"/>
  <c r="I9" s="1"/>
  <c r="M9" s="1"/>
  <c r="G9"/>
  <c r="EG8"/>
  <c r="EG10" s="1"/>
  <c r="EF8"/>
  <c r="EF10" s="1"/>
  <c r="BQ8"/>
  <c r="BQ10" s="1"/>
  <c r="BL8"/>
  <c r="BL10" s="1"/>
  <c r="BG8"/>
  <c r="BG10" s="1"/>
  <c r="BB8"/>
  <c r="BB10" s="1"/>
  <c r="AW8"/>
  <c r="AW10" s="1"/>
  <c r="AR8"/>
  <c r="AR10" s="1"/>
  <c r="AM8"/>
  <c r="AM10" s="1"/>
  <c r="AH8"/>
  <c r="AH10" s="1"/>
  <c r="AC8"/>
  <c r="AC10" s="1"/>
  <c r="X8"/>
  <c r="X10" s="1"/>
  <c r="R8"/>
  <c r="R10" s="1"/>
  <c r="Q8"/>
  <c r="Q10" s="1"/>
  <c r="P8"/>
  <c r="O8" s="1"/>
  <c r="G8"/>
  <c r="J8" s="1"/>
  <c r="J7"/>
  <c r="I7" s="1"/>
  <c r="M7" s="1"/>
  <c r="DO15" i="16"/>
  <c r="DN15"/>
  <c r="DM15"/>
  <c r="DL15"/>
  <c r="DI15"/>
  <c r="DH15"/>
  <c r="DG15"/>
  <c r="DK15" s="1"/>
  <c r="DF15"/>
  <c r="DJ15" s="1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D15"/>
  <c r="BC15"/>
  <c r="BB15"/>
  <c r="AZ15"/>
  <c r="AY15"/>
  <c r="AX15"/>
  <c r="AV15"/>
  <c r="AU15"/>
  <c r="AT15"/>
  <c r="AR15"/>
  <c r="AQ15"/>
  <c r="AP15"/>
  <c r="AN15"/>
  <c r="AM15"/>
  <c r="AL15"/>
  <c r="AJ15"/>
  <c r="AI15"/>
  <c r="AH15"/>
  <c r="AF15"/>
  <c r="AE15"/>
  <c r="AD15"/>
  <c r="AB15"/>
  <c r="AA15"/>
  <c r="Z15"/>
  <c r="X15"/>
  <c r="W15"/>
  <c r="Y15" s="1"/>
  <c r="V15"/>
  <c r="T15"/>
  <c r="S15"/>
  <c r="R15"/>
  <c r="Q15"/>
  <c r="J15"/>
  <c r="E15"/>
  <c r="DK14"/>
  <c r="DJ14"/>
  <c r="BE14"/>
  <c r="BA14"/>
  <c r="AW14"/>
  <c r="AS14"/>
  <c r="AO14"/>
  <c r="AK14"/>
  <c r="AG14"/>
  <c r="AC14"/>
  <c r="Y14"/>
  <c r="U14"/>
  <c r="O14"/>
  <c r="N14"/>
  <c r="M14" s="1"/>
  <c r="H14"/>
  <c r="L14" s="1"/>
  <c r="P14" s="1"/>
  <c r="DK13"/>
  <c r="DJ13"/>
  <c r="BE13"/>
  <c r="BA13"/>
  <c r="AW13"/>
  <c r="AS13"/>
  <c r="AO13"/>
  <c r="AK13"/>
  <c r="AG13"/>
  <c r="AC13"/>
  <c r="Y13"/>
  <c r="U13"/>
  <c r="O13"/>
  <c r="N13"/>
  <c r="M13" s="1"/>
  <c r="H13"/>
  <c r="L13" s="1"/>
  <c r="DK12"/>
  <c r="DJ12"/>
  <c r="BE12"/>
  <c r="BA12"/>
  <c r="AW12"/>
  <c r="AS12"/>
  <c r="AO12"/>
  <c r="AK12"/>
  <c r="AG12"/>
  <c r="AC12"/>
  <c r="Y12"/>
  <c r="U12"/>
  <c r="O12"/>
  <c r="N12"/>
  <c r="M12" s="1"/>
  <c r="H12"/>
  <c r="L12" s="1"/>
  <c r="P12" s="1"/>
  <c r="DK11"/>
  <c r="DJ11"/>
  <c r="BE11"/>
  <c r="BA11"/>
  <c r="AW11"/>
  <c r="AS11"/>
  <c r="AO11"/>
  <c r="AK11"/>
  <c r="AG11"/>
  <c r="AC11"/>
  <c r="Y11"/>
  <c r="U11"/>
  <c r="O11"/>
  <c r="N11"/>
  <c r="M11" s="1"/>
  <c r="H11"/>
  <c r="L11" s="1"/>
  <c r="DK10"/>
  <c r="DJ10"/>
  <c r="BE10"/>
  <c r="BA10"/>
  <c r="AW10"/>
  <c r="AS10"/>
  <c r="AO10"/>
  <c r="AK10"/>
  <c r="AG10"/>
  <c r="AC10"/>
  <c r="Y10"/>
  <c r="U10"/>
  <c r="O10"/>
  <c r="N10"/>
  <c r="M10" s="1"/>
  <c r="H10"/>
  <c r="L10" s="1"/>
  <c r="P10" s="1"/>
  <c r="DK9"/>
  <c r="DJ9"/>
  <c r="BE9"/>
  <c r="BA9"/>
  <c r="AW9"/>
  <c r="AS9"/>
  <c r="AO9"/>
  <c r="AK9"/>
  <c r="AG9"/>
  <c r="AC9"/>
  <c r="Y9"/>
  <c r="U9"/>
  <c r="O9"/>
  <c r="N9"/>
  <c r="M9" s="1"/>
  <c r="H9"/>
  <c r="L9" s="1"/>
  <c r="DK8"/>
  <c r="DJ8"/>
  <c r="BE8"/>
  <c r="BE15" s="1"/>
  <c r="BA8"/>
  <c r="BA15" s="1"/>
  <c r="AW8"/>
  <c r="AW15" s="1"/>
  <c r="AS8"/>
  <c r="AS15" s="1"/>
  <c r="AO8"/>
  <c r="AO15" s="1"/>
  <c r="AK8"/>
  <c r="AK15" s="1"/>
  <c r="AG8"/>
  <c r="AG15" s="1"/>
  <c r="AC8"/>
  <c r="AC15" s="1"/>
  <c r="Y8"/>
  <c r="U8"/>
  <c r="U15" s="1"/>
  <c r="O8"/>
  <c r="O15" s="1"/>
  <c r="N8"/>
  <c r="N15" s="1"/>
  <c r="H8"/>
  <c r="H15" s="1"/>
  <c r="G15" s="1"/>
  <c r="G7"/>
  <c r="K7" s="1"/>
  <c r="DR9" i="17"/>
  <c r="DQ9"/>
  <c r="DP9"/>
  <c r="DO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C9"/>
  <c r="BB9"/>
  <c r="BA9"/>
  <c r="AY9"/>
  <c r="AX9"/>
  <c r="AW9"/>
  <c r="AU9"/>
  <c r="AT9"/>
  <c r="AS9"/>
  <c r="AQ9"/>
  <c r="AP9"/>
  <c r="AO9"/>
  <c r="AM9"/>
  <c r="AL9"/>
  <c r="AK9"/>
  <c r="AI9"/>
  <c r="AH9"/>
  <c r="AG9"/>
  <c r="AE9"/>
  <c r="AD9"/>
  <c r="AC9"/>
  <c r="AA9"/>
  <c r="Z9"/>
  <c r="Y9"/>
  <c r="W9"/>
  <c r="V9"/>
  <c r="U9"/>
  <c r="T9"/>
  <c r="M9"/>
  <c r="E9"/>
  <c r="DN8"/>
  <c r="DM8"/>
  <c r="BD8"/>
  <c r="BD9" s="1"/>
  <c r="AZ8"/>
  <c r="AZ9" s="1"/>
  <c r="AV8"/>
  <c r="AV9" s="1"/>
  <c r="AR8"/>
  <c r="AR9" s="1"/>
  <c r="AN8"/>
  <c r="AN9" s="1"/>
  <c r="AJ8"/>
  <c r="AJ9" s="1"/>
  <c r="AF8"/>
  <c r="AF9" s="1"/>
  <c r="AB8"/>
  <c r="AB9" s="1"/>
  <c r="X8"/>
  <c r="X9" s="1"/>
  <c r="R8"/>
  <c r="P8" s="1"/>
  <c r="P9" s="1"/>
  <c r="Q8"/>
  <c r="Q9" s="1"/>
  <c r="K8"/>
  <c r="O8" s="1"/>
  <c r="G8"/>
  <c r="G9" s="1"/>
  <c r="P21" i="7"/>
  <c r="N374" i="6"/>
  <c r="L374"/>
  <c r="P11" i="5"/>
  <c r="N191" i="4"/>
  <c r="L191"/>
  <c r="P12" i="3"/>
  <c r="N75" i="2"/>
  <c r="L75"/>
  <c r="T42" i="1"/>
  <c r="U42"/>
  <c r="V42"/>
  <c r="S42"/>
  <c r="R11" i="10" l="1"/>
  <c r="EG11"/>
  <c r="P11"/>
  <c r="I9"/>
  <c r="M9" s="1"/>
  <c r="N9"/>
  <c r="O8"/>
  <c r="O11" s="1"/>
  <c r="I10"/>
  <c r="M10" s="1"/>
  <c r="J8"/>
  <c r="G12" i="11"/>
  <c r="EG12"/>
  <c r="O11"/>
  <c r="Q12"/>
  <c r="EF12"/>
  <c r="O8"/>
  <c r="O12" s="1"/>
  <c r="N9"/>
  <c r="I9"/>
  <c r="M9" s="1"/>
  <c r="N10"/>
  <c r="I10"/>
  <c r="M10" s="1"/>
  <c r="N11"/>
  <c r="J8"/>
  <c r="N9" i="12"/>
  <c r="I9"/>
  <c r="M9" s="1"/>
  <c r="I10"/>
  <c r="I8"/>
  <c r="M8" s="1"/>
  <c r="M10" s="1"/>
  <c r="O8"/>
  <c r="O10" s="1"/>
  <c r="N8"/>
  <c r="N10" s="1"/>
  <c r="J11" i="13"/>
  <c r="H8"/>
  <c r="L8" s="1"/>
  <c r="G11"/>
  <c r="EF11"/>
  <c r="O10"/>
  <c r="O11" s="1"/>
  <c r="H11"/>
  <c r="N10"/>
  <c r="H10"/>
  <c r="L10" s="1"/>
  <c r="N8"/>
  <c r="N11" s="1"/>
  <c r="Q11"/>
  <c r="J8" i="14"/>
  <c r="O9"/>
  <c r="O8"/>
  <c r="I8" i="15"/>
  <c r="M8" s="1"/>
  <c r="M10" s="1"/>
  <c r="N8"/>
  <c r="N10" s="1"/>
  <c r="O10"/>
  <c r="G10"/>
  <c r="J10" s="1"/>
  <c r="I10" s="1"/>
  <c r="P10"/>
  <c r="P11" i="16"/>
  <c r="P9"/>
  <c r="P13"/>
  <c r="G8"/>
  <c r="K8" s="1"/>
  <c r="M8"/>
  <c r="M15" s="1"/>
  <c r="G9"/>
  <c r="K9" s="1"/>
  <c r="G10"/>
  <c r="K10" s="1"/>
  <c r="G11"/>
  <c r="K11" s="1"/>
  <c r="G12"/>
  <c r="K12" s="1"/>
  <c r="G13"/>
  <c r="K13" s="1"/>
  <c r="G14"/>
  <c r="K14" s="1"/>
  <c r="L8"/>
  <c r="K9" i="17"/>
  <c r="DM9"/>
  <c r="I8"/>
  <c r="I9" s="1"/>
  <c r="DN9"/>
  <c r="O9"/>
  <c r="S8"/>
  <c r="S9" s="1"/>
  <c r="R9"/>
  <c r="N8"/>
  <c r="N9" s="1"/>
  <c r="J11" i="10" l="1"/>
  <c r="N8"/>
  <c r="N11" s="1"/>
  <c r="I8"/>
  <c r="J12" i="11"/>
  <c r="N8"/>
  <c r="N12" s="1"/>
  <c r="I8"/>
  <c r="L11" i="13"/>
  <c r="N8" i="14"/>
  <c r="N10" s="1"/>
  <c r="I8"/>
  <c r="M8" s="1"/>
  <c r="M10" s="1"/>
  <c r="O10"/>
  <c r="L15" i="16"/>
  <c r="P8"/>
  <c r="P15" s="1"/>
  <c r="K15"/>
  <c r="I11" i="10" l="1"/>
  <c r="M8"/>
  <c r="M11" s="1"/>
  <c r="I12" i="11"/>
  <c r="M8"/>
  <c r="M12" s="1"/>
</calcChain>
</file>

<file path=xl/sharedStrings.xml><?xml version="1.0" encoding="utf-8"?>
<sst xmlns="http://schemas.openxmlformats.org/spreadsheetml/2006/main" count="16892" uniqueCount="4761">
  <si>
    <t xml:space="preserve">Jherh gqlSu eUlqjh @ jQhd eksgEen </t>
  </si>
  <si>
    <t>dEI;wVj dk;Z</t>
  </si>
  <si>
    <t>Udaipur</t>
  </si>
  <si>
    <t>muslim</t>
  </si>
  <si>
    <t>female</t>
  </si>
  <si>
    <t>24/6/2011</t>
  </si>
  <si>
    <t>lqJh ujxkhl ckuks @ Jh c'kkjr [kka iBkku</t>
  </si>
  <si>
    <t>C;wVh ikyZj</t>
  </si>
  <si>
    <t>24/6/2012</t>
  </si>
  <si>
    <t>Jh etgj [kku @ Lo- eqjkn [kku</t>
  </si>
  <si>
    <t>vkWVks ikVZl nqdku</t>
  </si>
  <si>
    <t>male</t>
  </si>
  <si>
    <t>24/6/2013</t>
  </si>
  <si>
    <t>rQTTkqy unhe</t>
  </si>
  <si>
    <t xml:space="preserve"> 'kSf{kd _.k </t>
  </si>
  <si>
    <t>Muslim</t>
  </si>
  <si>
    <t>Male</t>
  </si>
  <si>
    <t>:[lkj ealwjh@QtyqjZgeku ealwjh</t>
  </si>
  <si>
    <t>r`rh; fdLr@prqFkZ fdLr</t>
  </si>
  <si>
    <t>UDAIPUR</t>
  </si>
  <si>
    <t>mn;iqj</t>
  </si>
  <si>
    <t>30/12/2011</t>
  </si>
  <si>
    <t>Jh ;quql [kku firk Jh fnykoj [kku</t>
  </si>
  <si>
    <t xml:space="preserve">QksVksxzkQh </t>
  </si>
  <si>
    <t>20.3.12</t>
  </si>
  <si>
    <t>598159, 598160</t>
  </si>
  <si>
    <t>Jh eksgEen bdcky firk Jh eksgEen gqlSu</t>
  </si>
  <si>
    <t>yqgkjh dk;Z</t>
  </si>
  <si>
    <t>19.3.12</t>
  </si>
  <si>
    <t>597582, 597583</t>
  </si>
  <si>
    <t>Jherh jkfc;k ifRu Jh vCnqy lyke</t>
  </si>
  <si>
    <t>Female</t>
  </si>
  <si>
    <t>598174, 598175</t>
  </si>
  <si>
    <t>eksgEen 'kdhy firk Jh tCckj [kka</t>
  </si>
  <si>
    <t>bysfDVªd osfYMax</t>
  </si>
  <si>
    <t>598166, 598167</t>
  </si>
  <si>
    <t>:dluk firk Lo- Jh vdcj 'kkg</t>
  </si>
  <si>
    <t>flykbZ dk;</t>
  </si>
  <si>
    <t>597580, 597581</t>
  </si>
  <si>
    <t>ukfgn uwj ifRu Jh ruohj 'ks[k</t>
  </si>
  <si>
    <t>flykbZ m/kksx</t>
  </si>
  <si>
    <t>598164, 598165</t>
  </si>
  <si>
    <t>eksgEen eq’kZjQ firk Jh eksgEen v’kjQ</t>
  </si>
  <si>
    <t>vkWVks fjis;lZ</t>
  </si>
  <si>
    <t>598162, 598163</t>
  </si>
  <si>
    <t>lxhj gqlSu eUlqjh firk Jh ihj eksgEen eUlqjh</t>
  </si>
  <si>
    <t>gs.Mhdzk¶V</t>
  </si>
  <si>
    <t>597576, 597577</t>
  </si>
  <si>
    <t>bdcky jkgh firk Jh eatwj jkgh</t>
  </si>
  <si>
    <t>dscy ds fy,</t>
  </si>
  <si>
    <t>597584, 597585</t>
  </si>
  <si>
    <t>eks- guhn uk;d firk Jh eks- bZ’kkd uk;d</t>
  </si>
  <si>
    <t>jsLVksjsUV</t>
  </si>
  <si>
    <t>jkfc;k ckuw ifRu Jh xqyke eksgEen</t>
  </si>
  <si>
    <t>jsMhesM dVihl</t>
  </si>
  <si>
    <t>eksgEen tkdhj firk Jh eksgEen guhQ</t>
  </si>
  <si>
    <t>jsMhesM O;olk;</t>
  </si>
  <si>
    <t>eksgEen eqUuk firk Jh vCnqy vtht</t>
  </si>
  <si>
    <t>pk;&amp;uk’rk lsUVj</t>
  </si>
  <si>
    <t>gqlSuk ifRu Jh bdcky [kku</t>
  </si>
  <si>
    <t>iSpodZ dk dk;Z</t>
  </si>
  <si>
    <t>eksgEen fQjkst firk Jh 'ke’kqíhu</t>
  </si>
  <si>
    <t>pk;&amp;iku dh nqdku</t>
  </si>
  <si>
    <t>19.3.12,     20.3.12</t>
  </si>
  <si>
    <t>598170, 598171</t>
  </si>
  <si>
    <t>vkflQ gqlSu firk Jh tkfgn gqlSu</t>
  </si>
  <si>
    <t>Ldzhu fizfUVax</t>
  </si>
  <si>
    <t>598168, 598169</t>
  </si>
  <si>
    <t>Jherh glhuk iRuh Jh eksgEen 'kjhQ</t>
  </si>
  <si>
    <t>jsMhesM</t>
  </si>
  <si>
    <t>597578, 597597</t>
  </si>
  <si>
    <t>Jherh 'kgukt iRuh Jh eksgEen bdjke</t>
  </si>
  <si>
    <t>efugkjh lkeku</t>
  </si>
  <si>
    <t>598172, 598173</t>
  </si>
  <si>
    <t>Jh eks- eqbZuqíhu firk Jh eksgEen ;qlqQ</t>
  </si>
  <si>
    <t>bf'r;kd firk Jh bZLekbZy</t>
  </si>
  <si>
    <t>QyQwzV</t>
  </si>
  <si>
    <t>eks- 'kks;c firk Jh gkth eks- [kku iBku</t>
  </si>
  <si>
    <t>lkbZcj dsQs</t>
  </si>
  <si>
    <t>598154, 598153</t>
  </si>
  <si>
    <t>erhu vgen firk Jh olh vgen</t>
  </si>
  <si>
    <t>vkWVks fjis;lZ ikVZl</t>
  </si>
  <si>
    <t>598155, 598156</t>
  </si>
  <si>
    <t>xkslq jgeku firk Jh vCnqy jgeku</t>
  </si>
  <si>
    <t>vkWVks fjis;j</t>
  </si>
  <si>
    <t>598157, 598158</t>
  </si>
  <si>
    <t>Jh vcjkj vgen 'ks[k firk Jh fulkj vgen</t>
  </si>
  <si>
    <t>Diesel Mechanic</t>
  </si>
  <si>
    <t>15.3.12</t>
  </si>
  <si>
    <t>Jh tks;-,e- tkslQ firk Jh tkslQ eSF;w</t>
  </si>
  <si>
    <t>M.C.A.</t>
  </si>
  <si>
    <t>Christians</t>
  </si>
  <si>
    <t>Raju Rathore s/o Rahish Rathore</t>
  </si>
  <si>
    <t>B.tech</t>
  </si>
  <si>
    <t>Jh gqlSu eUlqjh  @ jQhd eksgEen</t>
  </si>
  <si>
    <t>Mawli</t>
  </si>
  <si>
    <t>lqJh ujxhl ckuks @ Jh c'kkjr [kkW iBku</t>
  </si>
  <si>
    <t>Salumber</t>
  </si>
  <si>
    <t>vkVks ikVZl</t>
  </si>
  <si>
    <t>60,Chamanpura</t>
  </si>
  <si>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</si>
  <si>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</si>
  <si>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</si>
  <si>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</si>
  <si>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</si>
  <si>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</si>
  <si>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</si>
  <si>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</si>
  <si>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</si>
  <si>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</si>
  <si>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</si>
  <si>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</si>
  <si>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</si>
  <si>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</si>
  <si>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</si>
  <si>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</si>
  <si>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</si>
  <si>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</si>
  <si>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</si>
  <si>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</si>
  <si>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</si>
  <si>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</si>
  <si>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</si>
  <si>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</si>
  <si>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</si>
  <si>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</si>
  <si>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</si>
  <si>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</si>
  <si>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Mohammed Mehmud Mansuri</t>
  </si>
  <si>
    <t>Shamshul Haq Mansuri</t>
  </si>
  <si>
    <t>205, Raza Colony Mullatali Udaipur</t>
  </si>
  <si>
    <t>Mohd. Yunus</t>
  </si>
  <si>
    <t>Mohd. Iqbal</t>
  </si>
  <si>
    <t>3, Bada Bazar udaipur</t>
  </si>
  <si>
    <t>Smt. Shahin Bano</t>
  </si>
  <si>
    <t>Ansar Ahmed Khan</t>
  </si>
  <si>
    <t xml:space="preserve">54, Raza Colony Sec-9 Savina </t>
  </si>
  <si>
    <t>Smt. Firoza Sheikh</t>
  </si>
  <si>
    <t>Shakil Mohd. Sheikh</t>
  </si>
  <si>
    <t>Mohd. Azam Hussain</t>
  </si>
  <si>
    <t xml:space="preserve">Mohd. Manzur </t>
  </si>
  <si>
    <t>40, Bilali Masjid Ganesh Nagar Pahada Udaipur</t>
  </si>
  <si>
    <t>Smt. Farida Bano</t>
  </si>
  <si>
    <t>Mohd. Nasir</t>
  </si>
  <si>
    <t>H.N. 7, Azad Nagar Khempura Udaipur</t>
  </si>
  <si>
    <t>Sumit Mojish</t>
  </si>
  <si>
    <t>Monu Mojish</t>
  </si>
  <si>
    <t>T.B. Hospital Badi Udaipur</t>
  </si>
  <si>
    <t>Christian</t>
  </si>
  <si>
    <t>Smt. Chand Bee</t>
  </si>
  <si>
    <t>Akbar Mohammad</t>
  </si>
  <si>
    <t xml:space="preserve">101, In front of Rajasthan Patrika Sunderwas Udaipur </t>
  </si>
  <si>
    <t>Smt. Ruksana Bano</t>
  </si>
  <si>
    <t>Mohammad Khan Pathan</t>
  </si>
  <si>
    <t xml:space="preserve">H.N. 6, Badi Masjid ke pass Barkat colony savina </t>
  </si>
  <si>
    <t>Smt. Badroon Nisha</t>
  </si>
  <si>
    <t>Shafat Hussain</t>
  </si>
  <si>
    <t>260, Emligath kalleysath Masjid Marg Udaipur</t>
  </si>
  <si>
    <t>Smt. Baby Jahanara</t>
  </si>
  <si>
    <t>Mohd. Salim</t>
  </si>
  <si>
    <t>Chistiya Colony Mullatali Udaipur</t>
  </si>
  <si>
    <t>Farzana Bano</t>
  </si>
  <si>
    <t>Mohd. Ayyub Mansuri</t>
  </si>
  <si>
    <t>435, Garib Nawaz Colony Mullatalai Udaipur</t>
  </si>
  <si>
    <t>Smt. Afroza Begum</t>
  </si>
  <si>
    <t>Sharif Khan</t>
  </si>
  <si>
    <t>Gamana Gati Muslim Mohalla Gogunda</t>
  </si>
  <si>
    <t>Farook Hussain</t>
  </si>
  <si>
    <t xml:space="preserve">Ishaq Hussain </t>
  </si>
  <si>
    <t>23/670 Mastan Sadan Sunderwas</t>
  </si>
  <si>
    <t>Abdul Razzak</t>
  </si>
  <si>
    <t>Abdul Sattar</t>
  </si>
  <si>
    <t>Azad nagar Kachi Basti Sec-3 udaipur</t>
  </si>
  <si>
    <t>Smt. Nazneen</t>
  </si>
  <si>
    <t>Hamid Noor</t>
  </si>
  <si>
    <t>Gandhi Nagar Mullatali Udaipur</t>
  </si>
  <si>
    <t>Smt. Shabnam Hussain</t>
  </si>
  <si>
    <t>Abdul Manan Khan</t>
  </si>
  <si>
    <t>175, Chittoro Ka Timba Udaipur</t>
  </si>
  <si>
    <t>21/12/2012</t>
  </si>
  <si>
    <t>Ayaz Hussain</t>
  </si>
  <si>
    <t>Late. Altaf Hussain</t>
  </si>
  <si>
    <t>35, Dholi Bawari Udaipur</t>
  </si>
  <si>
    <t>Arefa Parwez Sindhi</t>
  </si>
  <si>
    <t>Raashid Parwez Sindhi</t>
  </si>
  <si>
    <t>19, Chabila Bheru Marg Udaipur</t>
  </si>
  <si>
    <t>Smt. Shamim Saiyed</t>
  </si>
  <si>
    <t xml:space="preserve"> Saiyed Mazhar</t>
  </si>
  <si>
    <t>189, Inside Hatipole Udaipur</t>
  </si>
  <si>
    <t>22/01/2013</t>
  </si>
  <si>
    <t>Tanveer Bano</t>
  </si>
  <si>
    <t>Aasif Khan</t>
  </si>
  <si>
    <t>273, Shiv nagar Sunderwas udaipur</t>
  </si>
  <si>
    <t>23/01/2013</t>
  </si>
  <si>
    <t>Farzana Khan</t>
  </si>
  <si>
    <t>Mazid Mohd.</t>
  </si>
  <si>
    <t>1341, Ram manohar Lohiya Nagar Mullatali Udaipur</t>
  </si>
  <si>
    <t>24/01/2013</t>
  </si>
  <si>
    <t>Mohd. Irshad</t>
  </si>
  <si>
    <t>Ismile Hussain</t>
  </si>
  <si>
    <t>Kishanpole Raza Nagar Khanjipeer Udaipur</t>
  </si>
  <si>
    <t>Abrar Hussain</t>
  </si>
  <si>
    <t>Irshad Hussain</t>
  </si>
  <si>
    <t>Chittoro Ka timba Mahawat wari Udaipur</t>
  </si>
  <si>
    <t>Smt. Sabira</t>
  </si>
  <si>
    <t>Nuruddin Attarwala</t>
  </si>
  <si>
    <t>26, Khanpura Choti Boharwadi Udaipur</t>
  </si>
  <si>
    <t>Mohd. Idrish</t>
  </si>
  <si>
    <t>Shakur Khan Pathan</t>
  </si>
  <si>
    <t>36, Gandhi Nagar Mullatali Udaipur</t>
  </si>
  <si>
    <t>Raish Mohammed</t>
  </si>
  <si>
    <t>Noor Mohammed</t>
  </si>
  <si>
    <t>Gayatri Nagar Mavli Jankshan Udaipur</t>
  </si>
  <si>
    <t>27/02/2013</t>
  </si>
  <si>
    <t>Heena Khan</t>
  </si>
  <si>
    <t>Jakir Hussain</t>
  </si>
  <si>
    <t>Village Mavli Dist. Udaipur</t>
  </si>
  <si>
    <t>Naseem Bano</t>
  </si>
  <si>
    <t>Firoz Khan</t>
  </si>
  <si>
    <t>197, Khanjipeer Udaipur</t>
  </si>
  <si>
    <t>Anis Mohammed</t>
  </si>
  <si>
    <t>Mohd. Hussain</t>
  </si>
  <si>
    <t>Ramzan Mohammed</t>
  </si>
  <si>
    <t>Hazi Abdul Gaffar</t>
  </si>
  <si>
    <t>Smt. Raziya Bano</t>
  </si>
  <si>
    <t>Anwar Hussain</t>
  </si>
  <si>
    <t>Heerawas Fatehnagar teh mavli Udaipur</t>
  </si>
  <si>
    <t>28/2/2013</t>
  </si>
  <si>
    <t>Smt. Ruksana W/o Ayyub Khan</t>
  </si>
  <si>
    <t>Lasadiya</t>
  </si>
  <si>
    <t>Femlae</t>
  </si>
  <si>
    <t>Silai Work</t>
  </si>
  <si>
    <t>Irshad Hussain Mansuri S/o Late. Vali Mohammed Mansuri</t>
  </si>
  <si>
    <t>Mavli</t>
  </si>
  <si>
    <t>Flour Mills</t>
  </si>
  <si>
    <t>Babu Khan Mev S/o Rustam Khanji Mev</t>
  </si>
  <si>
    <t>Cycle Shop</t>
  </si>
  <si>
    <t>Shabnam Bano D/o Jamil Mohammed</t>
  </si>
  <si>
    <t>General Store</t>
  </si>
  <si>
    <t>Mohammed Ashif S/o Mohammed Ishaq</t>
  </si>
  <si>
    <t>Computer Work</t>
  </si>
  <si>
    <t>Delemas Fild S/o Morish Fild</t>
  </si>
  <si>
    <t>Cristian</t>
  </si>
  <si>
    <t>Auto</t>
  </si>
  <si>
    <t>Sumol D/o Timotious</t>
  </si>
  <si>
    <t>Computer Centre</t>
  </si>
  <si>
    <t>Smt. Harpreet Kaur W/o Richpal Singh</t>
  </si>
  <si>
    <t>Sikh</t>
  </si>
  <si>
    <t>Redymade</t>
  </si>
  <si>
    <t>Smt. Mumtaz W/o Mohammed Hussain</t>
  </si>
  <si>
    <t>Ashraf Mohammed S/o Salim Mohammed</t>
  </si>
  <si>
    <t>Gogunda</t>
  </si>
  <si>
    <t>Smt. Rukaya Bano W/o Late. Abdul Razzak</t>
  </si>
  <si>
    <t xml:space="preserve">Smt. Shahnaz Bano W/o Shabbir Mohammed </t>
  </si>
  <si>
    <t>18/04/2013</t>
  </si>
  <si>
    <t>Smt. Parveen Bano W/o Shakil Hussain</t>
  </si>
  <si>
    <t>Vallabha nagar</t>
  </si>
  <si>
    <t>Auto Agency</t>
  </si>
  <si>
    <t>Shamshad Ali S/o Istiyak Ali</t>
  </si>
  <si>
    <t>Sarada</t>
  </si>
  <si>
    <t>Spray Printing</t>
  </si>
  <si>
    <t>Sajid Hussain Sheikh S/o Iniyat Hussain Sheikh</t>
  </si>
  <si>
    <t>Bhinder</t>
  </si>
  <si>
    <t>Welding Work</t>
  </si>
  <si>
    <t>Rafiq Mohammed S/o Nizamuddin</t>
  </si>
  <si>
    <t>Mobile Work</t>
  </si>
  <si>
    <t>Mohsin Hussain S/o Safi Mohammed</t>
  </si>
  <si>
    <t>Earth Moving Workshop</t>
  </si>
  <si>
    <t>Hamidullah Khan S/o Musaver Khan</t>
  </si>
  <si>
    <t>Kotra</t>
  </si>
  <si>
    <t>Abutarab S/o Late. Gulam Server</t>
  </si>
  <si>
    <t>Electronic MaikSystem</t>
  </si>
  <si>
    <t>Salim Mohammed S/o Bashir Mohammed</t>
  </si>
  <si>
    <t>Auto Parts</t>
  </si>
  <si>
    <t>Asfaq Khan S/o Kanju Khan</t>
  </si>
  <si>
    <t>Photocopy Machine</t>
  </si>
  <si>
    <t>Smt. Tabassum Sayyed W/o Rais Sayyed</t>
  </si>
  <si>
    <t>Computer Shop</t>
  </si>
  <si>
    <t>25/04/2013</t>
  </si>
  <si>
    <t>Smt. Alija W/o Late. Anis Mohammed</t>
  </si>
  <si>
    <t>Manihari Shop</t>
  </si>
  <si>
    <t>29/04/2013</t>
  </si>
  <si>
    <t>Arif Mohammed S/o Bilal Mohammed</t>
  </si>
  <si>
    <t>Abdul Gaffar S/o Bhurey Khan</t>
  </si>
  <si>
    <t>Smt. Ruksar Khanam W/o Mohammed Shoyab Kureshi</t>
  </si>
  <si>
    <t>Kherwada</t>
  </si>
  <si>
    <t>Beauty Parlour</t>
  </si>
  <si>
    <t>Munshi Khan Pathan S/o Kalu Khan Pathan</t>
  </si>
  <si>
    <t>19/06/2013</t>
  </si>
  <si>
    <t>Smt Zarina Bano W/o Shabbir</t>
  </si>
  <si>
    <t>Vegetable Work</t>
  </si>
  <si>
    <t>Attaullah Khan S/o Abdul Hafiz Khan</t>
  </si>
  <si>
    <t>Moin Hasan S/o Mohammed Yusuf</t>
  </si>
  <si>
    <t>Tant Work</t>
  </si>
  <si>
    <t>Umar Farook S/o Abdul Gafoor</t>
  </si>
  <si>
    <t>Video Vision</t>
  </si>
  <si>
    <t>Mohammed Akil S/o Mohammed Shakil</t>
  </si>
  <si>
    <t>Smt  Nazma Khan W/o Mohsin Khan</t>
  </si>
  <si>
    <t>Kurabad</t>
  </si>
  <si>
    <t>Ashraf Khan S/o Sharif Khan</t>
  </si>
  <si>
    <t>Smt. Kamrunnisha W/o Late. Mohammed Salim</t>
  </si>
  <si>
    <t>19/07/2013</t>
  </si>
  <si>
    <t>Mohammed Ayyub Chipa S/o Wali Mohammed Chipa</t>
  </si>
  <si>
    <t>Cloth Colour</t>
  </si>
  <si>
    <t>Smt. Parvinder Kaur W/o Amarjeet Singh</t>
  </si>
  <si>
    <t>22/07/2013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</si>
  <si>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</si>
  <si>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</si>
  <si>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</si>
  <si>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</si>
  <si>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</si>
  <si>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</si>
  <si>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</si>
  <si>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</si>
  <si>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</si>
  <si>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</si>
  <si>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</si>
  <si>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</si>
  <si>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</si>
  <si>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</si>
  <si>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</si>
  <si>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</si>
  <si>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Tafazzul Nadim Qureshi</t>
  </si>
  <si>
    <t>Hamid Hussain Qureshi</t>
  </si>
  <si>
    <t>60, Hospital Road Kotra Udaipur</t>
  </si>
  <si>
    <t>Maharaza College of Engineering Udaipur</t>
  </si>
  <si>
    <t>RTU Kota</t>
  </si>
  <si>
    <t>B.Tech</t>
  </si>
  <si>
    <t>4 Year</t>
  </si>
  <si>
    <t>17/7/12</t>
  </si>
  <si>
    <t>21/12/12</t>
  </si>
  <si>
    <t>Noushin Saiyed</t>
  </si>
  <si>
    <t>Mazhar saiyed</t>
  </si>
  <si>
    <t>Geetangali Institute of Technical Studies Dabok udaipur</t>
  </si>
  <si>
    <t>30/10/12</t>
  </si>
  <si>
    <t>Habibur Rehaman</t>
  </si>
  <si>
    <t>Abdul Rehman</t>
  </si>
  <si>
    <t>570, Main Road Ayad Udaipur</t>
  </si>
  <si>
    <t>Kautilya Institute of Technology &amp; Eng. Jaipur</t>
  </si>
  <si>
    <t>RTU Kota, University of Rajasthan</t>
  </si>
  <si>
    <t>15/10/2012</t>
  </si>
  <si>
    <t>Juned Hasan</t>
  </si>
  <si>
    <t>Iqbal Hussain</t>
  </si>
  <si>
    <t>Bichu Gati udaipur</t>
  </si>
  <si>
    <t>Pacific College of Engineering Udaipur</t>
  </si>
  <si>
    <t>23/08/12</t>
  </si>
  <si>
    <t>Mohmmad Altmash Sheikh</t>
  </si>
  <si>
    <t>Mohammad Hakim Sheikh</t>
  </si>
  <si>
    <t>Near Meera Bhawan Rajputu ka mohalla Gogunda</t>
  </si>
  <si>
    <t>Techno India NJR Institute of Technology Udr.</t>
  </si>
  <si>
    <t>Shoyab Khan</t>
  </si>
  <si>
    <t>Abdul Salim Khan</t>
  </si>
  <si>
    <t>Barkat colony Savina Udaipur</t>
  </si>
  <si>
    <t>Pacific University Udaipur</t>
  </si>
  <si>
    <t>MBA</t>
  </si>
  <si>
    <t>2 Year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</si>
  <si>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</si>
  <si>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</si>
  <si>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</si>
  <si>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</si>
  <si>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</si>
  <si>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</si>
  <si>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</si>
  <si>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</si>
  <si>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</si>
  <si>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</si>
  <si>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</si>
  <si>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</si>
  <si>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158/20-02-13</t>
  </si>
  <si>
    <t>Imran Khan</t>
  </si>
  <si>
    <t>Mubarik Hussain</t>
  </si>
  <si>
    <t>145, Mahawat Wari Udaipur</t>
  </si>
  <si>
    <t>Welding Febrication</t>
  </si>
  <si>
    <t>24/09/2013</t>
  </si>
  <si>
    <t>66/20-02-2013</t>
  </si>
  <si>
    <t>Ikrar Khan Mev</t>
  </si>
  <si>
    <t>Mamur Khan</t>
  </si>
  <si>
    <t>Sadar Bazar Lasadiya Udaipur</t>
  </si>
  <si>
    <t xml:space="preserve">Auto Parts </t>
  </si>
  <si>
    <t>117/20-02-2013</t>
  </si>
  <si>
    <t>Hanifa Bano</t>
  </si>
  <si>
    <t>Shabbir Khan</t>
  </si>
  <si>
    <t>House No. S-116, Chhipa Colony Mullatali Udaipur</t>
  </si>
  <si>
    <t>Artificial Jewellery</t>
  </si>
  <si>
    <t>26/09/2013</t>
  </si>
  <si>
    <t>195/20-02-2013</t>
  </si>
  <si>
    <t>Jahoor Khan</t>
  </si>
  <si>
    <t>407, Garib Nawaz Colony Mullatali Udaipur</t>
  </si>
  <si>
    <t>Mechnical Four Veler</t>
  </si>
  <si>
    <t>43/20-02-2013</t>
  </si>
  <si>
    <t>Abdul Aziz Ansari</t>
  </si>
  <si>
    <t>Abdul Sattar Ansari</t>
  </si>
  <si>
    <t>395,  Garib Nawaz Colony Mullatali Udaipur</t>
  </si>
  <si>
    <t>27/09/2013</t>
  </si>
  <si>
    <t>221/20-02-2013</t>
  </si>
  <si>
    <t>Mumtaz Bano</t>
  </si>
  <si>
    <t>Ahmed Hussain</t>
  </si>
  <si>
    <t>1015, Village Mavli Dist Udaipur</t>
  </si>
  <si>
    <t>Carding Workshop</t>
  </si>
  <si>
    <t>120/20-02-2013</t>
  </si>
  <si>
    <t>Ansar Mohammed</t>
  </si>
  <si>
    <t>Yasin Mohammed</t>
  </si>
  <si>
    <t>20, Bhupalpura Math Udaipur</t>
  </si>
  <si>
    <t>Welding Works</t>
  </si>
  <si>
    <t>106/20-02-2013</t>
  </si>
  <si>
    <t>Mohammed Sharif Raza</t>
  </si>
  <si>
    <t>Abdul Latif</t>
  </si>
  <si>
    <t>317, Ratakhet Mullatali Udaipur</t>
  </si>
  <si>
    <t>Silai&amp; Readymade Works</t>
  </si>
  <si>
    <t>100/20-02-2013</t>
  </si>
  <si>
    <t>Kalam Hussain</t>
  </si>
  <si>
    <t>Muzaffar Hussain</t>
  </si>
  <si>
    <t>1840, B-Block Ratakhet Mullatali Udaipur</t>
  </si>
  <si>
    <t>AC Works</t>
  </si>
  <si>
    <t>30/09/2013</t>
  </si>
  <si>
    <t>119/20-02-2013</t>
  </si>
  <si>
    <t>Mohammed Aslam</t>
  </si>
  <si>
    <t>Shafi Mohammed</t>
  </si>
  <si>
    <t>18, Bhikari Nath ka Math Alipura Udaipur</t>
  </si>
  <si>
    <t>Auto Garaz</t>
  </si>
  <si>
    <t>114/20-02-2013</t>
  </si>
  <si>
    <t>Shabana Banu</t>
  </si>
  <si>
    <t>Allanoor Mohammed</t>
  </si>
  <si>
    <t>Glass Factory Khempura Sunderwas Udaipur</t>
  </si>
  <si>
    <t>Readymade</t>
  </si>
  <si>
    <t>51/20-02-2013</t>
  </si>
  <si>
    <t>Rizwan Khan</t>
  </si>
  <si>
    <t>Abdul Hadi Khan</t>
  </si>
  <si>
    <t>Khara Mohalla Tehsil Kotra Udaipur</t>
  </si>
  <si>
    <t>Kirana  Store</t>
  </si>
  <si>
    <t>95/20-02-2013</t>
  </si>
  <si>
    <t>Salim Khan</t>
  </si>
  <si>
    <t>Shetala Mata Mandir ke Pass Kotra Udaipur</t>
  </si>
  <si>
    <t>96/20-02-2013</t>
  </si>
  <si>
    <t>Samina Bee</t>
  </si>
  <si>
    <t>Abdul Khalid</t>
  </si>
  <si>
    <t>116, Chhipa Colony Mullatali Udaipur</t>
  </si>
  <si>
    <t>Silai Works</t>
  </si>
  <si>
    <t>219/20-02-2013</t>
  </si>
  <si>
    <t>Mohammed Akram</t>
  </si>
  <si>
    <t>19, Bhupalpura Math Alipura Udaipur</t>
  </si>
  <si>
    <t>Soda Shop</t>
  </si>
  <si>
    <t>05/20-02-2013</t>
  </si>
  <si>
    <t>Irfan Makrani</t>
  </si>
  <si>
    <t>Iliyas Ahmed Makrani</t>
  </si>
  <si>
    <t>Near Court Kotra Udaipur</t>
  </si>
  <si>
    <t>Shoes Shop</t>
  </si>
  <si>
    <t>6/20-02-2013</t>
  </si>
  <si>
    <t>Amit Makrani</t>
  </si>
  <si>
    <t>Electrical Shop</t>
  </si>
  <si>
    <t>74/20-02-2013</t>
  </si>
  <si>
    <t>Shoukat Hussain</t>
  </si>
  <si>
    <t>Hazi Dawod Mohammed</t>
  </si>
  <si>
    <t>165, Farook Azam Colony Mullatali Udaipur</t>
  </si>
  <si>
    <t>Two Wheeler Parts</t>
  </si>
  <si>
    <t>68/20-02-2013</t>
  </si>
  <si>
    <t>Raees Khan</t>
  </si>
  <si>
    <t>Habib Khan</t>
  </si>
  <si>
    <t>Garib Nawaz Colony Mullatali Udaipur</t>
  </si>
  <si>
    <t>125/20-02-2013</t>
  </si>
  <si>
    <t>Chand Mohammed</t>
  </si>
  <si>
    <t>9, Takkar Bappa Colony Surajpole Udaipur</t>
  </si>
  <si>
    <t>Spray Paint work</t>
  </si>
  <si>
    <t>19/20-02-2013</t>
  </si>
  <si>
    <t>Raisa Bano</t>
  </si>
  <si>
    <t>Vali Mohammed</t>
  </si>
  <si>
    <t>297, Farook Azam Colony Mullatali Udaipur</t>
  </si>
  <si>
    <t>56/20-02-2013</t>
  </si>
  <si>
    <t>Nazim Khan</t>
  </si>
  <si>
    <t>Abdul Habib Khan</t>
  </si>
  <si>
    <t>Khala Mohalla Kotra Udaipur</t>
  </si>
  <si>
    <t>Velding Works</t>
  </si>
  <si>
    <t>27/20-02-2013</t>
  </si>
  <si>
    <t>Mehrunnisha</t>
  </si>
  <si>
    <t>Ishaq Baksh</t>
  </si>
  <si>
    <t>770, Komi Ekta Nagar Mullatali Udaipur</t>
  </si>
  <si>
    <t>67/20-02-2013</t>
  </si>
  <si>
    <t>Shamim Bano</t>
  </si>
  <si>
    <t>Ayyub Khan</t>
  </si>
  <si>
    <t>98/20-02-2013</t>
  </si>
  <si>
    <t>Mohammed Ismile Shah</t>
  </si>
  <si>
    <t>Ramju Shah</t>
  </si>
  <si>
    <t>Mastana Tailors Dudiya Ganesh ji Mullatali Udaipur</t>
  </si>
  <si>
    <t>58/20-02-2013</t>
  </si>
  <si>
    <t>Siraj Mohammed</t>
  </si>
  <si>
    <t>Hamid Mohammed</t>
  </si>
  <si>
    <t>Village &amp; Post Kolyari Jadhol Udaipur</t>
  </si>
  <si>
    <t>53/20-02-2013</t>
  </si>
  <si>
    <t>Sohrab Khan</t>
  </si>
  <si>
    <t>Abdul Rab Khan</t>
  </si>
  <si>
    <t>Sadar Bazar Kotra Udaipur</t>
  </si>
  <si>
    <t>Tailroing Work</t>
  </si>
  <si>
    <t>168/20-02-2013</t>
  </si>
  <si>
    <t>Femida Bano</t>
  </si>
  <si>
    <t>Bicchu Gati Hatipole Udaipur</t>
  </si>
  <si>
    <t>140/20-02-2013</t>
  </si>
  <si>
    <t>Naziya Hasan</t>
  </si>
  <si>
    <t>Zakir Hussain</t>
  </si>
  <si>
    <t>77, Badi Masjid ke Samney UIT Colony Udaipur</t>
  </si>
  <si>
    <t>190/2-02-2013</t>
  </si>
  <si>
    <t>Barkat Bano</t>
  </si>
  <si>
    <t>Rashid Mohammed</t>
  </si>
  <si>
    <t>9/20-20-2013</t>
  </si>
  <si>
    <t>Abdul Mazid Khan</t>
  </si>
  <si>
    <t>Abdul Zahir Khan</t>
  </si>
  <si>
    <t>Electronic Works</t>
  </si>
  <si>
    <t>4/20-02-2013</t>
  </si>
  <si>
    <t>Akbar Khan</t>
  </si>
  <si>
    <t>Kheradiwara Udaipur</t>
  </si>
  <si>
    <t>Electric Works</t>
  </si>
  <si>
    <t>21/20-02-2013</t>
  </si>
  <si>
    <t>Mohammed Zafar</t>
  </si>
  <si>
    <t>Mohammed Shakil</t>
  </si>
  <si>
    <t>Village Sarada Udaipur</t>
  </si>
  <si>
    <t>189/20-02-2013</t>
  </si>
  <si>
    <t>Mehraj Bano</t>
  </si>
  <si>
    <t>Jamil Mohammed</t>
  </si>
  <si>
    <t>197/20-02-2013</t>
  </si>
  <si>
    <t xml:space="preserve">Nahida </t>
  </si>
  <si>
    <t>Gulam Ahmed</t>
  </si>
  <si>
    <t>309, Garib Nawaz Colony Mullatali Udaipur</t>
  </si>
  <si>
    <t>85/20-02-2013</t>
  </si>
  <si>
    <t>Banu Begam</t>
  </si>
  <si>
    <t>Jahoor Ahmed</t>
  </si>
  <si>
    <t>403, Farook Azam Colony Mullatali Udaipur</t>
  </si>
  <si>
    <t>28/20-02-2013</t>
  </si>
  <si>
    <t>Malka Begam</t>
  </si>
  <si>
    <t>Abdul Raseed</t>
  </si>
  <si>
    <t>49, Komi Ekta Nagar Mullatali Udaipur</t>
  </si>
  <si>
    <t>89/20-02-2013</t>
  </si>
  <si>
    <t>Sultana Bano</t>
  </si>
  <si>
    <t>Ahmed Baksh</t>
  </si>
  <si>
    <t>82, Kheradiwara Charbhuja Mandir Udaipur</t>
  </si>
  <si>
    <t>Cloth Merchant</t>
  </si>
  <si>
    <t>175/20-02-2013</t>
  </si>
  <si>
    <t>Mujeeb Ullah Khan</t>
  </si>
  <si>
    <t>Abdul Hafiz Khan</t>
  </si>
  <si>
    <t>Kotra District Udaipur</t>
  </si>
  <si>
    <t>52/20-02-2013</t>
  </si>
  <si>
    <t>Sejuddin</t>
  </si>
  <si>
    <t>Badruddin</t>
  </si>
  <si>
    <t>Kotra Chawani Kotra Udaipur</t>
  </si>
  <si>
    <t>156/20-02-2013</t>
  </si>
  <si>
    <t>Sudhir Field</t>
  </si>
  <si>
    <t>Moris Field</t>
  </si>
  <si>
    <t>8, Azad Nagar Khempura Udaipur</t>
  </si>
  <si>
    <t>New Auto</t>
  </si>
  <si>
    <t>26/20-02-2013</t>
  </si>
  <si>
    <t>Shakila</t>
  </si>
  <si>
    <t>Mohammed Shabir</t>
  </si>
  <si>
    <t>80, Lohar Colony Ayad Udaipur</t>
  </si>
  <si>
    <t>62/20-02-2013</t>
  </si>
  <si>
    <t>Mehboob  Khan Mev</t>
  </si>
  <si>
    <t>Nanhey Khan</t>
  </si>
  <si>
    <t>Mukam Post Lasadiya Chawani Udaipur</t>
  </si>
  <si>
    <t>107/20-02-2013</t>
  </si>
  <si>
    <t>Mohammed Aziz</t>
  </si>
  <si>
    <t>Nazir Mohammed</t>
  </si>
  <si>
    <t>28, Murshid Nagar Savina Udaipur</t>
  </si>
  <si>
    <t>109/20-02-2013</t>
  </si>
  <si>
    <t>Mohammed Hussain</t>
  </si>
  <si>
    <t>26, Ratakhet 80ft Road Udaipur</t>
  </si>
  <si>
    <t>232/20-02-2013</t>
  </si>
  <si>
    <t xml:space="preserve">Sikander </t>
  </si>
  <si>
    <t>Liyakat Hussain</t>
  </si>
  <si>
    <t>14, Kanji ka Hata Kanore ki Haveli Udaiupr</t>
  </si>
  <si>
    <t>111/20-02-2013</t>
  </si>
  <si>
    <t>Abdul Kalam</t>
  </si>
  <si>
    <t>Abdul Rasid</t>
  </si>
  <si>
    <t>Near Masjid Kotra Udaipur</t>
  </si>
  <si>
    <t>173/20-02-2013</t>
  </si>
  <si>
    <t>Mazher Khan</t>
  </si>
  <si>
    <t>Kayyum Khan</t>
  </si>
  <si>
    <t>Imam Bada Kotra District Udaipur</t>
  </si>
  <si>
    <t>200/20-02-2013</t>
  </si>
  <si>
    <t>Nazma</t>
  </si>
  <si>
    <t>Mohammed Shafi</t>
  </si>
  <si>
    <t>72, Mewafarosh Marg Anjuman Udaipur</t>
  </si>
  <si>
    <t>Silai &amp; Cloth Shop</t>
  </si>
  <si>
    <t>179/20-02-2013</t>
  </si>
  <si>
    <t>131, Kadak ji ki Chatri Khanjipeer Udaipur</t>
  </si>
  <si>
    <t>145/20-02-2013</t>
  </si>
  <si>
    <t>Aarif Mohammed</t>
  </si>
  <si>
    <t>24, Murshid Nagar Sec-12 Savina Udaipur</t>
  </si>
  <si>
    <t>146/20-02-2013</t>
  </si>
  <si>
    <t>Asif Mohammed</t>
  </si>
  <si>
    <t>Photostate, Cyber Café</t>
  </si>
  <si>
    <t>124/20-02-2013</t>
  </si>
  <si>
    <t>Mukadder Ali</t>
  </si>
  <si>
    <t>Makbul Ali</t>
  </si>
  <si>
    <t>Mukam Post Kotra Chawani Udaipur</t>
  </si>
  <si>
    <t>132/20-02-2013</t>
  </si>
  <si>
    <t>Azharuddin Sheikh</t>
  </si>
  <si>
    <t>Nasruddin Sheikh</t>
  </si>
  <si>
    <t>Alipura Math Udaipur</t>
  </si>
  <si>
    <t>172/20-02-2013</t>
  </si>
  <si>
    <t>Kurban Hussain</t>
  </si>
  <si>
    <t>Badruddin Sheikh</t>
  </si>
  <si>
    <t>Mukam Post Kotra Udaipur</t>
  </si>
  <si>
    <t>153/20-02-2013</t>
  </si>
  <si>
    <t>Arman Basera Mukam Post Sarada Udaipur</t>
  </si>
  <si>
    <t>Dairy Farm</t>
  </si>
  <si>
    <t>154/20-02-2013</t>
  </si>
  <si>
    <t>Nizamuddin</t>
  </si>
  <si>
    <t>Vahiduddin</t>
  </si>
  <si>
    <t>Silawat Wari Upper ki Masjid ke Pass Udaipur</t>
  </si>
  <si>
    <t>230/20-02-2013</t>
  </si>
  <si>
    <t>Shahanshah</t>
  </si>
  <si>
    <t>Ambrodi Manihari</t>
  </si>
  <si>
    <t>206/20-02-2013</t>
  </si>
  <si>
    <t>Anjum Naaz</t>
  </si>
  <si>
    <t>Abdul Rashid</t>
  </si>
  <si>
    <t>175, Mahawat Wari Udaipur</t>
  </si>
  <si>
    <t>Readymade Siali Work</t>
  </si>
  <si>
    <t>209/20-02-2013</t>
  </si>
  <si>
    <t>Shehnaz Begam</t>
  </si>
  <si>
    <t>Farid Hussain</t>
  </si>
  <si>
    <t>213/20-02-2013</t>
  </si>
  <si>
    <t>Shahalam Khan</t>
  </si>
  <si>
    <t>Meer Alam Khan</t>
  </si>
  <si>
    <t>69, Savina Petrol Pump Udaipur</t>
  </si>
  <si>
    <t>Kampresar Work</t>
  </si>
  <si>
    <t>204/20-02-2013</t>
  </si>
  <si>
    <t>L-24, Gandhi Nagar Mullatali Udaipur</t>
  </si>
  <si>
    <t>Electrical Workshop</t>
  </si>
  <si>
    <t>86/20-02-2013</t>
  </si>
  <si>
    <t>Udaipur Road Mavli Udaipur</t>
  </si>
  <si>
    <t>Mobile Workshop</t>
  </si>
  <si>
    <t>83/20-02-2013</t>
  </si>
  <si>
    <t>Murad Khan</t>
  </si>
  <si>
    <t>32, Raza Colony Mullatali Udaipur</t>
  </si>
  <si>
    <t>112/20-02-2013</t>
  </si>
  <si>
    <t>Afsana Khanam</t>
  </si>
  <si>
    <t>Iqbal Khan</t>
  </si>
  <si>
    <t>Mastan Baba Colony Udaipur</t>
  </si>
  <si>
    <t>Katpiece Centre</t>
  </si>
  <si>
    <t>7/20-02-2013</t>
  </si>
  <si>
    <t>Riyaz Makrani</t>
  </si>
  <si>
    <t>Fakhir Mohammed</t>
  </si>
  <si>
    <t>Motor Parts</t>
  </si>
  <si>
    <t>1/20-02-2013</t>
  </si>
  <si>
    <t>Abdul Aziz</t>
  </si>
  <si>
    <t>Gul Mohammed</t>
  </si>
  <si>
    <t>Karawada Kherwada Udaipur</t>
  </si>
  <si>
    <t>8/20-02-2013</t>
  </si>
  <si>
    <t>Farook Mohammed</t>
  </si>
  <si>
    <t>25-26, Murshid Nagar Savina Udaipur</t>
  </si>
  <si>
    <t>Auto Mechnic</t>
  </si>
  <si>
    <t>129/20-02-2013</t>
  </si>
  <si>
    <t>Mohammed Anis Makrani</t>
  </si>
  <si>
    <t>Abdul Gani Makrani</t>
  </si>
  <si>
    <t>Mukam Post Jawas Tehsil Kherwada Udaipur</t>
  </si>
  <si>
    <t>Computer Coching</t>
  </si>
  <si>
    <t>104/20-02-2013</t>
  </si>
  <si>
    <t>Nurul Islam Chhipa</t>
  </si>
  <si>
    <t>Ahmed Noor Chhipa</t>
  </si>
  <si>
    <t>14, Ayad Udaipur</t>
  </si>
  <si>
    <t>Batery Service</t>
  </si>
  <si>
    <t>147/20-02-2013</t>
  </si>
  <si>
    <t>Mohammed Yasin Chhipa</t>
  </si>
  <si>
    <t>Mohammed Sharif Chhipa</t>
  </si>
  <si>
    <t>164, South Ayad Chhipa Mohalla Udaipur</t>
  </si>
  <si>
    <t>77/20-02-2013</t>
  </si>
  <si>
    <t>Mohammed Shahrukh</t>
  </si>
  <si>
    <t>Abdul Sakur</t>
  </si>
  <si>
    <t>31-32, Murshid Nagar Savina Udaipur</t>
  </si>
  <si>
    <t>Cooler, Fan Repairing</t>
  </si>
  <si>
    <t>186/20-02-2013</t>
  </si>
  <si>
    <t>Yasmeen</t>
  </si>
  <si>
    <t>Mohammed Rafiq</t>
  </si>
  <si>
    <t>164, A-Block Sajjan Nagar Udaipur</t>
  </si>
  <si>
    <t>50/20-02-2013</t>
  </si>
  <si>
    <t>Nasreen Sayyed</t>
  </si>
  <si>
    <t>Sayyed Mazher Ali</t>
  </si>
  <si>
    <t>11, Jatwari Near Mandir Udaipur</t>
  </si>
  <si>
    <t>Computer typing work</t>
  </si>
  <si>
    <t>42/20-02-2013</t>
  </si>
  <si>
    <t>Motor Cycle Shop</t>
  </si>
  <si>
    <t>176/20-02-2013</t>
  </si>
  <si>
    <t>Hasan Khan</t>
  </si>
  <si>
    <t>454, Raza Colony Mullatali Udaipur</t>
  </si>
  <si>
    <t>Mechnical Workshop</t>
  </si>
  <si>
    <t>236/20-02-2013</t>
  </si>
  <si>
    <t>Mohammed Imran Raza</t>
  </si>
  <si>
    <t>Mohammed Farook</t>
  </si>
  <si>
    <t>38, Pannadhay Marg Hatipole Udaipur</t>
  </si>
  <si>
    <t>Latmachine Work</t>
  </si>
  <si>
    <t>34/20-02-2013</t>
  </si>
  <si>
    <t>Salma</t>
  </si>
  <si>
    <t>Liyakat Mohammed</t>
  </si>
  <si>
    <t>Devari Chokla Bazar Udaipur</t>
  </si>
  <si>
    <t>71/20-02-2013</t>
  </si>
  <si>
    <t>Sharif Mohammed</t>
  </si>
  <si>
    <t>Abdul Mazid</t>
  </si>
  <si>
    <t>565, Magari Behind School Mullatali Udaipur</t>
  </si>
  <si>
    <t>193/20-02-2013</t>
  </si>
  <si>
    <t>Nisha Anjum</t>
  </si>
  <si>
    <t>446, Raza Colony Mullatali  Udaipur</t>
  </si>
  <si>
    <t>166/20-02-2013</t>
  </si>
  <si>
    <t>Anil Rodgers</t>
  </si>
  <si>
    <t>Late. Sushil Kumar</t>
  </si>
  <si>
    <t>41, Pratap Marg Mission Compound Udaipur</t>
  </si>
  <si>
    <t>Computer works</t>
  </si>
  <si>
    <t>222/20-02-2013</t>
  </si>
  <si>
    <t xml:space="preserve">Samina </t>
  </si>
  <si>
    <t>Jamil Ahmed</t>
  </si>
  <si>
    <t>408, Garib Nawaz Colony Mullatali Udaipur</t>
  </si>
  <si>
    <t>142/20-02-2013</t>
  </si>
  <si>
    <t>Habibur Rehman</t>
  </si>
  <si>
    <t>25, Jinireeth ki Gali Dhanmandi Udaipur</t>
  </si>
  <si>
    <t>Readymade Work</t>
  </si>
  <si>
    <t>194/20-02-2013</t>
  </si>
  <si>
    <t>Abdul Vasid</t>
  </si>
  <si>
    <t>267, Chittoro ka Timba Mahawat Wari Udaipur</t>
  </si>
  <si>
    <t>Silai&amp; Kasida Work</t>
  </si>
  <si>
    <t>211/20-02-2013</t>
  </si>
  <si>
    <t>Naseem</t>
  </si>
  <si>
    <t>Shahzad Ali</t>
  </si>
  <si>
    <t>160, Ambavgarh Kacchi Basti Udaipur</t>
  </si>
  <si>
    <t>Chicken Fry Shop</t>
  </si>
  <si>
    <t>82/20-02-2013</t>
  </si>
  <si>
    <t>Ahsan Mohammed Chhipa</t>
  </si>
  <si>
    <t>Hazi Noor Mohammed</t>
  </si>
  <si>
    <t>110, Charak Hostel key Pechey Mullatali Udaipur</t>
  </si>
  <si>
    <t>54/20-02-2013</t>
  </si>
  <si>
    <t>Aman Khan</t>
  </si>
  <si>
    <t>Jahid Khan</t>
  </si>
  <si>
    <t>Kotwali Choraha Kotra Udaipur</t>
  </si>
  <si>
    <t>160-20-02-2013</t>
  </si>
  <si>
    <t>Katija Bano</t>
  </si>
  <si>
    <t>Mohammed Ayyub</t>
  </si>
  <si>
    <t>20, Mewafarosh Kunjarwadi Udaipur</t>
  </si>
  <si>
    <t>Vegetable Mechant</t>
  </si>
  <si>
    <t>163/20-02-2013</t>
  </si>
  <si>
    <t>Kherunnisha</t>
  </si>
  <si>
    <t>Usman Gani</t>
  </si>
  <si>
    <t>Chokhla Bazar Devari key Nichey Udaipur</t>
  </si>
  <si>
    <t>162/20-02-2013</t>
  </si>
  <si>
    <t>Fatima Bano</t>
  </si>
  <si>
    <t>Mohammed Siddik</t>
  </si>
  <si>
    <t>Kunjarwadi Anjuman Udaipur</t>
  </si>
  <si>
    <t>184/20-02-2013</t>
  </si>
  <si>
    <t>Babu Khan</t>
  </si>
  <si>
    <t>Munna Khan</t>
  </si>
  <si>
    <t>Ram Manohar Lohiya Nagar Sajjan Nagar Udaipur</t>
  </si>
  <si>
    <t>73/20-02-2013</t>
  </si>
  <si>
    <t>Mohsin Chhipa</t>
  </si>
  <si>
    <t>Farid Mohammed Chhipa</t>
  </si>
  <si>
    <t>226, Farookh Azam Colony Mullatali Udaipur</t>
  </si>
  <si>
    <t>Laundary Business</t>
  </si>
  <si>
    <t>30/20-02-2013</t>
  </si>
  <si>
    <t>Rajiya Bano</t>
  </si>
  <si>
    <t>9, Mevafaroosh Marg Udaipur</t>
  </si>
  <si>
    <t>31/20-02-2013</t>
  </si>
  <si>
    <t>Sayra Bano</t>
  </si>
  <si>
    <t>Mohammed Hanif</t>
  </si>
  <si>
    <t>117, Mandi ki Naal Udaipur</t>
  </si>
  <si>
    <t>220/20-02-2013</t>
  </si>
  <si>
    <t>Shamsher Khan</t>
  </si>
  <si>
    <t>7/465, Silawat Wari Udaipur</t>
  </si>
  <si>
    <t>41/20-02-2013</t>
  </si>
  <si>
    <t>S-126, OTC Scheme Near Blind School Mullatali Udaipur</t>
  </si>
  <si>
    <t>188/20-02-2013</t>
  </si>
  <si>
    <t>Baby Bano</t>
  </si>
  <si>
    <t>208/20-02-2013</t>
  </si>
  <si>
    <t>Javed Khan</t>
  </si>
  <si>
    <t>805, Komi Ekta Nagar Mullatali Udaipur</t>
  </si>
  <si>
    <t>Kutpiece Centre</t>
  </si>
  <si>
    <t>201/20-02-2013</t>
  </si>
  <si>
    <t>Mohammed Hamid Sheikh</t>
  </si>
  <si>
    <t xml:space="preserve">Yakub Mohammed </t>
  </si>
  <si>
    <t>24, Kelwa House Bicchugati Udaipur</t>
  </si>
  <si>
    <t>217/20-02-2013</t>
  </si>
  <si>
    <t>Nasreen</t>
  </si>
  <si>
    <t>Mansur Khan</t>
  </si>
  <si>
    <t>426, Garib Nawaz Colony Udaipur</t>
  </si>
  <si>
    <t>13/12/2013</t>
  </si>
  <si>
    <t>78/20-02-2013</t>
  </si>
  <si>
    <t>Ashraf Ahmed</t>
  </si>
  <si>
    <t>421,  Garib Nawaz Colony Mansuri Norey ke Pass Udaipur</t>
  </si>
  <si>
    <t>Cloth Shop</t>
  </si>
  <si>
    <t>17/20-02-2013</t>
  </si>
  <si>
    <t>Irshad Mohammed</t>
  </si>
  <si>
    <t>Ramzan Khan</t>
  </si>
  <si>
    <t>260, Farook E Azam Colony Street-2 Udaipur</t>
  </si>
  <si>
    <t>Handicraft</t>
  </si>
  <si>
    <t>182/20-02-2013</t>
  </si>
  <si>
    <t>Mohammed Salim Chhipa</t>
  </si>
  <si>
    <t xml:space="preserve">Iqbal Mohammed </t>
  </si>
  <si>
    <t>260, Chhipa Mohalla Ayad Udaipur</t>
  </si>
  <si>
    <t>79/20-02-2013</t>
  </si>
  <si>
    <t>Arshad Ahmed</t>
  </si>
  <si>
    <t>Computer Designing</t>
  </si>
  <si>
    <t>231/20-02-2013</t>
  </si>
  <si>
    <t>Sharafat Hussain</t>
  </si>
  <si>
    <t>K-25, Haridas ji ki Magri Mullatali Udaipur</t>
  </si>
  <si>
    <t>Tant House Caters</t>
  </si>
  <si>
    <t>191/20-02-2013</t>
  </si>
  <si>
    <t>Raseeda Bano</t>
  </si>
  <si>
    <t>Gaffar Hussain</t>
  </si>
  <si>
    <t>183/20-02-2013</t>
  </si>
  <si>
    <t>Nasreen Bano</t>
  </si>
  <si>
    <t>Abdul Wahid</t>
  </si>
  <si>
    <t>62, Ganesh Nagar Pahada Udaipur</t>
  </si>
  <si>
    <t>199/20-02-2013</t>
  </si>
  <si>
    <t>Gunjeet Kaur</t>
  </si>
  <si>
    <t>Dharmpal Singh</t>
  </si>
  <si>
    <t>18,  Darshan Pura B.N. College Road Udaipur</t>
  </si>
  <si>
    <t>03/20-02-2013</t>
  </si>
  <si>
    <t>Mohammed Ishtiyak</t>
  </si>
  <si>
    <t>Bahar ka Sahar Hospital Road Bhinder Udaipur</t>
  </si>
  <si>
    <t>16/12/2013</t>
  </si>
  <si>
    <t>40/20-02-2013</t>
  </si>
  <si>
    <t>Basir Mohammed</t>
  </si>
  <si>
    <t>84, Mewafarosh Marg Udaipur</t>
  </si>
  <si>
    <t>22/20-02-2013</t>
  </si>
  <si>
    <t>Aftab Hussain</t>
  </si>
  <si>
    <t>Mohammed Ashfak</t>
  </si>
  <si>
    <t>85, Murshid Nagar Savina Udaipur</t>
  </si>
  <si>
    <t>81/20-02-2013</t>
  </si>
  <si>
    <t xml:space="preserve">Shaikh Zahid </t>
  </si>
  <si>
    <t>Jaan Mohammed</t>
  </si>
  <si>
    <t>Khanjipeer Beda Udaipur</t>
  </si>
  <si>
    <t>Tyre Work Shop</t>
  </si>
  <si>
    <t>39/20-02-2013</t>
  </si>
  <si>
    <t>Shahina Banu</t>
  </si>
  <si>
    <t>Shamshuddin</t>
  </si>
  <si>
    <t>129, Mewafarosh Marg Kunjarwadi Udaipur</t>
  </si>
  <si>
    <t>149/20-02-2013</t>
  </si>
  <si>
    <t>Mohammed Arif Kazi</t>
  </si>
  <si>
    <t>Mohammed Ayub Kazi</t>
  </si>
  <si>
    <t>149, OTC Scheme Chhipa Colony Udaipur</t>
  </si>
  <si>
    <t>Autogaraz Workshop</t>
  </si>
  <si>
    <t>202/20-02-2013</t>
  </si>
  <si>
    <t>Mohammed Arif Khan</t>
  </si>
  <si>
    <t>3973, Murshid Nagar Near Palodra H Udaipur</t>
  </si>
  <si>
    <t>Readymade Garments</t>
  </si>
  <si>
    <t>110/20-02-2013</t>
  </si>
  <si>
    <t>Dilawar Khan</t>
  </si>
  <si>
    <t>Bhiku Khan</t>
  </si>
  <si>
    <t>Village &amp; Tehsil Kotra Udaipur</t>
  </si>
  <si>
    <t>17/12/2013</t>
  </si>
  <si>
    <t>127/20-02-2013</t>
  </si>
  <si>
    <t>Bashir Khan</t>
  </si>
  <si>
    <t>Nasir Khan</t>
  </si>
  <si>
    <t>12, Kalleysath Udaipur</t>
  </si>
  <si>
    <t>Electo Plating &amp; Polishing</t>
  </si>
  <si>
    <t>94/20-02-2013</t>
  </si>
  <si>
    <t>Shabnam Bano</t>
  </si>
  <si>
    <t>Akhtar Hussain</t>
  </si>
  <si>
    <t>Sajjan Nagar Mullatali Udaipur</t>
  </si>
  <si>
    <t>35/20-02-2013</t>
  </si>
  <si>
    <t>Mohammed Yusuf</t>
  </si>
  <si>
    <t>103/20-02-2013</t>
  </si>
  <si>
    <t>Shamshad Bano</t>
  </si>
  <si>
    <t>Mohammed Bashir</t>
  </si>
  <si>
    <t>18, Silawat wari Udaipur</t>
  </si>
  <si>
    <t>205/20-02-2013</t>
  </si>
  <si>
    <t>Shahida Begam</t>
  </si>
  <si>
    <t>Jahid Ahmed</t>
  </si>
  <si>
    <t>57/20-02-2013</t>
  </si>
  <si>
    <t>Teez ka Chowk Vegetable Market Udaipur</t>
  </si>
  <si>
    <t>23/20-02-2013</t>
  </si>
  <si>
    <t>Mohammed Rizwan</t>
  </si>
  <si>
    <t>Mohammed Yunus</t>
  </si>
  <si>
    <t>884, Murshid Nagar Savina Udaipur</t>
  </si>
  <si>
    <t>90/20-02-2013</t>
  </si>
  <si>
    <t>Tarana Sheikh</t>
  </si>
  <si>
    <t>Bashir Mohammed Sheikh</t>
  </si>
  <si>
    <t>257, Sajjan Nagar Mullatali Udaipur</t>
  </si>
  <si>
    <t>203/20-02-2013</t>
  </si>
  <si>
    <t>Azhar Hussain Khan</t>
  </si>
  <si>
    <t>Late. Altaf Hussain Khan</t>
  </si>
  <si>
    <t>35, Dholibawari Masjid ke Pass Udaipur</t>
  </si>
  <si>
    <t>Moulding Works</t>
  </si>
  <si>
    <t>38/20-02-2013</t>
  </si>
  <si>
    <t>Jahan Aara</t>
  </si>
  <si>
    <t>Hanif Khan</t>
  </si>
  <si>
    <t>1058, Uit Quarters Sec-12 Savina Udaipur</t>
  </si>
  <si>
    <t>212/20-02-2013</t>
  </si>
  <si>
    <t>Salim Mohammed</t>
  </si>
  <si>
    <t>Tinwork Shop</t>
  </si>
  <si>
    <t>18/12/2013</t>
  </si>
  <si>
    <t>141/20-02-2013</t>
  </si>
  <si>
    <t>Zahid Pathan</t>
  </si>
  <si>
    <t>Late. Rafiq Mohammed</t>
  </si>
  <si>
    <t>13 Roshan Nagar Savina Udaipur</t>
  </si>
  <si>
    <t>151/20-02-2013</t>
  </si>
  <si>
    <t>Firdos Bano</t>
  </si>
  <si>
    <t>28, Savina Murshid Nagar Udaipur</t>
  </si>
  <si>
    <t>233/20-02-2013</t>
  </si>
  <si>
    <t>Heena Bano</t>
  </si>
  <si>
    <t>144/20-02-2013</t>
  </si>
  <si>
    <t>Saeed Khan</t>
  </si>
  <si>
    <t>Abdul Latif Khan</t>
  </si>
  <si>
    <t>131, Krishna Pura Alipura Street-9 Udaipur</t>
  </si>
  <si>
    <t>Photo Lamination</t>
  </si>
  <si>
    <t>19/12/2013</t>
  </si>
  <si>
    <t>226/20-02-2013</t>
  </si>
  <si>
    <t>Azad Khan</t>
  </si>
  <si>
    <t>Ramsinhg ji ki Badi Sec-11 Udaipur</t>
  </si>
  <si>
    <t>102/20-02-2013</t>
  </si>
  <si>
    <t>Suhel Mev</t>
  </si>
  <si>
    <t>Mohammed Rashid Mev</t>
  </si>
  <si>
    <t>528/3, OTC Scheme Chhipa Colony Udaipur</t>
  </si>
  <si>
    <t>18/20-02-2013</t>
  </si>
  <si>
    <t>425, Gosiya Colony Kishanpole Udaipur</t>
  </si>
  <si>
    <t>20/12/2013</t>
  </si>
  <si>
    <t>113/20-02-2013</t>
  </si>
  <si>
    <t>Siddik Shah</t>
  </si>
  <si>
    <t>Zulfikar Shah</t>
  </si>
  <si>
    <t>In Front of Forest Nursery M&amp;P Kotra Udaipur</t>
  </si>
  <si>
    <t>26/12/2013</t>
  </si>
  <si>
    <t>178/20-02-2013</t>
  </si>
  <si>
    <t>Naziya</t>
  </si>
  <si>
    <t>Saied Ahmed</t>
  </si>
  <si>
    <t>309, Gandhi Nagar Mullatali Udaipur</t>
  </si>
  <si>
    <t>210/20-02-2013</t>
  </si>
  <si>
    <t xml:space="preserve">Shabnam </t>
  </si>
  <si>
    <t>309 Garib Nawaz Colony Mullatali Udaipur</t>
  </si>
  <si>
    <t>16/20-02-2013</t>
  </si>
  <si>
    <t>Mubarik Hussain Rangrej</t>
  </si>
  <si>
    <t>Rahim Baksh Rangrej</t>
  </si>
  <si>
    <t>Bheru ji Colony Khempura Udaipur</t>
  </si>
  <si>
    <t>177/20-02-2013</t>
  </si>
  <si>
    <t>Shahida</t>
  </si>
  <si>
    <t>S-91, Gandhi Nagar Mullatali Udaipur</t>
  </si>
  <si>
    <t>214/20-02-2013</t>
  </si>
  <si>
    <t>Sharik Hussain</t>
  </si>
  <si>
    <t>7, Opp Old Chungi Naka Titardi Udaipur</t>
  </si>
  <si>
    <t xml:space="preserve">Soft Drink Work </t>
  </si>
  <si>
    <t>28/12/2013</t>
  </si>
  <si>
    <t>101/20-02-2013</t>
  </si>
  <si>
    <t xml:space="preserve">Mohammed Shoyab </t>
  </si>
  <si>
    <t>280, Street-7 Patel Circle Diwanshah Colony Udaipur</t>
  </si>
  <si>
    <t>Freeze, Ac Repairing</t>
  </si>
  <si>
    <t>237/20-02-2013</t>
  </si>
  <si>
    <t>Mohammed Salim</t>
  </si>
  <si>
    <t>Ahmed Noor Qureshi</t>
  </si>
  <si>
    <t>13, Mewafarosh Marg Udaipur</t>
  </si>
  <si>
    <t>45/20-02-2013</t>
  </si>
  <si>
    <t xml:space="preserve">Jaieda </t>
  </si>
  <si>
    <t>31/12/2013</t>
  </si>
  <si>
    <t>134/20-02-2013</t>
  </si>
  <si>
    <t>Mohammed Gulzar</t>
  </si>
  <si>
    <t>227, Diwan Shah Colony Khanjipeer Udaipur</t>
  </si>
  <si>
    <t>108/20-02-2013</t>
  </si>
  <si>
    <t>Chanu Mohammed Khan</t>
  </si>
  <si>
    <t>Mubarik Khan</t>
  </si>
  <si>
    <t>Garib Nawaz Colony Magri School Mullatali Udaipur</t>
  </si>
  <si>
    <t>Mechanic Shop</t>
  </si>
  <si>
    <t>84/20-02-2013</t>
  </si>
  <si>
    <t>Nasruddin Pinjara</t>
  </si>
  <si>
    <t>Jamaluddin Pinjara</t>
  </si>
  <si>
    <t>1359, Ram Manohar Lohiya Nagar Udaipur</t>
  </si>
  <si>
    <t>32/20-02-2013</t>
  </si>
  <si>
    <t>Munni Sheikh</t>
  </si>
  <si>
    <t xml:space="preserve">Shaymu Khan </t>
  </si>
  <si>
    <t>Housing Board Colony Goverdhan Vilas Udaipur</t>
  </si>
  <si>
    <t>135/20-02-2013</t>
  </si>
  <si>
    <t>Mudassar Raza</t>
  </si>
  <si>
    <t>568, Khempura Sunderwas Udaipur</t>
  </si>
  <si>
    <t>29/20-02-2013</t>
  </si>
  <si>
    <t>Bilal Ahmed</t>
  </si>
  <si>
    <t>327, Diwan Shah Colony Street-7 Patel Circle</t>
  </si>
  <si>
    <t>25/20-02-2013</t>
  </si>
  <si>
    <t>Kulsum Bano</t>
  </si>
  <si>
    <t>Mustak Ahmed</t>
  </si>
  <si>
    <t>885, Barkat Colony Savina Udaipur</t>
  </si>
  <si>
    <t>76/20-02-2013</t>
  </si>
  <si>
    <t>Mohammed Baksh</t>
  </si>
  <si>
    <t>Gandhi Nagar Odh Basti Mullatali Udaipur</t>
  </si>
  <si>
    <t xml:space="preserve">Tyre Tube Work </t>
  </si>
  <si>
    <t>234/20-02-2013</t>
  </si>
  <si>
    <t>Firoz Hussain</t>
  </si>
  <si>
    <t>Ashfak Hussain</t>
  </si>
  <si>
    <t>Ambavgarh Kacchi Basti Udaipur</t>
  </si>
  <si>
    <t>Building Painting Work</t>
  </si>
  <si>
    <t>136/20-02-2013</t>
  </si>
  <si>
    <t>Shamim Sindhi</t>
  </si>
  <si>
    <t>Ishaq Mohammed Sindhi</t>
  </si>
  <si>
    <t>Swaraj Nagar Street No. 6 Machala Magra Udaipur</t>
  </si>
  <si>
    <t>75/20-02-2013</t>
  </si>
  <si>
    <t>Shakirul Kadri Faizi</t>
  </si>
  <si>
    <t xml:space="preserve">Atiulla </t>
  </si>
  <si>
    <t xml:space="preserve">Madarsa Dholi Bawari Udaipur </t>
  </si>
  <si>
    <t>Stationery Shop</t>
  </si>
  <si>
    <t>1/19-02-2014</t>
  </si>
  <si>
    <t>Shahina Akhtar Sheikh</t>
  </si>
  <si>
    <t>Village Thoor Teh Girwa District Udaipur</t>
  </si>
  <si>
    <t>9/19-02-2014</t>
  </si>
  <si>
    <t>Rehana Banu Sheikh</t>
  </si>
  <si>
    <t>Asif Khan</t>
  </si>
  <si>
    <t>Boot Mahal Karwadi Udaipur</t>
  </si>
  <si>
    <t>12/19-02-2014</t>
  </si>
  <si>
    <t>Irfan Mohammed</t>
  </si>
  <si>
    <t>Zink Chouraha Debari Udaipur</t>
  </si>
  <si>
    <t>14/19-02-2014</t>
  </si>
  <si>
    <t>Sultana Begam</t>
  </si>
  <si>
    <t>Naiyo ka Mohalla Kheroda District Udaipur</t>
  </si>
  <si>
    <t>Silai, Readymade, Training</t>
  </si>
  <si>
    <t>46/19-02-2014</t>
  </si>
  <si>
    <t>Nazma Bai</t>
  </si>
  <si>
    <t>Shoukat Ali</t>
  </si>
  <si>
    <t>1110, Gandhi Nagar Mullatali Udaipur</t>
  </si>
  <si>
    <t>Cloth Work</t>
  </si>
  <si>
    <t>34/19-02-2014</t>
  </si>
  <si>
    <t>Kezar Hussain</t>
  </si>
  <si>
    <t>Ahmed Ali</t>
  </si>
  <si>
    <t>7/4, Bastiram Ji ki Badi Boharwadi Udaipur</t>
  </si>
  <si>
    <t>Tyre, Tube Shop</t>
  </si>
  <si>
    <t>36/19-02-2014</t>
  </si>
  <si>
    <t>30, Gandhi Nagar Mullatali Udaipur</t>
  </si>
  <si>
    <t>77/19-02-2014</t>
  </si>
  <si>
    <t>Beno Begam</t>
  </si>
  <si>
    <t>Late. Habiburehman</t>
  </si>
  <si>
    <t>80 Feet Road Near Masjid Ratakhet Udaipur</t>
  </si>
  <si>
    <t>105/20-02-2014</t>
  </si>
  <si>
    <t>Arshad Hussain</t>
  </si>
  <si>
    <t>Khalid Hussain</t>
  </si>
  <si>
    <t>33/163, Silawat Wari Hatipole Udaipur</t>
  </si>
  <si>
    <t>Mobile Agency</t>
  </si>
  <si>
    <t>118/20-02-2014</t>
  </si>
  <si>
    <t>Rahim Baksh</t>
  </si>
  <si>
    <t>124, Ramdura Chowk Ayad Udaipur</t>
  </si>
  <si>
    <t>Paint Work</t>
  </si>
  <si>
    <t>129/20-02-2014</t>
  </si>
  <si>
    <t>442, Raza Colony Mullatali Udaipur</t>
  </si>
  <si>
    <t>144/20-02-2014</t>
  </si>
  <si>
    <t>Jakir Hussain Chippa</t>
  </si>
  <si>
    <t xml:space="preserve">Mohammed Hussain Chippa </t>
  </si>
  <si>
    <t>33, Silawat Near Hotel Rajdarshan Udaipur</t>
  </si>
  <si>
    <t>HandBrush Painting</t>
  </si>
  <si>
    <t>03/19-02-2014</t>
  </si>
  <si>
    <t>Akram Hussain</t>
  </si>
  <si>
    <t>Mavli Teh Mavli District Udaipur</t>
  </si>
  <si>
    <t>84/19-02-2014</t>
  </si>
  <si>
    <t>Harun Khan Pathan</t>
  </si>
  <si>
    <t>Mansur Khan Pathan</t>
  </si>
  <si>
    <t>Chandpole Gate Bhinder District Udaipur</t>
  </si>
  <si>
    <t>Battery Work</t>
  </si>
  <si>
    <t>05-19-02-2014</t>
  </si>
  <si>
    <t>Shabbir Hussain</t>
  </si>
  <si>
    <t>Sharif Ahmed</t>
  </si>
  <si>
    <t>Inside City Near Mosque Bhinder District Udaipur</t>
  </si>
  <si>
    <t>Refregrator Work</t>
  </si>
  <si>
    <t>07/19-02-2014</t>
  </si>
  <si>
    <t>Gesu Baksh Sheikh</t>
  </si>
  <si>
    <t>Silai Readymade Work</t>
  </si>
  <si>
    <t>70/19-02-2014</t>
  </si>
  <si>
    <t>Ruksana</t>
  </si>
  <si>
    <t>Mohammed Rafik</t>
  </si>
  <si>
    <t>215, Raza Nagar kacchi Basti Kishanpole Udaipur</t>
  </si>
  <si>
    <t>79/19-02-2014</t>
  </si>
  <si>
    <t>Sikander Khan Mewati</t>
  </si>
  <si>
    <t xml:space="preserve"> Rashid Mohammed Mewati</t>
  </si>
  <si>
    <t>1879 Main Road Near Mosque Mavli Udaipur</t>
  </si>
  <si>
    <t>Computer Work All</t>
  </si>
  <si>
    <t>13/19-02-2014</t>
  </si>
  <si>
    <t>Rasool Mohammed</t>
  </si>
  <si>
    <t>Railway Station Kheroda Udaipur</t>
  </si>
  <si>
    <t>Kirana Store</t>
  </si>
  <si>
    <t>15/19-02-2014</t>
  </si>
  <si>
    <t>Mohammad Hussain</t>
  </si>
  <si>
    <t>Mavli Near Mosque Udaipur</t>
  </si>
  <si>
    <t>18/19-02-2014</t>
  </si>
  <si>
    <t>Mohmmed Zameer</t>
  </si>
  <si>
    <t>Mohammed Hafeez</t>
  </si>
  <si>
    <t>80 Feet Road Ratakhet Udaipur</t>
  </si>
  <si>
    <t>Sofa Repairing Work</t>
  </si>
  <si>
    <t>26/19-02-2014</t>
  </si>
  <si>
    <t>Shehzad Bano</t>
  </si>
  <si>
    <t>Altaf Hussain</t>
  </si>
  <si>
    <t>653, Kallesath Masjid Udaipur</t>
  </si>
  <si>
    <t>39/19-02-2014</t>
  </si>
  <si>
    <t>Late. Mukhtiyar Khan</t>
  </si>
  <si>
    <t>668, Kallesath Masjid Udaipur</t>
  </si>
  <si>
    <t>82/19-02-2014</t>
  </si>
  <si>
    <t>Kaynat Bano</t>
  </si>
  <si>
    <t>Muzaffar Ali</t>
  </si>
  <si>
    <t>House No, 15 Dholibawri Udaipur</t>
  </si>
  <si>
    <t>74/19-02-2014</t>
  </si>
  <si>
    <t>Mulla Ji ka Chowk Dholibawri Udaipur</t>
  </si>
  <si>
    <t>58/19-02-2014</t>
  </si>
  <si>
    <t>Afroz</t>
  </si>
  <si>
    <t>Late. Noor Mohammed</t>
  </si>
  <si>
    <t>557, Khanjipeer Khadk ji ka Chowk Udaipur</t>
  </si>
  <si>
    <t>80/19-02-2014</t>
  </si>
  <si>
    <t>Hasina</t>
  </si>
  <si>
    <t>Ismile Ali</t>
  </si>
  <si>
    <t>House No 11 Moedpura Magar Gali Udaipur</t>
  </si>
  <si>
    <t>76/19-02-2014</t>
  </si>
  <si>
    <t>Nafeesa</t>
  </si>
  <si>
    <t>Harijan Basti Gandhi Nagar Mullatali Udaipur</t>
  </si>
  <si>
    <t>Scale Bag Work</t>
  </si>
  <si>
    <t>98/19-02-2014</t>
  </si>
  <si>
    <t>Nabi Baksh</t>
  </si>
  <si>
    <t>20, Boharwadi Kutubpura Udaipur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</si>
  <si>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</si>
  <si>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</si>
  <si>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</si>
  <si>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Arshad Mohammad Pinjara</t>
  </si>
  <si>
    <t>Liyakat Hussain Pinjara</t>
  </si>
  <si>
    <t>Mukam Post Vallabhnagar, Udaipur</t>
  </si>
  <si>
    <t>Education Loan</t>
  </si>
  <si>
    <t>30.12.13</t>
  </si>
  <si>
    <t>i</t>
  </si>
  <si>
    <t>Mohammad Ayaz Agwani</t>
  </si>
  <si>
    <t>Mukhtiyar Mohammad Agwani</t>
  </si>
  <si>
    <t>01 Chota Bhoiwada Near Mali Samaj Nohra Udaipur</t>
  </si>
  <si>
    <t>31.12.13</t>
  </si>
  <si>
    <t>Rizwana Khanam</t>
  </si>
  <si>
    <t>Chaman Kadri</t>
  </si>
  <si>
    <t>Mukam Post Gogunda Near Masjid Udaipur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</si>
  <si>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</si>
  <si>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</si>
  <si>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</si>
  <si>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Smt. Husaina Bano</t>
  </si>
  <si>
    <t>Salim Khan Pathan</t>
  </si>
  <si>
    <t>House No 30 K, Gandhi nagar Mullatalli Udaipur</t>
  </si>
  <si>
    <t>flykbZ diMk jsfMesM ,oa efugkjh</t>
  </si>
  <si>
    <t>10.9.14</t>
  </si>
  <si>
    <t>Mohsin Khan</t>
  </si>
  <si>
    <t>Sikander Khan</t>
  </si>
  <si>
    <t>Kalalwadi Gogunda Udaipur</t>
  </si>
  <si>
    <t>cht o dhVuk'kd</t>
  </si>
  <si>
    <t>Latif Mohammed</t>
  </si>
  <si>
    <t>Mohammed Noor Sheikh</t>
  </si>
  <si>
    <t>Bhinder Teh Vallabhnagar Udaipur</t>
  </si>
  <si>
    <t>osfYMax 'kkWi</t>
  </si>
  <si>
    <t>Smt. Sofiya Bano</t>
  </si>
  <si>
    <t>Harun Raseed</t>
  </si>
  <si>
    <t>19 E, Pali House Bagar Gali Hatipole Udaipur</t>
  </si>
  <si>
    <t>jax ca/kkbZ dk;Z</t>
  </si>
  <si>
    <t>Kismat Ali</t>
  </si>
  <si>
    <t>Munsaf Ali</t>
  </si>
  <si>
    <t>327 Alipura Gali no 9 Udaipur</t>
  </si>
  <si>
    <t>diMk O;kikj</t>
  </si>
  <si>
    <t>Smt. Shakila Bano</t>
  </si>
  <si>
    <t>Sher Mohammad</t>
  </si>
  <si>
    <t>92 Murshid Nagar Sec- 12 Savina Udr</t>
  </si>
  <si>
    <t>diMk O;olk;</t>
  </si>
  <si>
    <t>Smt. Parveen Bano</t>
  </si>
  <si>
    <t>Arif Khan</t>
  </si>
  <si>
    <t>1232, Khanjipeer Khadak ji ka chowk Udaipur</t>
  </si>
  <si>
    <t>flykbZ dk;Z</t>
  </si>
  <si>
    <t>Saddam Hussain Sheikh</t>
  </si>
  <si>
    <t>Bashir Mohammad Sheikh</t>
  </si>
  <si>
    <t>1081, Sec- 12 Savina Udaipur</t>
  </si>
  <si>
    <t>Gulam Mohammad</t>
  </si>
  <si>
    <t>Zinc Choraha Debari Udaipur</t>
  </si>
  <si>
    <t>eksckbZy 'kkWi</t>
  </si>
  <si>
    <t>Smt. Shabnam</t>
  </si>
  <si>
    <t>Sharafat Khan</t>
  </si>
  <si>
    <t>50 Jada Amla Mullatali Udaipur</t>
  </si>
  <si>
    <t>flykbZ diMk jsfMesM</t>
  </si>
  <si>
    <t>Munshi Mohammad</t>
  </si>
  <si>
    <t>Sindhiyo ka Badgaon Vallabhnagar Udaipur</t>
  </si>
  <si>
    <t>QksVks LVsV</t>
  </si>
  <si>
    <t>Smt. Zafroon Nisha</t>
  </si>
  <si>
    <t>Rashid Mohammad</t>
  </si>
  <si>
    <t>Central Jail colony tekri Road Udaipur</t>
  </si>
  <si>
    <t>jsfMesM diMk O;olk;</t>
  </si>
  <si>
    <t>Nadir Khan</t>
  </si>
  <si>
    <t>Gulam Mehmood Khan</t>
  </si>
  <si>
    <t>88, Nehru Bazar Udaipur</t>
  </si>
  <si>
    <t>xSl pwYgs dk O;olk;</t>
  </si>
  <si>
    <t>Smt. Afsana Sheikh</t>
  </si>
  <si>
    <t>Wasim Akram</t>
  </si>
  <si>
    <t>Abdul Khalik</t>
  </si>
  <si>
    <t>Abdul Gani</t>
  </si>
  <si>
    <t>175, Chittoro ka Timba Udaipur</t>
  </si>
  <si>
    <t>dEi;wVj bULVhV;wV</t>
  </si>
  <si>
    <t>Smt. Naseem</t>
  </si>
  <si>
    <t>Nizam Khan</t>
  </si>
  <si>
    <t xml:space="preserve">121, Raza colony OTC Scheme </t>
  </si>
  <si>
    <t>jsfMesM O;olk;</t>
  </si>
  <si>
    <t>Saleem Mohammad</t>
  </si>
  <si>
    <t>Jakir Hussain Pinjara</t>
  </si>
  <si>
    <t>Gayriyawas Near Water Tank Mavli Udaipur</t>
  </si>
  <si>
    <t>bysfDVªdYl odZ</t>
  </si>
  <si>
    <t>Irshad Khan</t>
  </si>
  <si>
    <t>Mohammad Mustafa Khan</t>
  </si>
  <si>
    <t>Bahar ka shahar Bhinder Udaipur</t>
  </si>
  <si>
    <t>fQzt ,.M jsfQftjs'ku</t>
  </si>
  <si>
    <t>Rais Khan Pathan</t>
  </si>
  <si>
    <t>Munna Khan Pathan</t>
  </si>
  <si>
    <t>Brahamano ka Mohalla Kheroda Vallabhnagar Udaipur</t>
  </si>
  <si>
    <t>ek:rh ikVZl</t>
  </si>
  <si>
    <t>Mohammad Sarfraz</t>
  </si>
  <si>
    <t>MohammadAli</t>
  </si>
  <si>
    <t>Masjid ke pass Bhinder Udaipur</t>
  </si>
  <si>
    <t>vkWVks ikVZl odZ</t>
  </si>
  <si>
    <t>Smt. Shamim Bano</t>
  </si>
  <si>
    <t>Manzur Mohammad</t>
  </si>
  <si>
    <t>Kacchi Basti Kishanpole Raza nagar Udaipur</t>
  </si>
  <si>
    <t>Aabid Hussain</t>
  </si>
  <si>
    <t>Raza Nagar Kishanpole Udaipur</t>
  </si>
  <si>
    <t>vkfVZfQf'k;y ToSyjh diMk jsfMesM</t>
  </si>
  <si>
    <t>Smt. Tabassum Bano</t>
  </si>
  <si>
    <t>Zarina Kacchi Basti Raza Nagar Kishanpole Udaipur</t>
  </si>
  <si>
    <t>Smt. Parveen</t>
  </si>
  <si>
    <t>Rasheed Khan</t>
  </si>
  <si>
    <t>630, Kacchi Basti Raza Nagar Udaipur</t>
  </si>
  <si>
    <t>jsfMesM 'kkWi</t>
  </si>
  <si>
    <t>Smt. Samjeeda Begam</t>
  </si>
  <si>
    <t>Kishanpole Zarina Kacchi Basti Raza Nagar Udaipur</t>
  </si>
  <si>
    <t>Smt. Shabana Bano Sheikh</t>
  </si>
  <si>
    <t>Aatik Hussain</t>
  </si>
  <si>
    <t>Vaseem Sheikh</t>
  </si>
  <si>
    <t>Mohammad Ismile Sheikh</t>
  </si>
  <si>
    <t>92, Mahawat Wari Udaipur</t>
  </si>
  <si>
    <t>cqd LVksj</t>
  </si>
  <si>
    <t>Smt. Nasiran</t>
  </si>
  <si>
    <t>630, Khanjipeer kishanpole raza nagar Udaipur</t>
  </si>
  <si>
    <t>Ibrahim Khan</t>
  </si>
  <si>
    <t>fpdu 'kkWi</t>
  </si>
  <si>
    <t>Kalim Hussain</t>
  </si>
  <si>
    <t>Dholi Magri Gandi Nagar Mullatali Udaipur</t>
  </si>
  <si>
    <t>bysfDVªdYl 'kkWi</t>
  </si>
  <si>
    <t>Smt. Mumtaz Bano</t>
  </si>
  <si>
    <t>Mohammad Israr</t>
  </si>
  <si>
    <t>1011, Gandhi Nagar Mullatali Udaipur</t>
  </si>
  <si>
    <t>Smt. Rehana</t>
  </si>
  <si>
    <t>Mohammad Firoz</t>
  </si>
  <si>
    <t>56, J Pipal Chowk Ayad Udaipur</t>
  </si>
  <si>
    <t>Smt. Fizza Sabunwala</t>
  </si>
  <si>
    <t>Ismile Ali Sabunwala</t>
  </si>
  <si>
    <t>11, Moidpura magar gali Boharwadi</t>
  </si>
  <si>
    <t>Mustak Qureshi</t>
  </si>
  <si>
    <t>Abdul Rajjak Qureshi</t>
  </si>
  <si>
    <t>23, Bhupalpura Math Udapur</t>
  </si>
  <si>
    <t>bysfDVªd odZ</t>
  </si>
  <si>
    <t>Mohammad Sharif</t>
  </si>
  <si>
    <t>Fakir Mohammad</t>
  </si>
  <si>
    <t>66, Chippa Mohalla Ayad Udaipur</t>
  </si>
  <si>
    <t>bysfDVªd eksVj fjokbZ</t>
  </si>
  <si>
    <t>Javed Mohammad</t>
  </si>
  <si>
    <t>Zafar Mohammad</t>
  </si>
  <si>
    <t>409, Garib Nawaz Colony Mullatali Udaipur</t>
  </si>
  <si>
    <t>bysfDVoDlZ</t>
  </si>
  <si>
    <t>Ahamad Hussain</t>
  </si>
  <si>
    <t>Kasam Khan</t>
  </si>
  <si>
    <t>Saeed Ahmed</t>
  </si>
  <si>
    <t>Mohammad Baksh</t>
  </si>
  <si>
    <t>111, Raza Colony Mullatai Udaipur</t>
  </si>
  <si>
    <t>Abdul Manan</t>
  </si>
  <si>
    <t>68, Chittoro ka Timba Mahawat Wari Udaipur</t>
  </si>
  <si>
    <t>jsfMesM diMk@esVsfj;y diMk 'kkWi</t>
  </si>
  <si>
    <t>Mohammad Rafiq</t>
  </si>
  <si>
    <t>Bashir Mohammad</t>
  </si>
  <si>
    <t>126, Ram mahohar Lohiya Nagar Udaipr</t>
  </si>
  <si>
    <t>Ameja Bano</t>
  </si>
  <si>
    <t>34/186, Bicchu Gati Hatipole Udaipur</t>
  </si>
  <si>
    <t>fdjk.kk LVksj</t>
  </si>
  <si>
    <t>Firoj Khan</t>
  </si>
  <si>
    <t>Yasin Khan</t>
  </si>
  <si>
    <t xml:space="preserve">63, Chittoro ka Timba Jatwari </t>
  </si>
  <si>
    <t>Kalu Bhai</t>
  </si>
  <si>
    <t>Bakshu ji</t>
  </si>
  <si>
    <t>Chudigahro ka Mohalla Mukharji Chowk Udaipur</t>
  </si>
  <si>
    <t>Smt. Salma</t>
  </si>
  <si>
    <t>Yusuf Baksh</t>
  </si>
  <si>
    <t>Raza Colony Mullatali Udaipur</t>
  </si>
  <si>
    <t>Mohammad Anis Sheikh</t>
  </si>
  <si>
    <t>Zahoor Ahmed Sheikh</t>
  </si>
  <si>
    <t>Mohammad Asif</t>
  </si>
  <si>
    <t>Rahat Mohammad</t>
  </si>
  <si>
    <t>16, Dholi Bawari Udaipur</t>
  </si>
  <si>
    <t>Siddik Khan</t>
  </si>
  <si>
    <t>Aziz Khan</t>
  </si>
  <si>
    <t>10, Mulla ji ka Chowk Dholi Bawari Udaipur</t>
  </si>
  <si>
    <t>Smt. Jubeda</t>
  </si>
  <si>
    <t>Rashid Ahmed</t>
  </si>
  <si>
    <t>93, Mahawat Wari Udaipur</t>
  </si>
  <si>
    <t>Smt. Guddi</t>
  </si>
  <si>
    <t>Lal Mohammad</t>
  </si>
  <si>
    <t>27, Mewafarosh Marg Udaipur</t>
  </si>
  <si>
    <t>Mohammad Riyaz</t>
  </si>
  <si>
    <t>Faiz Mohammad</t>
  </si>
  <si>
    <t>880, Barkat Colony Savina Udaipur</t>
  </si>
  <si>
    <t>Mohammad Sadik</t>
  </si>
  <si>
    <t>Asad Naved</t>
  </si>
  <si>
    <t>Siddik Mohammad</t>
  </si>
  <si>
    <t>Komi Ekta Nagar Mullatali Udaipur</t>
  </si>
  <si>
    <t>Smt. Gulshan Bano</t>
  </si>
  <si>
    <t>Rafiq Khan</t>
  </si>
  <si>
    <t>630, Raza Nagar Kacchi Basti Udaipur</t>
  </si>
  <si>
    <t>Irshad</t>
  </si>
  <si>
    <t>Farook Azam Colony Mullatali Udaipur</t>
  </si>
  <si>
    <t>Mohammad Shoyab</t>
  </si>
  <si>
    <t>Mohammad Saleem</t>
  </si>
  <si>
    <t>29,Jatwari Udaipur</t>
  </si>
  <si>
    <t>Saeda Bano</t>
  </si>
  <si>
    <t>Tosif Ali</t>
  </si>
  <si>
    <t>Moziz Raza</t>
  </si>
  <si>
    <t>Abdul Rajjak</t>
  </si>
  <si>
    <t>25 B Haridas ji Magri Mullatali</t>
  </si>
  <si>
    <t>Mohammad Bilal</t>
  </si>
  <si>
    <t>Abdul Jabbar</t>
  </si>
  <si>
    <t>395, Kala mata Road Gaesh nagar Udaipur</t>
  </si>
  <si>
    <t>Mohammad Sharif Mansuri</t>
  </si>
  <si>
    <t>Mohammad Khan</t>
  </si>
  <si>
    <t>452, Raza Colony Near Masjid Udaipur</t>
  </si>
  <si>
    <t>Asharaf Khan Mewati</t>
  </si>
  <si>
    <t>Shafi Mohammad</t>
  </si>
  <si>
    <t>302, Gandhi Nagar Mullatali Udaipur</t>
  </si>
  <si>
    <t>Smt. Rizwana</t>
  </si>
  <si>
    <t>Iqbal</t>
  </si>
  <si>
    <t xml:space="preserve">Kanji ka hata Kanore ka Haveli </t>
  </si>
  <si>
    <t>Munawar</t>
  </si>
  <si>
    <t>Ahmed Nabi</t>
  </si>
  <si>
    <t>Mansur Ahmed</t>
  </si>
  <si>
    <t>Kadir Mohammad</t>
  </si>
  <si>
    <t>Murshid Nagar Sec- 12 Savina Udaipur</t>
  </si>
  <si>
    <t>Saddik Khan</t>
  </si>
  <si>
    <t>Sallar Khan</t>
  </si>
  <si>
    <t>9-A Lalghat Jagdish Chowk Udaipur</t>
  </si>
  <si>
    <t>Smt. Shahnaz Bano</t>
  </si>
  <si>
    <t>Subhan Khan</t>
  </si>
  <si>
    <t>215, Pannadhay marg Hatipole Udaipur</t>
  </si>
  <si>
    <t>Sarwar Khan</t>
  </si>
  <si>
    <t>1296, Sajjan nagar oad basi udaipur</t>
  </si>
  <si>
    <t>Smt. Nazma Bano</t>
  </si>
  <si>
    <t>276, Khanjipee Noori Chowk Udaipur</t>
  </si>
  <si>
    <t>Smt. Reshma</t>
  </si>
  <si>
    <t>Abdul Khan</t>
  </si>
  <si>
    <t>Khadak ji ka chowk Khanjipeer Udaipur</t>
  </si>
  <si>
    <t>Smt. Shaheen Bano</t>
  </si>
  <si>
    <t>Mohammad Irfan</t>
  </si>
  <si>
    <t>Jahiruddin Sheikh</t>
  </si>
  <si>
    <t>Bhupalpura Math Near St paul School</t>
  </si>
  <si>
    <t>Mohammad Imran</t>
  </si>
  <si>
    <t>Mohammad Salim</t>
  </si>
  <si>
    <t>347, Farook Azam Nagar Mullatali</t>
  </si>
  <si>
    <t>36, Chatri wala Chowk Dholi Bawari Udaipur</t>
  </si>
  <si>
    <t>Zafar Ahmed</t>
  </si>
  <si>
    <t xml:space="preserve">Smt. Barkat </t>
  </si>
  <si>
    <t>Saleem Khan</t>
  </si>
  <si>
    <t>99, Sharma Gali Dholi Bawari Udr</t>
  </si>
  <si>
    <t>Shahnawaz Hussain</t>
  </si>
  <si>
    <t>Mohammad Shafi</t>
  </si>
  <si>
    <t>390, Garib Nawaz Colony Mullatali Udaipur</t>
  </si>
  <si>
    <t>Smt. Shamim</t>
  </si>
  <si>
    <t>26, Nalwada Dholi Bawadi Udaipur</t>
  </si>
  <si>
    <t>Salim Mohammad</t>
  </si>
  <si>
    <t>Mohammad Kasam</t>
  </si>
  <si>
    <t>14, Niyargaro ka mohalla Udaipur</t>
  </si>
  <si>
    <t>Smt. Shayda</t>
  </si>
  <si>
    <t>Chand Khan</t>
  </si>
  <si>
    <t>8/342, Silawat Wari Udaipur</t>
  </si>
  <si>
    <t>Smt. Nazo</t>
  </si>
  <si>
    <t>Saleem</t>
  </si>
  <si>
    <t>54/4, Chatri wala Chowk Udaipur</t>
  </si>
  <si>
    <t>Mohammad Avesh</t>
  </si>
  <si>
    <t>Mohammad Yusuf</t>
  </si>
  <si>
    <t>5, Awada Chowk Dholi Bawari Udr</t>
  </si>
  <si>
    <t>Irfan Akhtar</t>
  </si>
  <si>
    <t>Ramjan Khan</t>
  </si>
  <si>
    <t>247, Farook Azam Nagar Mullatali</t>
  </si>
  <si>
    <t>354, Farook Azam Nagar Mullatali</t>
  </si>
  <si>
    <t>Mohammad Shahid</t>
  </si>
  <si>
    <t>200 A, Khanjipeer Udaipur</t>
  </si>
  <si>
    <t>Smt. Israf Bano</t>
  </si>
  <si>
    <t>Arar Beig</t>
  </si>
  <si>
    <t>36, Mullaji ka Chowk Udaipur</t>
  </si>
  <si>
    <t>Mohammad Ijrail</t>
  </si>
  <si>
    <t>Mohammad Akbar</t>
  </si>
  <si>
    <t>832, Barkat Colony Savina Udaipur</t>
  </si>
  <si>
    <t>191, Mullatali Raza Nagar Udaipur</t>
  </si>
  <si>
    <t>Smt. Banu Begam</t>
  </si>
  <si>
    <t>Shahdat Khan</t>
  </si>
  <si>
    <t>Abdul Majid</t>
  </si>
  <si>
    <t>Amir Mohammad</t>
  </si>
  <si>
    <t>206, Ram manohar lohiya nagar Udar</t>
  </si>
  <si>
    <t>Smt. Nasreen</t>
  </si>
  <si>
    <t>Rasul Khan</t>
  </si>
  <si>
    <t>Gulam Nabi</t>
  </si>
  <si>
    <t xml:space="preserve">528/8, OTC Scheme Mullatali </t>
  </si>
  <si>
    <t>Smt. Yasmeen</t>
  </si>
  <si>
    <t>Mohammad Siddik Khan</t>
  </si>
  <si>
    <t>9, Chatri wala Chowk Dholi Bawari Udaipur</t>
  </si>
  <si>
    <t>Haridas ji magri Mullatali Udaipur</t>
  </si>
  <si>
    <t>Khalil Ahmed</t>
  </si>
  <si>
    <t xml:space="preserve">239, Mansuri Colony Mullatali </t>
  </si>
  <si>
    <t>Indu Khan</t>
  </si>
  <si>
    <t>52, Komi Ekta Nagar Mullatali</t>
  </si>
  <si>
    <t>Smt. Jeenat Khan</t>
  </si>
  <si>
    <t>Zahir Khan</t>
  </si>
  <si>
    <t>52, Raza Colony mullatali udaipur</t>
  </si>
  <si>
    <t>Mohammad Rais</t>
  </si>
  <si>
    <t>243, Mansuri Park Mullatali Udaipur</t>
  </si>
  <si>
    <t>Imran Qureshi</t>
  </si>
  <si>
    <t>Bilal Ahmed Qureshi</t>
  </si>
  <si>
    <t>25, Churigaro ka Mohalla Mukherji Chowk Udaipur</t>
  </si>
  <si>
    <t>Tahira Khan</t>
  </si>
  <si>
    <t>2970, B-Block Sajjan Nagar Udr</t>
  </si>
  <si>
    <t>Vazir Khan</t>
  </si>
  <si>
    <t>207, Chittoro ka Timba Udaipur</t>
  </si>
  <si>
    <t>Smt. Rehmat Bano</t>
  </si>
  <si>
    <t>Ismail Mohammad Chippa</t>
  </si>
  <si>
    <t>44, Sabri colony ayad Udaipur</t>
  </si>
  <si>
    <t>Noor Khan</t>
  </si>
  <si>
    <t>1010, Gandhi Nagar Mullatali Udaipur</t>
  </si>
  <si>
    <t>Smt. Aslam Parveen</t>
  </si>
  <si>
    <t>Irshad Ahmed</t>
  </si>
  <si>
    <t>54, Churigaro ka mohalla Udaipur</t>
  </si>
  <si>
    <t>Smt. Shahida Begam</t>
  </si>
  <si>
    <t>Hussain Ahmed</t>
  </si>
  <si>
    <t>21/125, Ambavgarh Kacchi Basit</t>
  </si>
  <si>
    <t xml:space="preserve">Smt. Husaina </t>
  </si>
  <si>
    <t>Mustak</t>
  </si>
  <si>
    <t>468, Chamanpura Hatipole Udaipur</t>
  </si>
  <si>
    <t>Mohammad Raees</t>
  </si>
  <si>
    <t>Mohammad Yonous</t>
  </si>
  <si>
    <t>3/43, Oswal Bhawan Udaipur</t>
  </si>
  <si>
    <t>Usman Mohammad</t>
  </si>
  <si>
    <t>Peer Mohammad</t>
  </si>
  <si>
    <t>20, Bhupalpura math Udaipur</t>
  </si>
  <si>
    <t>Mohammad Shakil Khan</t>
  </si>
  <si>
    <t>Mohammad Zahoor Khan</t>
  </si>
  <si>
    <t>Smt. Tarannum Bano</t>
  </si>
  <si>
    <t>Abrar Khan</t>
  </si>
  <si>
    <t>54, Raza Colony Savina Udaipur</t>
  </si>
  <si>
    <t>Smt. Afroz Bano</t>
  </si>
  <si>
    <t>Smt. Mumtaz</t>
  </si>
  <si>
    <t>Yusuf Ali</t>
  </si>
  <si>
    <t>Glass Factory Khempura Udaipur</t>
  </si>
  <si>
    <t>Smt. Rubina</t>
  </si>
  <si>
    <t>Shakir Ali</t>
  </si>
  <si>
    <t>Archana Agarbati ke samey khempura</t>
  </si>
  <si>
    <t>Shabana Khan Pathan</t>
  </si>
  <si>
    <t>Asharaf Khan</t>
  </si>
  <si>
    <t xml:space="preserve">Ram Mahohar Lohiya nagar </t>
  </si>
  <si>
    <t>Smt. Malka Begam</t>
  </si>
  <si>
    <t>60, Chittoro ka Timba Jatwari</t>
  </si>
  <si>
    <t>Smt. Shahzadi</t>
  </si>
  <si>
    <t>Akil khan</t>
  </si>
  <si>
    <t xml:space="preserve">135, Umrao giri ka math surajpole </t>
  </si>
  <si>
    <t>Baby Tabassum</t>
  </si>
  <si>
    <t>Aashiq Mohammad</t>
  </si>
  <si>
    <t>Village Daroli Teh Vallabhnagar District Udaipur</t>
  </si>
  <si>
    <t>Readymade Cloth Work</t>
  </si>
  <si>
    <t>20.3.15</t>
  </si>
  <si>
    <t>31.3.15</t>
  </si>
  <si>
    <t>01370100025707</t>
  </si>
  <si>
    <t>559844070358</t>
  </si>
  <si>
    <t xml:space="preserve">Sher Khan </t>
  </si>
  <si>
    <t>New Court Road Village Sarada Teh Sarada Dis Udaipur</t>
  </si>
  <si>
    <t>Photo State Work</t>
  </si>
  <si>
    <t>61045966749</t>
  </si>
  <si>
    <t>255689772689</t>
  </si>
  <si>
    <t>Pappu Mohammad Pinjara</t>
  </si>
  <si>
    <t>Nathu Khan Pinjara</t>
  </si>
  <si>
    <t>Village Vana Teh Vallabhnagar District Udaipur</t>
  </si>
  <si>
    <t>00000003342416827</t>
  </si>
  <si>
    <t>931986205805</t>
  </si>
  <si>
    <t>Imtiyaz Hussain Mansuri</t>
  </si>
  <si>
    <t>Fakir Mohammed Mansuri</t>
  </si>
  <si>
    <t>1698, Takiya Mohalla Mavli Teh Mavli Udaipur</t>
  </si>
  <si>
    <t>Auto Parts Works</t>
  </si>
  <si>
    <t>34520100000686</t>
  </si>
  <si>
    <t>288678488612</t>
  </si>
  <si>
    <t>Gulsher Khan</t>
  </si>
  <si>
    <t>Village Juda Teh Kotra Dist Udaipur</t>
  </si>
  <si>
    <t>Engine Motor Parts</t>
  </si>
  <si>
    <t>61038843625</t>
  </si>
  <si>
    <t>815297099081</t>
  </si>
  <si>
    <t>Shahin Khan</t>
  </si>
  <si>
    <t>Abdul Kayyum Khan</t>
  </si>
  <si>
    <t>Village Kotra Teh Kotra District Udaipur</t>
  </si>
  <si>
    <t>Gitti Mixer Machine</t>
  </si>
  <si>
    <t>0749001700128913</t>
  </si>
  <si>
    <t>486985763501</t>
  </si>
  <si>
    <t>Wasim Khan</t>
  </si>
  <si>
    <t>Vadud Khan</t>
  </si>
  <si>
    <t>11344274210</t>
  </si>
  <si>
    <t>905551006391</t>
  </si>
  <si>
    <t>Abdul Manaz Khan</t>
  </si>
  <si>
    <t>Abdul Sattar Khan</t>
  </si>
  <si>
    <t>Kirana Shop</t>
  </si>
  <si>
    <t>0749001700046615</t>
  </si>
  <si>
    <t>535553448688</t>
  </si>
  <si>
    <t>Abdul Karim Sindhi</t>
  </si>
  <si>
    <t>Abdul Kayyum Sindhi</t>
  </si>
  <si>
    <t>Village Bikarni Teh Kotra District Udaipur</t>
  </si>
  <si>
    <t>Hollsell Kirana Shop</t>
  </si>
  <si>
    <t>50181632123</t>
  </si>
  <si>
    <t>924745052463</t>
  </si>
  <si>
    <t>Rasul Mohammed</t>
  </si>
  <si>
    <t>Village Kheroda Teh Vallabhnagar Udaipur</t>
  </si>
  <si>
    <t>691601029731</t>
  </si>
  <si>
    <t>399222188670</t>
  </si>
  <si>
    <t>Marjeena</t>
  </si>
  <si>
    <t>Mohammad  Hussain</t>
  </si>
  <si>
    <t>Kasidakari, Menakari Work</t>
  </si>
  <si>
    <t>18450110028995</t>
  </si>
  <si>
    <t>932204147190</t>
  </si>
  <si>
    <t>Apsana Bano</t>
  </si>
  <si>
    <t>Mohammad Habib</t>
  </si>
  <si>
    <t>Near Jama Masjid  Village Mavli Teh Mavli Dist Udaipur</t>
  </si>
  <si>
    <t>Cloth Shop &amp; Silai Work</t>
  </si>
  <si>
    <t>34520100006502</t>
  </si>
  <si>
    <t>413898288960</t>
  </si>
  <si>
    <t>Ishakh Mohammed Pinara</t>
  </si>
  <si>
    <t>Mohammed Hussain Pinara</t>
  </si>
  <si>
    <t>061710032712</t>
  </si>
  <si>
    <t>430251026285</t>
  </si>
  <si>
    <t>Rais Mohammed Pinara</t>
  </si>
  <si>
    <t>Azad Mohammed Pinara</t>
  </si>
  <si>
    <t>Photo Graphy Work</t>
  </si>
  <si>
    <t>061710032711</t>
  </si>
  <si>
    <t>498723684470</t>
  </si>
  <si>
    <t>Mustak Pinara</t>
  </si>
  <si>
    <t>Vali Mohammad Pinara</t>
  </si>
  <si>
    <t>Vegetable Works</t>
  </si>
  <si>
    <t>061710032721</t>
  </si>
  <si>
    <t>254405128560</t>
  </si>
  <si>
    <t>Aslam Sheikh</t>
  </si>
  <si>
    <t>Gaffar Ahamad</t>
  </si>
  <si>
    <t>Outside Chandpole Anikat Road Village Bhinder Udaipur</t>
  </si>
  <si>
    <t>44900100005765</t>
  </si>
  <si>
    <t>373792666835</t>
  </si>
  <si>
    <t xml:space="preserve">Farida Bano </t>
  </si>
  <si>
    <t>Mohammad Atik</t>
  </si>
  <si>
    <t>799, Barkat Colony Savina Udaipur</t>
  </si>
  <si>
    <t>Chappal Works</t>
  </si>
  <si>
    <t>61013870931</t>
  </si>
  <si>
    <t>633037181339</t>
  </si>
  <si>
    <t>Mohammad Aamir Khan</t>
  </si>
  <si>
    <t>798, Barkat Colony Savina Udaipur</t>
  </si>
  <si>
    <t>Motor Mechanic</t>
  </si>
  <si>
    <t>84502010079647</t>
  </si>
  <si>
    <t>555548632837</t>
  </si>
  <si>
    <t xml:space="preserve">Farzana </t>
  </si>
  <si>
    <t>Akram Ali</t>
  </si>
  <si>
    <t>Zarina Kacchi Basti Kishanpole Udaipur</t>
  </si>
  <si>
    <t>003101001003824</t>
  </si>
  <si>
    <t>914890979075</t>
  </si>
  <si>
    <t>Chaman Bano</t>
  </si>
  <si>
    <t>Diwan Shah Colony Patel Circle Udaipur</t>
  </si>
  <si>
    <t>8042500100755900</t>
  </si>
  <si>
    <t>920663065573</t>
  </si>
  <si>
    <t>Amreen Bano</t>
  </si>
  <si>
    <t>Azad Hussain</t>
  </si>
  <si>
    <t>Ram Manohar Lohiya Nagar Mullatali Udaipur</t>
  </si>
  <si>
    <t>Tea Stole Work</t>
  </si>
  <si>
    <t>01263211007470</t>
  </si>
  <si>
    <t>296063798591</t>
  </si>
  <si>
    <t>Ruksana Bano</t>
  </si>
  <si>
    <t>Shahid Khan</t>
  </si>
  <si>
    <t>Silai &amp; Cloth Work</t>
  </si>
  <si>
    <t>51109141394</t>
  </si>
  <si>
    <t>651309745205</t>
  </si>
  <si>
    <t>Khurshida Bano</t>
  </si>
  <si>
    <t>Mohammad Farook</t>
  </si>
  <si>
    <t>397, Gandhi Nagar Odh Basti Mullatalli Udaipur</t>
  </si>
  <si>
    <t>01260110037348</t>
  </si>
  <si>
    <t>432530414890</t>
  </si>
  <si>
    <t>Yusuf Mohammad Shorger</t>
  </si>
  <si>
    <t>Taj Mohammad</t>
  </si>
  <si>
    <t>205/607, Shahid Bhagit Singh Nagar Aalo Factory Udr</t>
  </si>
  <si>
    <t>30067884411</t>
  </si>
  <si>
    <t>475955898863</t>
  </si>
  <si>
    <t>Irfan Hussain</t>
  </si>
  <si>
    <t>Abdul Shakur</t>
  </si>
  <si>
    <t>11 B, Mastan Piya Colony Mullatali Udaipur</t>
  </si>
  <si>
    <t>15830110026861</t>
  </si>
  <si>
    <t>276112499867</t>
  </si>
  <si>
    <t>Vahida Bano</t>
  </si>
  <si>
    <t>15-16, Amar Nagar B-Block Sajjan Nagar Udaipur</t>
  </si>
  <si>
    <t>15830110038000</t>
  </si>
  <si>
    <t>848360716687</t>
  </si>
  <si>
    <t>Kalsum Begam</t>
  </si>
  <si>
    <t>Iliyas Mohammed</t>
  </si>
  <si>
    <t>48, Khanjipeer Beda Udaipur</t>
  </si>
  <si>
    <t>60138154550</t>
  </si>
  <si>
    <t>990661612194</t>
  </si>
  <si>
    <t>Firoza Khan</t>
  </si>
  <si>
    <t>Iftekhar Khan</t>
  </si>
  <si>
    <t>361, Farook Azam Colony Mullatali Udaipur</t>
  </si>
  <si>
    <t>Card Busniess Work</t>
  </si>
  <si>
    <t>20252520794</t>
  </si>
  <si>
    <t>847917037626</t>
  </si>
  <si>
    <t>Femida Begam</t>
  </si>
  <si>
    <t>Mohin Sheikh</t>
  </si>
  <si>
    <t>80, Raza Nagar Kishanpole Udaipur</t>
  </si>
  <si>
    <t>668110110007593</t>
  </si>
  <si>
    <t>940421491174</t>
  </si>
  <si>
    <t>Mujjafar Hussain</t>
  </si>
  <si>
    <t>Mukhtiyar Hussain</t>
  </si>
  <si>
    <t>51, Silawat Wari Udaipur</t>
  </si>
  <si>
    <t>Artificiale Jewellary</t>
  </si>
  <si>
    <t>00602191019283</t>
  </si>
  <si>
    <t>811411657513</t>
  </si>
  <si>
    <t>Farjana Bano</t>
  </si>
  <si>
    <t>415, Garib Nawaz Colony Mullatali Udaipur</t>
  </si>
  <si>
    <t>15830110043561</t>
  </si>
  <si>
    <t>758051869583</t>
  </si>
  <si>
    <t>Anwar Khan</t>
  </si>
  <si>
    <t>Ishakh Mohmmad</t>
  </si>
  <si>
    <t>449, Raza Colony Mullatali Udaipur</t>
  </si>
  <si>
    <t>Shoker Works</t>
  </si>
  <si>
    <t>01260110015674</t>
  </si>
  <si>
    <t>350914763604</t>
  </si>
  <si>
    <t>Noor Mohammad</t>
  </si>
  <si>
    <t>396, Farook Azam Colony Mullatali Udaipur</t>
  </si>
  <si>
    <t>Electric Batery Work</t>
  </si>
  <si>
    <t>061710004049</t>
  </si>
  <si>
    <t>977871638705</t>
  </si>
  <si>
    <t>29, Mulla Ji ka Chowk Dholi Bawari Udaipur</t>
  </si>
  <si>
    <t>Handicraft Work</t>
  </si>
  <si>
    <t>1247010131414</t>
  </si>
  <si>
    <t>675798142138</t>
  </si>
  <si>
    <t>Mohammad Zuber</t>
  </si>
  <si>
    <t>Abdul Gaffar</t>
  </si>
  <si>
    <t>31, Mastan Piya Colony Mullatali Udaipur</t>
  </si>
  <si>
    <t>Refrigation &amp; Air Condition Work</t>
  </si>
  <si>
    <t>3566000110044990</t>
  </si>
  <si>
    <t>790022096114</t>
  </si>
  <si>
    <t>Rashida Bano</t>
  </si>
  <si>
    <t>15830110007709</t>
  </si>
  <si>
    <t>483700907852</t>
  </si>
  <si>
    <t>Rizwana Bano</t>
  </si>
  <si>
    <t>Mohammad Zafar Khan</t>
  </si>
  <si>
    <t>257, Farook Azam Colony Mullatali Udaipur</t>
  </si>
  <si>
    <t>61117843898</t>
  </si>
  <si>
    <t>786931554156</t>
  </si>
  <si>
    <t>Ayyub Beg</t>
  </si>
  <si>
    <t>Mohammad Beg</t>
  </si>
  <si>
    <t>15830100005953</t>
  </si>
  <si>
    <t>361806037282</t>
  </si>
  <si>
    <t>Aabid Ahmed</t>
  </si>
  <si>
    <t>Shakur Ahmed</t>
  </si>
  <si>
    <t>526, Otc Chippa Colony Udaipur</t>
  </si>
  <si>
    <t>8042500100661400</t>
  </si>
  <si>
    <t>497655934694</t>
  </si>
  <si>
    <t>Mohammad Aashik Khan</t>
  </si>
  <si>
    <t>Late. Mustak Khan</t>
  </si>
  <si>
    <t>380, Diwan Shah Colony Patel Circle Udaipur</t>
  </si>
  <si>
    <t>Aalmari Dai Work</t>
  </si>
  <si>
    <t>51101069855</t>
  </si>
  <si>
    <t>363041400150</t>
  </si>
  <si>
    <t>Zebunnisha</t>
  </si>
  <si>
    <t>Sheikh Abdul</t>
  </si>
  <si>
    <t>01191820004874</t>
  </si>
  <si>
    <t>427649488604</t>
  </si>
  <si>
    <t>Mohammad Yusuf Sindhi</t>
  </si>
  <si>
    <t>Niyaz Mohammad Sindhi</t>
  </si>
  <si>
    <t>890, Barkat Colony Savina Udaipur</t>
  </si>
  <si>
    <t>01260110037331</t>
  </si>
  <si>
    <t>704885159396</t>
  </si>
  <si>
    <t xml:space="preserve">Shahin Parveen </t>
  </si>
  <si>
    <t>Shakil Sheikh</t>
  </si>
  <si>
    <t>576, Gosiya Colony Khanjipeer Udaipur</t>
  </si>
  <si>
    <t>Silai Machine &amp; Cloth Work</t>
  </si>
  <si>
    <t>0458006900002554</t>
  </si>
  <si>
    <t>235367954600</t>
  </si>
  <si>
    <t>Nasreen Chanchal</t>
  </si>
  <si>
    <t>Ishtiyak Chanchal</t>
  </si>
  <si>
    <t>22, A Near Govt Press Kishanpole Udaipur</t>
  </si>
  <si>
    <t>Photo Copy Work</t>
  </si>
  <si>
    <t>059700101008322</t>
  </si>
  <si>
    <t>314405100138</t>
  </si>
  <si>
    <t>Rehana Bano</t>
  </si>
  <si>
    <t>Sajid Mohammad Sheikh</t>
  </si>
  <si>
    <t>34, Palodra House Savina Udaipur</t>
  </si>
  <si>
    <t>18450110028957</t>
  </si>
  <si>
    <t>888943423081</t>
  </si>
  <si>
    <t>Rafiq Mohammad</t>
  </si>
  <si>
    <t>A-136, Railway Colony Rana Pratap Nagar Udaipur</t>
  </si>
  <si>
    <t>0458006900002536</t>
  </si>
  <si>
    <t>633524745465</t>
  </si>
  <si>
    <t>Hafiz Mohammad</t>
  </si>
  <si>
    <t>21, Murshid Nagar Savina Udaipur</t>
  </si>
  <si>
    <t>Silai &amp; Readymade Work</t>
  </si>
  <si>
    <t>694001418379</t>
  </si>
  <si>
    <t>874904642309</t>
  </si>
  <si>
    <t>Vali Mohammad</t>
  </si>
  <si>
    <t>26, Murshid Nagar Savina Udaipur</t>
  </si>
  <si>
    <t>Welding Machine</t>
  </si>
  <si>
    <t>51110626035</t>
  </si>
  <si>
    <t>966873088387</t>
  </si>
  <si>
    <t>8042500100849600</t>
  </si>
  <si>
    <t>622836660988</t>
  </si>
  <si>
    <t>Nazar Khan</t>
  </si>
  <si>
    <t>Ahmed Khan</t>
  </si>
  <si>
    <t>9-10, Gandhi Nagar Mastan Baba Road Udaipur</t>
  </si>
  <si>
    <t>8042500100472500</t>
  </si>
  <si>
    <t>804696866635</t>
  </si>
  <si>
    <t>Manpreet Kaur Saluja</t>
  </si>
  <si>
    <t>Harpal Singh Saluja</t>
  </si>
  <si>
    <t>43/5, Ashok Nagar Udaipur</t>
  </si>
  <si>
    <t>Tifin Center Work</t>
  </si>
  <si>
    <t>693801500135</t>
  </si>
  <si>
    <t>235059288051</t>
  </si>
  <si>
    <t>Shahida Bano</t>
  </si>
  <si>
    <t>Jahin Khan</t>
  </si>
  <si>
    <t>214, Mansuri Colony Mullatali Udaipur</t>
  </si>
  <si>
    <t>15830100000488</t>
  </si>
  <si>
    <t>881039637804</t>
  </si>
  <si>
    <t>Liyakat Khan</t>
  </si>
  <si>
    <t>175, Nr. Kaleysath Masjid Udaipur</t>
  </si>
  <si>
    <t>8042500100426700</t>
  </si>
  <si>
    <t>383286959252</t>
  </si>
  <si>
    <t>Mohammad Manjoor</t>
  </si>
  <si>
    <t>Mohammad Zahoor</t>
  </si>
  <si>
    <t>Raza Nagar Kishpole Udaipur</t>
  </si>
  <si>
    <t>061710032611</t>
  </si>
  <si>
    <t>513173953027</t>
  </si>
  <si>
    <t>Nafisa Bano</t>
  </si>
  <si>
    <t>3/43, Kotiyo Ki Gawadi Nr Oswal Bhawan Udaipr</t>
  </si>
  <si>
    <t>Bag Works</t>
  </si>
  <si>
    <t>3566000110067220</t>
  </si>
  <si>
    <t>814069055886</t>
  </si>
  <si>
    <t>Kishanpole Raza Nagar Udaipur</t>
  </si>
  <si>
    <t>Kirana &amp; Silai</t>
  </si>
  <si>
    <t>01370100004940</t>
  </si>
  <si>
    <t>961767582510</t>
  </si>
  <si>
    <t>Hafiz Kamar Raza</t>
  </si>
  <si>
    <t>Imamul Haq</t>
  </si>
  <si>
    <t>Bichhu Gati  Udaipur Raj</t>
  </si>
  <si>
    <t>8042500100308300</t>
  </si>
  <si>
    <t>683425684097</t>
  </si>
  <si>
    <t>Sharafat Beig</t>
  </si>
  <si>
    <t>Kesar Beig</t>
  </si>
  <si>
    <t>194 B Block Amar Nagar Mullatali Udaipur</t>
  </si>
  <si>
    <t>Chicken Shop</t>
  </si>
  <si>
    <t>310102010453323</t>
  </si>
  <si>
    <t>472724204320</t>
  </si>
  <si>
    <t>Sarfaraz Khan</t>
  </si>
  <si>
    <t>Dildar Khan</t>
  </si>
  <si>
    <t>30, Nr. Wisdom Home School Gandhi Nagar Udaipur</t>
  </si>
  <si>
    <t>15830100002660</t>
  </si>
  <si>
    <t>467041612296</t>
  </si>
  <si>
    <t>Gurmeet Kaur</t>
  </si>
  <si>
    <t>Mahinder Singh</t>
  </si>
  <si>
    <t>Ambamata Yadav Colony Udaipur</t>
  </si>
  <si>
    <t>Siali &amp; Cloth Work</t>
  </si>
  <si>
    <t>3566000110036040</t>
  </si>
  <si>
    <t>580534487431</t>
  </si>
  <si>
    <t>Abrar Begam</t>
  </si>
  <si>
    <t>Rahim Khan</t>
  </si>
  <si>
    <t>27, Akashwani Colony Suri Nagar Madri Udaipur</t>
  </si>
  <si>
    <t>059702101000755</t>
  </si>
  <si>
    <t>974120457912</t>
  </si>
  <si>
    <t>Hamida Bano</t>
  </si>
  <si>
    <t>Shah Mohammad</t>
  </si>
  <si>
    <t>261, Nr. Kaleysath Masjid Udaipur</t>
  </si>
  <si>
    <t>Siali Work</t>
  </si>
  <si>
    <t>20217766210</t>
  </si>
  <si>
    <t>388613917669</t>
  </si>
  <si>
    <t>Memuna Begam</t>
  </si>
  <si>
    <t>13, Mahawat Wari Chittoro ka Timba Udaipur</t>
  </si>
  <si>
    <t>061710031831</t>
  </si>
  <si>
    <t>224901105068</t>
  </si>
  <si>
    <t>Aabid Hussain Sheikh</t>
  </si>
  <si>
    <t>Manjoor Hussain Sheikh</t>
  </si>
  <si>
    <t>Car Décor Work</t>
  </si>
  <si>
    <t>18450110029053</t>
  </si>
  <si>
    <t>296808103973</t>
  </si>
  <si>
    <t>Makbool Khan</t>
  </si>
  <si>
    <t>158, Kaleysath Udaipur</t>
  </si>
  <si>
    <t>8042500100082700</t>
  </si>
  <si>
    <t>757821160175</t>
  </si>
  <si>
    <t>453, Raza Colony Mullatali Udaipur</t>
  </si>
  <si>
    <t>Spry Painting</t>
  </si>
  <si>
    <t>61040445937</t>
  </si>
  <si>
    <t>676687443215</t>
  </si>
  <si>
    <t>Razia Shah</t>
  </si>
  <si>
    <t>Gulam Rasul Shah</t>
  </si>
  <si>
    <t>46,Mewafarosh Marg Udaipur</t>
  </si>
  <si>
    <t>Kirana General Store</t>
  </si>
  <si>
    <t>786031001007778</t>
  </si>
  <si>
    <t>642945379518</t>
  </si>
  <si>
    <t xml:space="preserve">Mohammad Inayat </t>
  </si>
  <si>
    <t>61710032651</t>
  </si>
  <si>
    <t>350756499114</t>
  </si>
  <si>
    <t>Niyaz Mohammad</t>
  </si>
  <si>
    <t>Mahawat Wari Chittoro ka Timba Udaipur</t>
  </si>
  <si>
    <t>Goli, Biscuit Business</t>
  </si>
  <si>
    <t>061710032411</t>
  </si>
  <si>
    <t>526440073692</t>
  </si>
  <si>
    <t>Shahid Ali</t>
  </si>
  <si>
    <t>Chhotu Khan</t>
  </si>
  <si>
    <t>377, Farook Azam Colony Mullatali Udaipur</t>
  </si>
  <si>
    <t>Electricals Works</t>
  </si>
  <si>
    <t>20023367690</t>
  </si>
  <si>
    <t>618821237031</t>
  </si>
  <si>
    <t>Ayesha</t>
  </si>
  <si>
    <t>Zulfikar</t>
  </si>
  <si>
    <t>1455, Farook Azam Colony Mullatali Udaiipur</t>
  </si>
  <si>
    <t>Cloth Colour Work</t>
  </si>
  <si>
    <t>15830110039052</t>
  </si>
  <si>
    <t>300472236870</t>
  </si>
  <si>
    <t>Mansoor Ahmed</t>
  </si>
  <si>
    <t>Late. Aslam</t>
  </si>
  <si>
    <t>207, Diwan Shah Colony Patel Cirlce Udaipur</t>
  </si>
  <si>
    <t>Aalmari Reparing Work</t>
  </si>
  <si>
    <t>61060930655</t>
  </si>
  <si>
    <t>607855766803</t>
  </si>
  <si>
    <t>Rajni Sardar</t>
  </si>
  <si>
    <t>Late. Succha Singh</t>
  </si>
  <si>
    <t xml:space="preserve">Beauty Parlour </t>
  </si>
  <si>
    <t>18450110029046</t>
  </si>
  <si>
    <t>501591028433</t>
  </si>
  <si>
    <t>Village Naya kheda Post Nai Udaipur</t>
  </si>
  <si>
    <t>61197534045</t>
  </si>
  <si>
    <t>202071015504</t>
  </si>
  <si>
    <t>Abdul Arif</t>
  </si>
  <si>
    <t>S-85, Gandhi Nagar Mullatali Udaipur</t>
  </si>
  <si>
    <t>8042500100871800</t>
  </si>
  <si>
    <t>870812846053</t>
  </si>
  <si>
    <t xml:space="preserve">Fakir Mohammed </t>
  </si>
  <si>
    <t>Pepal Chowk Gayriyo Ka Mohalla Ayad Udaipur</t>
  </si>
  <si>
    <t>005101001001766</t>
  </si>
  <si>
    <t>869308826627</t>
  </si>
  <si>
    <t>Shehnaz Bee</t>
  </si>
  <si>
    <t>Rais Khan</t>
  </si>
  <si>
    <t>34, Jatwari Udaipur</t>
  </si>
  <si>
    <t>061710026570</t>
  </si>
  <si>
    <t>912036428590</t>
  </si>
  <si>
    <t>Hamid Khan</t>
  </si>
  <si>
    <t>Yusuf Khan</t>
  </si>
  <si>
    <t>Shastri Nagar Khempura Udaipur</t>
  </si>
  <si>
    <t>Diesal Mechanic Shop</t>
  </si>
  <si>
    <t>33010100000305</t>
  </si>
  <si>
    <t>975485862993</t>
  </si>
  <si>
    <t>77, Kishanpole Raza Nagar Udaipur</t>
  </si>
  <si>
    <t>Breakfast Louri</t>
  </si>
  <si>
    <t>33423991053</t>
  </si>
  <si>
    <t>373817006081</t>
  </si>
  <si>
    <t>Dinesh Kumar Jain</t>
  </si>
  <si>
    <t>Roshan Lal Jain</t>
  </si>
  <si>
    <t>10 A, New Ganpati Nagar Bohra Ganesh Road Udaipur</t>
  </si>
  <si>
    <t>Jain</t>
  </si>
  <si>
    <t>10002627264</t>
  </si>
  <si>
    <t>335595593681</t>
  </si>
  <si>
    <t>Shabnam Begam</t>
  </si>
  <si>
    <t>Magrur</t>
  </si>
  <si>
    <t>593, Gandhi Nagar Mullatali Udaipur</t>
  </si>
  <si>
    <t>15830110067246</t>
  </si>
  <si>
    <t>634689122022</t>
  </si>
  <si>
    <t>Mohammad Harun</t>
  </si>
  <si>
    <t>S-96, Gandhi Nagar Mullatali Udaipur</t>
  </si>
  <si>
    <t>15830110022719</t>
  </si>
  <si>
    <t>850397447496</t>
  </si>
  <si>
    <t>Jaieda Sheikh</t>
  </si>
  <si>
    <t>Mohammad Asif Sheikh</t>
  </si>
  <si>
    <t>46, Near Math Alipura Udaipur</t>
  </si>
  <si>
    <t>18450110021514</t>
  </si>
  <si>
    <t>202858113175</t>
  </si>
  <si>
    <t>Zulekha</t>
  </si>
  <si>
    <t>577, Jatwari Udaipur</t>
  </si>
  <si>
    <t>061710031540</t>
  </si>
  <si>
    <t>689001938124</t>
  </si>
  <si>
    <t>Guddu Khan</t>
  </si>
  <si>
    <t>16, Murshid Nagar Savina Kheda Udaipur</t>
  </si>
  <si>
    <t>Ladies Cosmetic Shrighar</t>
  </si>
  <si>
    <t>51107813177</t>
  </si>
  <si>
    <t>542428552347</t>
  </si>
  <si>
    <t>Mohammad Rauf</t>
  </si>
  <si>
    <t>842, Indira Nagar Beda Khanjipeer Udaipur</t>
  </si>
  <si>
    <t>Computer Center</t>
  </si>
  <si>
    <t>61100857637</t>
  </si>
  <si>
    <t>684942365401</t>
  </si>
  <si>
    <t>Farzana  Bano</t>
  </si>
  <si>
    <t>OTC B-Block Sajjan Nagar Udaipur</t>
  </si>
  <si>
    <t>50232668223</t>
  </si>
  <si>
    <t>648054921663</t>
  </si>
  <si>
    <t>Mehboob Khan</t>
  </si>
  <si>
    <t>Sardar Khan</t>
  </si>
  <si>
    <t>Back Side Model School Chamanpura Udaipur</t>
  </si>
  <si>
    <t>061710031115</t>
  </si>
  <si>
    <t>260172076458</t>
  </si>
  <si>
    <t>Aslam Khan</t>
  </si>
  <si>
    <t>117, Chittoro ka Timba Mahawat Wari Udaipur</t>
  </si>
  <si>
    <t>786091001015175</t>
  </si>
  <si>
    <t>658447878919</t>
  </si>
  <si>
    <t>Farook Khan</t>
  </si>
  <si>
    <t>Bhillu Rana Kacchi Basti Back Side Mastan Baba Udaipur</t>
  </si>
  <si>
    <t>20252516392</t>
  </si>
  <si>
    <t>646102784250</t>
  </si>
  <si>
    <t>Jahaara Sheikh</t>
  </si>
  <si>
    <t>8, Silawat Wari Raza Chowk Udaipur</t>
  </si>
  <si>
    <t>693101700737</t>
  </si>
  <si>
    <t>537846630341</t>
  </si>
  <si>
    <t>Pagdri Colour Work</t>
  </si>
  <si>
    <t>18450110001905</t>
  </si>
  <si>
    <t>993576530478</t>
  </si>
  <si>
    <t>Shabir Khan</t>
  </si>
  <si>
    <t>Sameer Khan</t>
  </si>
  <si>
    <t>Gosiya Colony Street No. 3 Kishanpole Udaipur</t>
  </si>
  <si>
    <t>Auto Electrical</t>
  </si>
  <si>
    <t>668010110002824</t>
  </si>
  <si>
    <t>533915222065</t>
  </si>
  <si>
    <t>Mariyam Bano</t>
  </si>
  <si>
    <t>Mohammad Ayyub</t>
  </si>
  <si>
    <t>Chori &amp; Chappal Business</t>
  </si>
  <si>
    <t>50273271535</t>
  </si>
  <si>
    <t>645961371209</t>
  </si>
  <si>
    <t>14, Mahawat Wari Udaipur</t>
  </si>
  <si>
    <t>061710026914</t>
  </si>
  <si>
    <t>241477413741</t>
  </si>
  <si>
    <t>Bilkis Bano</t>
  </si>
  <si>
    <t>Mohammad Yasin</t>
  </si>
  <si>
    <t>164, South Ayad Chippa Mohalla  Udaipur</t>
  </si>
  <si>
    <t>51107706391</t>
  </si>
  <si>
    <t>553896390778</t>
  </si>
  <si>
    <t>Salma Bano</t>
  </si>
  <si>
    <t>Mohammad Farid</t>
  </si>
  <si>
    <t>Chippa Mohalla Near Neem Ayad Udaipur</t>
  </si>
  <si>
    <t>51105254200</t>
  </si>
  <si>
    <t>724417947860</t>
  </si>
  <si>
    <t>Mohammed Shoyeb</t>
  </si>
  <si>
    <t>Mohammed Rafiq Khan</t>
  </si>
  <si>
    <t>49, Gosiya Colony Udaipur</t>
  </si>
  <si>
    <t>Cloth Silai Work</t>
  </si>
  <si>
    <t>51111430698</t>
  </si>
  <si>
    <t>284679656032</t>
  </si>
  <si>
    <t>Mohammad Yasin Sheikh</t>
  </si>
  <si>
    <t>Salim Sheikh</t>
  </si>
  <si>
    <t>1053, UIT Colony Sec-12 Savina Udaipur</t>
  </si>
  <si>
    <t>Light Decoration Work</t>
  </si>
  <si>
    <t>16200100010140</t>
  </si>
  <si>
    <t>627000757036</t>
  </si>
  <si>
    <t>Mohammad Faizal</t>
  </si>
  <si>
    <t>Aziz Mohammad</t>
  </si>
  <si>
    <t>Chatri Wala Chowk Dholi Bawari Udaipur</t>
  </si>
  <si>
    <t>Mobile Repair Shop</t>
  </si>
  <si>
    <t>0050104000389051</t>
  </si>
  <si>
    <t>341295650207</t>
  </si>
  <si>
    <t>Sayra Khan</t>
  </si>
  <si>
    <t>Aabid Khan</t>
  </si>
  <si>
    <t>246, Sajjan Nagar 80Ft Road Udaipur</t>
  </si>
  <si>
    <t>050104000284325</t>
  </si>
  <si>
    <t>525625763519</t>
  </si>
  <si>
    <t>Rizwana</t>
  </si>
  <si>
    <t>257, Dr. Zakir Hussain Inside Hatipole Udaipur</t>
  </si>
  <si>
    <t>061710032713</t>
  </si>
  <si>
    <t>949936821042</t>
  </si>
  <si>
    <t xml:space="preserve">Sultana </t>
  </si>
  <si>
    <t>Zahiruddin</t>
  </si>
  <si>
    <t>12, Sindhi Sarkar Ki Haweli Kheradiwara Udaipur</t>
  </si>
  <si>
    <t>Watch Business &amp; Repairing</t>
  </si>
  <si>
    <t>061710032714</t>
  </si>
  <si>
    <t>447667513300</t>
  </si>
  <si>
    <t>Mohammad Rauf Sheikh</t>
  </si>
  <si>
    <t>Noor Mohammad Sheikh</t>
  </si>
  <si>
    <t>46, Bhupalpura Math Nr, St. Paul School Udaipur</t>
  </si>
  <si>
    <t>Computer Institute</t>
  </si>
  <si>
    <t>18450100002531</t>
  </si>
  <si>
    <t>753284208516</t>
  </si>
  <si>
    <t>Shama Bee</t>
  </si>
  <si>
    <t>Mohammad Sharafat</t>
  </si>
  <si>
    <t>47, Silawat Wari Road Udaipur</t>
  </si>
  <si>
    <t>061710026468</t>
  </si>
  <si>
    <t>945026270694</t>
  </si>
  <si>
    <t>Firdous Alam</t>
  </si>
  <si>
    <t>Shakil Ahmed</t>
  </si>
  <si>
    <t>061710026582</t>
  </si>
  <si>
    <t>826579612889</t>
  </si>
  <si>
    <t>Abdul Salam</t>
  </si>
  <si>
    <t>10, Silawat Wari Appolo Arts Near Udaipur</t>
  </si>
  <si>
    <t>061710026444</t>
  </si>
  <si>
    <t>412387900869</t>
  </si>
  <si>
    <t>Nargis Khan</t>
  </si>
  <si>
    <t>Aarif Khan</t>
  </si>
  <si>
    <t>41, Sabri Colony Ayad Udaipur</t>
  </si>
  <si>
    <t>Catering Work</t>
  </si>
  <si>
    <t>01370100018726</t>
  </si>
  <si>
    <t>482778842292</t>
  </si>
  <si>
    <t>Gas, Burner Work Shop</t>
  </si>
  <si>
    <t>18450110026908</t>
  </si>
  <si>
    <t>803849177516</t>
  </si>
  <si>
    <t>Kosar Khan</t>
  </si>
  <si>
    <t>Bhurey Khan</t>
  </si>
  <si>
    <t>R-20, Ratakhet 80ft Road Udaipur</t>
  </si>
  <si>
    <t>51033766057</t>
  </si>
  <si>
    <t>574080969310</t>
  </si>
  <si>
    <t>Shaheba Khan</t>
  </si>
  <si>
    <t>Shammi Khan</t>
  </si>
  <si>
    <t>133, Sajjan Nagar Udaipur</t>
  </si>
  <si>
    <t>15830110067727</t>
  </si>
  <si>
    <t>352863326971</t>
  </si>
  <si>
    <t>Rashid Khan</t>
  </si>
  <si>
    <t>273, Bhupalpura Math Udaipur</t>
  </si>
  <si>
    <t>668110310000218</t>
  </si>
  <si>
    <t>665318836236</t>
  </si>
  <si>
    <t>Adam Khan</t>
  </si>
  <si>
    <t>Ayub Khan</t>
  </si>
  <si>
    <t>22, Kaleysath Chittoro ka Timba Udaipur</t>
  </si>
  <si>
    <t>0050104000385152</t>
  </si>
  <si>
    <t>453446632270</t>
  </si>
  <si>
    <t>Ronak Jain</t>
  </si>
  <si>
    <t>Late. Padam Kumar Jain</t>
  </si>
  <si>
    <t>L-423, Shreenath Nagar Sec-9 Savina Udaipur</t>
  </si>
  <si>
    <t>General Kirana Store</t>
  </si>
  <si>
    <t>61097567653</t>
  </si>
  <si>
    <t>565639790189</t>
  </si>
  <si>
    <t>227, B-Block Sajjan Nagar mullatali Udaipur</t>
  </si>
  <si>
    <t>20749054058</t>
  </si>
  <si>
    <t>678527995904</t>
  </si>
  <si>
    <t>Shamshad Begam</t>
  </si>
  <si>
    <t>710, Krishna Colony Savina Udaipur</t>
  </si>
  <si>
    <t>Cable Business TV Repair</t>
  </si>
  <si>
    <t>693301500611</t>
  </si>
  <si>
    <t>745370605512</t>
  </si>
  <si>
    <t>Mehmood Ali</t>
  </si>
  <si>
    <t>Mehboob Ali</t>
  </si>
  <si>
    <t>11, Chatri Wala Chowk Dholi Bawari Udaipur</t>
  </si>
  <si>
    <t>Motor Parts Works</t>
  </si>
  <si>
    <t>61037196745</t>
  </si>
  <si>
    <t>638534563535</t>
  </si>
  <si>
    <t xml:space="preserve">Mohammad Nasir </t>
  </si>
  <si>
    <t>Moinuddin Fakhruddin</t>
  </si>
  <si>
    <t>8, Mahawat Wari Khawaja Manjil Udaipur</t>
  </si>
  <si>
    <t>Auto Electrician</t>
  </si>
  <si>
    <t>061710027960</t>
  </si>
  <si>
    <t>946128759863</t>
  </si>
  <si>
    <t>Mohammad Yunus</t>
  </si>
  <si>
    <t>Yusuf Mohammad</t>
  </si>
  <si>
    <t>171, OTC Scheme Mullatali Udaipur</t>
  </si>
  <si>
    <t>Garments</t>
  </si>
  <si>
    <t>394002010010703</t>
  </si>
  <si>
    <t>757595439611</t>
  </si>
  <si>
    <t>Noor Mohammad Qureshi</t>
  </si>
  <si>
    <t>59, Kasthakala Marg Kheradiwara Udaipur</t>
  </si>
  <si>
    <t>Music System Sound</t>
  </si>
  <si>
    <t>668110110009803</t>
  </si>
  <si>
    <t>528014491475</t>
  </si>
  <si>
    <t xml:space="preserve">Shabana </t>
  </si>
  <si>
    <t>Mohammad Aslam</t>
  </si>
  <si>
    <t>31, Silawat Wari Raza Chowk Udaipur</t>
  </si>
  <si>
    <t>061710032701</t>
  </si>
  <si>
    <t>222323604355</t>
  </si>
  <si>
    <t>Mohammad Kalim Sheikh</t>
  </si>
  <si>
    <t>Mohammad Yusuf Sheikh</t>
  </si>
  <si>
    <t>71, Outside Chandpole Udaipur</t>
  </si>
  <si>
    <t>30435297288</t>
  </si>
  <si>
    <t>269049924506</t>
  </si>
  <si>
    <t>Roshan Bano</t>
  </si>
  <si>
    <t>Jamil Mohammad</t>
  </si>
  <si>
    <t>207, Raza Nagar Kishapole Udaipur</t>
  </si>
  <si>
    <t>693601419017</t>
  </si>
  <si>
    <t>988218035959</t>
  </si>
  <si>
    <t>Intekhab Hussain</t>
  </si>
  <si>
    <t>Ikram Hussain</t>
  </si>
  <si>
    <t>10, Amin Manjil Sunderwas Udaipur</t>
  </si>
  <si>
    <t>Health Culb</t>
  </si>
  <si>
    <t>33010100000769</t>
  </si>
  <si>
    <t>269521809456</t>
  </si>
  <si>
    <t>Mehraj Begam</t>
  </si>
  <si>
    <t>Mohammad Sharif Khan</t>
  </si>
  <si>
    <t>184, Near Swaroop Sagar Ambavgarh Udaipur</t>
  </si>
  <si>
    <t>51111647136</t>
  </si>
  <si>
    <t>398371970946</t>
  </si>
  <si>
    <t xml:space="preserve">Mehrunnisha </t>
  </si>
  <si>
    <t>Jain Mandir Champa Bagh Ayad Udaipur</t>
  </si>
  <si>
    <t>00602191006191</t>
  </si>
  <si>
    <t>383347063039</t>
  </si>
  <si>
    <t>Shehnaz Bano</t>
  </si>
  <si>
    <t>Mohammad Sajid Chippa</t>
  </si>
  <si>
    <t>70, Kalal Wati Chippa Mohalla Ayad Udaipur</t>
  </si>
  <si>
    <t>33390966596</t>
  </si>
  <si>
    <t>518153143968</t>
  </si>
  <si>
    <t>Temina</t>
  </si>
  <si>
    <t>73, Main Road Ayad Udaipur</t>
  </si>
  <si>
    <t>002100101006992</t>
  </si>
  <si>
    <t>742155961194</t>
  </si>
  <si>
    <t>Vimla Bhandari</t>
  </si>
  <si>
    <t>Rakesh Bhandari</t>
  </si>
  <si>
    <t>146, Kharol Colony Fatehpura Udaipur</t>
  </si>
  <si>
    <t>Readymade Cloth &amp; Silai Work</t>
  </si>
  <si>
    <t>07722191008377</t>
  </si>
  <si>
    <t>925215758402</t>
  </si>
  <si>
    <t>Readymade Garment Shop</t>
  </si>
  <si>
    <t>31595772263</t>
  </si>
  <si>
    <t>819361334324</t>
  </si>
  <si>
    <t>Mohammad Shafique</t>
  </si>
  <si>
    <t>88, Raza Colony  Mullatali Udaipur</t>
  </si>
  <si>
    <t>15830100000490</t>
  </si>
  <si>
    <t>267839916892</t>
  </si>
  <si>
    <t>Zahoor Mohammad</t>
  </si>
  <si>
    <t>49, Pratap Chowk Ganesh Nagar Pahada Udaipur</t>
  </si>
  <si>
    <t>Silai &amp; Amrodi</t>
  </si>
  <si>
    <t>8042500100747400</t>
  </si>
  <si>
    <t>353846489526</t>
  </si>
  <si>
    <t>Ahmed Noor</t>
  </si>
  <si>
    <t>17/276, South Ayad Chippa Mohalla Udaipur</t>
  </si>
  <si>
    <t>51108702465</t>
  </si>
  <si>
    <t>320687180883</t>
  </si>
  <si>
    <t>Shenaz Banu</t>
  </si>
  <si>
    <t>Mohammad Tahir</t>
  </si>
  <si>
    <t>240, Ayad Nr Chippa Masjid Udaipur</t>
  </si>
  <si>
    <t>51104965452</t>
  </si>
  <si>
    <t>284308296388</t>
  </si>
  <si>
    <t>Sohail Khan</t>
  </si>
  <si>
    <t>Mohammad Ishrar Khan</t>
  </si>
  <si>
    <t>0050104000401647</t>
  </si>
  <si>
    <t>861440941610</t>
  </si>
  <si>
    <t>Bhes Road Ki Haveli Opp Ayurvedic Hospital Udaipur</t>
  </si>
  <si>
    <t>061710026398</t>
  </si>
  <si>
    <t>975327964464</t>
  </si>
  <si>
    <t>Arts &amp; Crafts Work</t>
  </si>
  <si>
    <t>693101436557</t>
  </si>
  <si>
    <t>521745546357</t>
  </si>
  <si>
    <t>Amzad Khan</t>
  </si>
  <si>
    <t>Panndhay Marg Imli Gaat Udaipur</t>
  </si>
  <si>
    <t>8042500100304000</t>
  </si>
  <si>
    <t>820925826744</t>
  </si>
  <si>
    <t>Julfikar Ahmed</t>
  </si>
  <si>
    <t>EC-66 A-Block Sajjan Nagar Mullatali Udaipur</t>
  </si>
  <si>
    <t>61032911401</t>
  </si>
  <si>
    <t>584738830101</t>
  </si>
  <si>
    <t>Mohammad Noor</t>
  </si>
  <si>
    <t xml:space="preserve">Churi Work Ladies </t>
  </si>
  <si>
    <t>15830110064078</t>
  </si>
  <si>
    <t>535649669372</t>
  </si>
  <si>
    <t>Shohrab Khan</t>
  </si>
  <si>
    <t>437, Farook Azam Nagar Mullatali Udaipur</t>
  </si>
  <si>
    <t>30653917179</t>
  </si>
  <si>
    <t>483858448619</t>
  </si>
  <si>
    <t>Shehzadi Begam</t>
  </si>
  <si>
    <t>Anis Khan</t>
  </si>
  <si>
    <t>44, Residency Road Bheind Math Bhupalpura Udaipur</t>
  </si>
  <si>
    <t>18450100003331</t>
  </si>
  <si>
    <t>326118286812</t>
  </si>
  <si>
    <t>Neeta Babel</t>
  </si>
  <si>
    <t>Mahindra Singh</t>
  </si>
  <si>
    <t>Ram Singh Ji ki Bari Sec-11 Udaipur</t>
  </si>
  <si>
    <t>002101001000115</t>
  </si>
  <si>
    <t>998880320688</t>
  </si>
  <si>
    <t>Mehboob Chippa</t>
  </si>
  <si>
    <t>38, Juna Bazar Ayad Udaipur</t>
  </si>
  <si>
    <t>005101001001350</t>
  </si>
  <si>
    <t>363984972188</t>
  </si>
  <si>
    <t>Shahida Sheikh</t>
  </si>
  <si>
    <t>Meraj Ahmed</t>
  </si>
  <si>
    <t>61, Mahawat Wari Udaipur</t>
  </si>
  <si>
    <t>786091001017740</t>
  </si>
  <si>
    <t>280466809457</t>
  </si>
  <si>
    <t>Mohammad Shoaib Khan</t>
  </si>
  <si>
    <t>127, Ambabgarh Kacchi Basti Udaipur</t>
  </si>
  <si>
    <t>Tinshed Welding Works</t>
  </si>
  <si>
    <t>8042500100058600</t>
  </si>
  <si>
    <t>595513064708</t>
  </si>
  <si>
    <t>34/537,  Jatwari Mandir Gali Udaipur</t>
  </si>
  <si>
    <t>Silai Center Work</t>
  </si>
  <si>
    <t>786091001016780</t>
  </si>
  <si>
    <t>957100927807</t>
  </si>
  <si>
    <t>256, Bhupalpura Math Udaipur</t>
  </si>
  <si>
    <t>18450110013564</t>
  </si>
  <si>
    <t>712399277891</t>
  </si>
  <si>
    <t>S-108, Chippa Colony Mulllatai Udaipur</t>
  </si>
  <si>
    <t>15830110067710</t>
  </si>
  <si>
    <t>712571455596</t>
  </si>
  <si>
    <t>Mohammad Jareef Khan</t>
  </si>
  <si>
    <t>52, Raza Colony Mullatai Udaipur</t>
  </si>
  <si>
    <t>15830110058329</t>
  </si>
  <si>
    <t>817577954970</t>
  </si>
  <si>
    <t>Mohammad Aslam Sheikh</t>
  </si>
  <si>
    <t>Ali Mohammad</t>
  </si>
  <si>
    <t>386, Farook Azam Colony Mullatali Udaipur</t>
  </si>
  <si>
    <t>Loading Tata Auto</t>
  </si>
  <si>
    <t>31641633274</t>
  </si>
  <si>
    <t>227895896510</t>
  </si>
  <si>
    <t>Mohammad Salim Khan</t>
  </si>
  <si>
    <t>56, Ambavgarh Kacchi Basti Udaipur</t>
  </si>
  <si>
    <t>3566000110029840</t>
  </si>
  <si>
    <t>313769232989</t>
  </si>
  <si>
    <t>Fakhroo Khan</t>
  </si>
  <si>
    <t>121, Farook Azam Colony Udaipur</t>
  </si>
  <si>
    <t>Car Decor Work</t>
  </si>
  <si>
    <t>097010100100786</t>
  </si>
  <si>
    <t>684247999758</t>
  </si>
  <si>
    <t>Seed Pesticide</t>
  </si>
  <si>
    <t>4.6.14</t>
  </si>
  <si>
    <t>26.3.15</t>
  </si>
  <si>
    <t>705502010001449</t>
  </si>
  <si>
    <t>792314138784</t>
  </si>
  <si>
    <t>51102694380</t>
  </si>
  <si>
    <t>749602616685</t>
  </si>
  <si>
    <t>Cloth Colour Works</t>
  </si>
  <si>
    <t>3566000110061930</t>
  </si>
  <si>
    <t>701419898887</t>
  </si>
  <si>
    <t>01370100019369</t>
  </si>
  <si>
    <t>589112987117</t>
  </si>
  <si>
    <t>20209490840</t>
  </si>
  <si>
    <t>869434135672</t>
  </si>
  <si>
    <t>045800010038347</t>
  </si>
  <si>
    <t>528981779951</t>
  </si>
  <si>
    <t>Computer Works</t>
  </si>
  <si>
    <t>0050104000388221</t>
  </si>
  <si>
    <t>667429725302</t>
  </si>
  <si>
    <t>Mobile Shop</t>
  </si>
  <si>
    <t>3566000110062020</t>
  </si>
  <si>
    <t>450685600777</t>
  </si>
  <si>
    <t>Siali &amp; Readymade Work</t>
  </si>
  <si>
    <t>18450110021798</t>
  </si>
  <si>
    <t>540272109051</t>
  </si>
  <si>
    <t>84502010088759</t>
  </si>
  <si>
    <t>261426867265</t>
  </si>
  <si>
    <t>Gas Burner Sales &amp; Service</t>
  </si>
  <si>
    <t>693301247620</t>
  </si>
  <si>
    <t>336674417056</t>
  </si>
  <si>
    <t>Readymade Cloth  Work</t>
  </si>
  <si>
    <t>1247010136037</t>
  </si>
  <si>
    <t>763695157886</t>
  </si>
  <si>
    <t>61084551875</t>
  </si>
  <si>
    <t>280046226728</t>
  </si>
  <si>
    <t>15830110000502</t>
  </si>
  <si>
    <t>999465400523</t>
  </si>
  <si>
    <t>Electrical Works</t>
  </si>
  <si>
    <t>61176685761</t>
  </si>
  <si>
    <t>847182982874</t>
  </si>
  <si>
    <t>Refrigation Works</t>
  </si>
  <si>
    <t>51053848143</t>
  </si>
  <si>
    <t>509238952394</t>
  </si>
  <si>
    <t>Maruti Parts Works</t>
  </si>
  <si>
    <t>691601423106</t>
  </si>
  <si>
    <t>420451212021</t>
  </si>
  <si>
    <t>690401500434</t>
  </si>
  <si>
    <t>473846130798</t>
  </si>
  <si>
    <t>061710030781</t>
  </si>
  <si>
    <t>871615001405</t>
  </si>
  <si>
    <t>84502010088744</t>
  </si>
  <si>
    <t>254354423556</t>
  </si>
  <si>
    <t>061710030765</t>
  </si>
  <si>
    <t>652435921945</t>
  </si>
  <si>
    <t>Readymade Shop</t>
  </si>
  <si>
    <t>3566000110062050</t>
  </si>
  <si>
    <t>566222566941</t>
  </si>
  <si>
    <t>Siali Works</t>
  </si>
  <si>
    <t>061710030774</t>
  </si>
  <si>
    <t>415235890497</t>
  </si>
  <si>
    <t>061710030775</t>
  </si>
  <si>
    <t>896384012755</t>
  </si>
  <si>
    <t>Book Store</t>
  </si>
  <si>
    <t>3566001700001670</t>
  </si>
  <si>
    <t>262170552307</t>
  </si>
  <si>
    <t>158301000061631</t>
  </si>
  <si>
    <t>457156672156</t>
  </si>
  <si>
    <t>15830110007099</t>
  </si>
  <si>
    <t>627362020126</t>
  </si>
  <si>
    <t>Cloth Works</t>
  </si>
  <si>
    <t>18450110021781</t>
  </si>
  <si>
    <t>238620222372</t>
  </si>
  <si>
    <t>51104182176</t>
  </si>
  <si>
    <t>492106927457</t>
  </si>
  <si>
    <t>84502010064718</t>
  </si>
  <si>
    <t>968439139478</t>
  </si>
  <si>
    <t>18450100003838</t>
  </si>
  <si>
    <t>726738013790</t>
  </si>
  <si>
    <t>Electrical Motor Reviding</t>
  </si>
  <si>
    <t>0401000007750</t>
  </si>
  <si>
    <t>472155743061</t>
  </si>
  <si>
    <t>51109866933</t>
  </si>
  <si>
    <t>694056269545</t>
  </si>
  <si>
    <t>51109866751</t>
  </si>
  <si>
    <t>208891561645</t>
  </si>
  <si>
    <t>0169101057852</t>
  </si>
  <si>
    <t>372468645424</t>
  </si>
  <si>
    <t>20217768660</t>
  </si>
  <si>
    <t>453766078170</t>
  </si>
  <si>
    <t>1247010117685</t>
  </si>
  <si>
    <t>677194566241</t>
  </si>
  <si>
    <t>3566000110061970</t>
  </si>
  <si>
    <t>231823016611</t>
  </si>
  <si>
    <t>01370100017165</t>
  </si>
  <si>
    <t>687229541416</t>
  </si>
  <si>
    <t>Bakshu Ji</t>
  </si>
  <si>
    <t>Fruit&amp; Vegetable Work</t>
  </si>
  <si>
    <t>18450110021835</t>
  </si>
  <si>
    <t>561370613192</t>
  </si>
  <si>
    <t>15830100006167</t>
  </si>
  <si>
    <t>981198100441</t>
  </si>
  <si>
    <t>Silali &amp; Material Works</t>
  </si>
  <si>
    <t>15830100000492</t>
  </si>
  <si>
    <t>875201392837</t>
  </si>
  <si>
    <t>8042500100322100</t>
  </si>
  <si>
    <t>954250065249</t>
  </si>
  <si>
    <t>18450110021859</t>
  </si>
  <si>
    <t>934531763234</t>
  </si>
  <si>
    <t>061710026903</t>
  </si>
  <si>
    <t>524164160064</t>
  </si>
  <si>
    <t>158301100058275</t>
  </si>
  <si>
    <t>623875119090</t>
  </si>
  <si>
    <t>Electrical Items Works</t>
  </si>
  <si>
    <t>61020869234</t>
  </si>
  <si>
    <t>838613183773</t>
  </si>
  <si>
    <t>Marble Handicraft Works</t>
  </si>
  <si>
    <t>20184084594</t>
  </si>
  <si>
    <t>606619890048</t>
  </si>
  <si>
    <t>Cyber Cafe</t>
  </si>
  <si>
    <t>50208651081</t>
  </si>
  <si>
    <t>428218556145</t>
  </si>
  <si>
    <t>3566000110062060</t>
  </si>
  <si>
    <t>767250385647</t>
  </si>
  <si>
    <t>Cloth Cutpiece Center</t>
  </si>
  <si>
    <t>15830110032510</t>
  </si>
  <si>
    <t>294461456757</t>
  </si>
  <si>
    <t>Cloth  Work</t>
  </si>
  <si>
    <t>8042500100542800</t>
  </si>
  <si>
    <t>488374004600</t>
  </si>
  <si>
    <t>33340501222</t>
  </si>
  <si>
    <t>676146950456</t>
  </si>
  <si>
    <t>General Store Works</t>
  </si>
  <si>
    <t>693101422819</t>
  </si>
  <si>
    <t>423537609038</t>
  </si>
  <si>
    <t>Bistar Store</t>
  </si>
  <si>
    <t>15830100003425</t>
  </si>
  <si>
    <t>592603943228</t>
  </si>
  <si>
    <t>51109866784</t>
  </si>
  <si>
    <t>498075822890</t>
  </si>
  <si>
    <t>Electrics Works</t>
  </si>
  <si>
    <t>51109867007</t>
  </si>
  <si>
    <t>924726788377</t>
  </si>
  <si>
    <t>51110409383</t>
  </si>
  <si>
    <t>684852124061</t>
  </si>
  <si>
    <t>Handicraft Works</t>
  </si>
  <si>
    <t>15830100006689</t>
  </si>
  <si>
    <t>457551284832</t>
  </si>
  <si>
    <t>Suit Silai Works</t>
  </si>
  <si>
    <t>3566000110062010</t>
  </si>
  <si>
    <t>863778270121</t>
  </si>
  <si>
    <t>0169101057559</t>
  </si>
  <si>
    <t>709525345448</t>
  </si>
  <si>
    <t>276, Khanjipeer Noori Chowk Udaipur</t>
  </si>
  <si>
    <t>Readymade Silai</t>
  </si>
  <si>
    <t>3566000110062040</t>
  </si>
  <si>
    <t>905881729783</t>
  </si>
  <si>
    <t>18450110008324</t>
  </si>
  <si>
    <t>560580534816</t>
  </si>
  <si>
    <t>Painting Colour Works</t>
  </si>
  <si>
    <t>8042500100466400</t>
  </si>
  <si>
    <t>669324113071</t>
  </si>
  <si>
    <t>3267095748</t>
  </si>
  <si>
    <t>988493757812</t>
  </si>
  <si>
    <t>3566000110024260</t>
  </si>
  <si>
    <t>452113375894</t>
  </si>
  <si>
    <t>1247010121675</t>
  </si>
  <si>
    <t>840669442340</t>
  </si>
  <si>
    <t>Marble Gisai Works</t>
  </si>
  <si>
    <t>31620919916</t>
  </si>
  <si>
    <t>998635183578</t>
  </si>
  <si>
    <t>0458000100401357</t>
  </si>
  <si>
    <t>936372177551</t>
  </si>
  <si>
    <t>New Auto Risksha</t>
  </si>
  <si>
    <t>3566000110061950</t>
  </si>
  <si>
    <t>873065468813</t>
  </si>
  <si>
    <t>0458000100401481</t>
  </si>
  <si>
    <t>412446289629</t>
  </si>
  <si>
    <t>15830110058350</t>
  </si>
  <si>
    <t>731099240264</t>
  </si>
  <si>
    <t>20217768637</t>
  </si>
  <si>
    <t>820213618512</t>
  </si>
  <si>
    <t>0458000100401384</t>
  </si>
  <si>
    <t>867141431088</t>
  </si>
  <si>
    <t>Smt. Ishrat Bano</t>
  </si>
  <si>
    <t>0458000100401366</t>
  </si>
  <si>
    <t>380888208064</t>
  </si>
  <si>
    <t>Aaloo Chipps Works</t>
  </si>
  <si>
    <t>0404000008907</t>
  </si>
  <si>
    <t>848842649608</t>
  </si>
  <si>
    <t>New Auto Riksha</t>
  </si>
  <si>
    <t>01260110007723</t>
  </si>
  <si>
    <t>296202974502</t>
  </si>
  <si>
    <t>0169101057855</t>
  </si>
  <si>
    <t>504765076776</t>
  </si>
  <si>
    <t>51033743926</t>
  </si>
  <si>
    <t>443356117532</t>
  </si>
  <si>
    <t>0458000100401348</t>
  </si>
  <si>
    <t>719154847291</t>
  </si>
  <si>
    <t>15830110015391</t>
  </si>
  <si>
    <t>203325951073</t>
  </si>
  <si>
    <t>061710027631</t>
  </si>
  <si>
    <t>401222885737</t>
  </si>
  <si>
    <t>15830110041802</t>
  </si>
  <si>
    <t>356127148420</t>
  </si>
  <si>
    <t>Air Condition Works</t>
  </si>
  <si>
    <t>32117120387</t>
  </si>
  <si>
    <t>411948810538</t>
  </si>
  <si>
    <t>045800010060403</t>
  </si>
  <si>
    <t>739698927351</t>
  </si>
  <si>
    <t>50077474786</t>
  </si>
  <si>
    <t>730616620833</t>
  </si>
  <si>
    <t>Cloths Works</t>
  </si>
  <si>
    <t>8042500100655300</t>
  </si>
  <si>
    <t>588452804426</t>
  </si>
  <si>
    <t>15830110058183</t>
  </si>
  <si>
    <t>278342419686</t>
  </si>
  <si>
    <t>61037753640</t>
  </si>
  <si>
    <t>844834688002</t>
  </si>
  <si>
    <t>Silali Works</t>
  </si>
  <si>
    <t>8042500100655100</t>
  </si>
  <si>
    <t>821030223279</t>
  </si>
  <si>
    <t>0111-V78603010</t>
  </si>
  <si>
    <t>895603342676</t>
  </si>
  <si>
    <t>Bag Reapairing</t>
  </si>
  <si>
    <t>3566000110062110</t>
  </si>
  <si>
    <t>492936282069</t>
  </si>
  <si>
    <t>Car Decor</t>
  </si>
  <si>
    <t>640010012096</t>
  </si>
  <si>
    <t>559310181158</t>
  </si>
  <si>
    <t>088301504473</t>
  </si>
  <si>
    <t>878519337502</t>
  </si>
  <si>
    <t>51100201580</t>
  </si>
  <si>
    <t>819675992956</t>
  </si>
  <si>
    <t>693901428255</t>
  </si>
  <si>
    <t>466499382118</t>
  </si>
  <si>
    <t>693901429511</t>
  </si>
  <si>
    <t>615141024331</t>
  </si>
  <si>
    <t>Ready made Cloth Work</t>
  </si>
  <si>
    <t>51109449148</t>
  </si>
  <si>
    <t>965443452233</t>
  </si>
  <si>
    <t>Cloth Silai &amp; Artificile Work</t>
  </si>
  <si>
    <t>0458000100388409</t>
  </si>
  <si>
    <t>319362823733</t>
  </si>
  <si>
    <t>Harneet Singh Khurana</t>
  </si>
  <si>
    <t>Amarjeet Singh Khurana</t>
  </si>
  <si>
    <t>596, South Ayad Udaipur</t>
  </si>
  <si>
    <t>University College of Commerce and Mgt Studies Udaipur</t>
  </si>
  <si>
    <t>MLSU, Udaipur</t>
  </si>
  <si>
    <t>B.B.M</t>
  </si>
  <si>
    <t>III Yr.</t>
  </si>
  <si>
    <t>16.1.15</t>
  </si>
  <si>
    <t>23.3.15</t>
  </si>
  <si>
    <t>3566000110041010</t>
  </si>
  <si>
    <t>357509033292</t>
  </si>
  <si>
    <t>Mohd. Shoheb</t>
  </si>
  <si>
    <t>Shamsuddin</t>
  </si>
  <si>
    <t>129, Mewa farosh marg Chokhla Bazar Udr</t>
  </si>
  <si>
    <t>Geetangali Institute of Technical Studies Dabok Udaipur</t>
  </si>
  <si>
    <t>RTU, Kota</t>
  </si>
  <si>
    <t>IV  Yr.</t>
  </si>
  <si>
    <t>61124320765</t>
  </si>
  <si>
    <t>873544856196</t>
  </si>
  <si>
    <t>Aysha Qureshi</t>
  </si>
  <si>
    <t>Abdul Gafoor</t>
  </si>
  <si>
    <t>64, Chokhla Bazar Bhadh Bhuja Gati</t>
  </si>
  <si>
    <t>Janardhan Rai Nagar Rajasthan University Dabok Udaipur</t>
  </si>
  <si>
    <t>JRNRU, Udaipur</t>
  </si>
  <si>
    <t>BPT</t>
  </si>
  <si>
    <t>IV Yr.</t>
  </si>
  <si>
    <t>20184085350</t>
  </si>
  <si>
    <t>488919839096</t>
  </si>
  <si>
    <t>Yasmin Banu Pinjara</t>
  </si>
  <si>
    <t>Near Masjid Village Mavli Udaipur</t>
  </si>
  <si>
    <t>Shreenathji Insitute of Pharmacy Odan Nathdwara</t>
  </si>
  <si>
    <t>RUHS, Jaipur</t>
  </si>
  <si>
    <t>B.Pharma</t>
  </si>
  <si>
    <t>I Yr.</t>
  </si>
  <si>
    <t>61140842748</t>
  </si>
  <si>
    <t>333950319072</t>
  </si>
  <si>
    <t>Azhar</t>
  </si>
  <si>
    <t>Manjoor Ahmed</t>
  </si>
  <si>
    <t>H.N. 10, Mursid Nagar Savina Udr</t>
  </si>
  <si>
    <t>Techno India NJR Institute of Technology Udaipur</t>
  </si>
  <si>
    <t>51110410785  (New Account)</t>
  </si>
  <si>
    <t>217069186232</t>
  </si>
  <si>
    <t>Reshma Khanam</t>
  </si>
  <si>
    <t xml:space="preserve">44, Inside Hatipole Bagar Gali  </t>
  </si>
  <si>
    <t>RNT Techning College Chittorgarh Kapasan</t>
  </si>
  <si>
    <t>B.Ed</t>
  </si>
  <si>
    <t>61078783532</t>
  </si>
  <si>
    <t>350056817567</t>
  </si>
  <si>
    <t xml:space="preserve">Ayaz </t>
  </si>
  <si>
    <t>1, Chota Bhoiwada Mali Samaj Nohra Udaipur</t>
  </si>
  <si>
    <t>14.7.14</t>
  </si>
  <si>
    <t>ii</t>
  </si>
  <si>
    <t>51103070290 (New Account)</t>
  </si>
  <si>
    <t>615344490700</t>
  </si>
  <si>
    <t>Arshad Mohammad Pinjara Mansoo</t>
  </si>
  <si>
    <t>Near Masjid Vallabhnagar Udaipur</t>
  </si>
  <si>
    <t>Pacific Institute of Technology Udaipur</t>
  </si>
  <si>
    <t>61105602163</t>
  </si>
  <si>
    <t>899782157524</t>
  </si>
  <si>
    <t>Near Masjid Gogunda Teh Gogunda Udaipur</t>
  </si>
  <si>
    <t>Arihant Institute of Nursing Udaipur</t>
  </si>
  <si>
    <t>RNC, Jaipur</t>
  </si>
  <si>
    <t>GNM</t>
  </si>
  <si>
    <t>III Yr</t>
  </si>
  <si>
    <t>61146879885</t>
  </si>
  <si>
    <t>234489263640</t>
  </si>
  <si>
    <t>Mohd Hakim Sheikh</t>
  </si>
  <si>
    <t>Near Meera Bhawan Rajputo Ka Mohalla Gogunda Udr</t>
  </si>
  <si>
    <t>20.1.15</t>
  </si>
  <si>
    <t>iii</t>
  </si>
  <si>
    <t>61154520407</t>
  </si>
  <si>
    <t>919661075138</t>
  </si>
  <si>
    <t>11, Bicchu Gati Jatwari Udaipur</t>
  </si>
  <si>
    <t>33734420664</t>
  </si>
  <si>
    <t>460186007057</t>
  </si>
  <si>
    <t>Habibur Rehman Multani</t>
  </si>
  <si>
    <t>Kautilya Institute of Technology &amp; Engg. Jaipur</t>
  </si>
  <si>
    <t>32295948642</t>
  </si>
  <si>
    <t>985022422312</t>
  </si>
  <si>
    <t>Jimmy Bano Sheikh</t>
  </si>
  <si>
    <t>95, Naga Nagri Opp Chandpole Udaipur</t>
  </si>
  <si>
    <t>Geetangali School of Nursing Udaipur</t>
  </si>
  <si>
    <t>III  Yr</t>
  </si>
  <si>
    <t>61147688187</t>
  </si>
  <si>
    <t>724763794981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</si>
  <si>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</si>
  <si>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</si>
  <si>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Nil</t>
  </si>
  <si>
    <t>Mohammad Raza</t>
  </si>
  <si>
    <t>Mohammad Aarif</t>
  </si>
  <si>
    <t>Niwasi Aajad Mohalla, Kurabad, Udaipur</t>
  </si>
  <si>
    <t>Geetanjali Institute of Pharmacy</t>
  </si>
  <si>
    <t>R.U.H.S.</t>
  </si>
  <si>
    <t>3 years</t>
  </si>
  <si>
    <t>10.6.15</t>
  </si>
  <si>
    <t>21.9.15</t>
  </si>
  <si>
    <t>83025332157</t>
  </si>
  <si>
    <t>965452391553</t>
  </si>
  <si>
    <t>JJ000002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</si>
  <si>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</si>
  <si>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</si>
  <si>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</si>
  <si>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</si>
  <si>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</si>
  <si>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</si>
  <si>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</si>
  <si>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</si>
  <si>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</si>
  <si>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</si>
  <si>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</si>
  <si>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</si>
  <si>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</si>
  <si>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</si>
  <si>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</si>
  <si>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</si>
  <si>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</si>
  <si>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</si>
  <si>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</si>
  <si>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</si>
  <si>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</si>
  <si>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</si>
  <si>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</si>
  <si>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</si>
  <si>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</si>
  <si>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</si>
  <si>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</si>
  <si>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</si>
  <si>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</si>
  <si>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</si>
  <si>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</si>
  <si>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</si>
  <si>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</si>
  <si>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</si>
  <si>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</si>
  <si>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</si>
  <si>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</si>
  <si>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</si>
  <si>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</si>
  <si>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</si>
  <si>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</si>
  <si>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</si>
  <si>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</si>
  <si>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</si>
  <si>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</si>
  <si>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</si>
  <si>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</si>
  <si>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</si>
  <si>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</si>
  <si>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</si>
  <si>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</si>
  <si>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</si>
  <si>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</si>
  <si>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</si>
  <si>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</si>
  <si>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</si>
  <si>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</si>
  <si>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</si>
  <si>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</si>
  <si>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</si>
  <si>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</si>
  <si>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</si>
  <si>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</si>
  <si>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</si>
  <si>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</si>
  <si>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</si>
  <si>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Buddhists</t>
  </si>
  <si>
    <t>Parsis</t>
  </si>
  <si>
    <t>mn;iqj ¼2003&amp;04½</t>
  </si>
  <si>
    <t xml:space="preserve"> </t>
  </si>
  <si>
    <t>Jh eksgEen v;wc [kkWa@Jh ;klhu [kkWa</t>
  </si>
  <si>
    <t>fuoklh&amp; 63] fpÙkkSM+ dk fVEck] ftyk mn;iqj</t>
  </si>
  <si>
    <t xml:space="preserve">yqgkjh dk;Z </t>
  </si>
  <si>
    <t>936628-29           (21-02-2004)</t>
  </si>
  <si>
    <t>May.04</t>
  </si>
  <si>
    <t>22-03-05</t>
  </si>
  <si>
    <t>8-08-05</t>
  </si>
  <si>
    <t>18-03-06</t>
  </si>
  <si>
    <t>23-12-08</t>
  </si>
  <si>
    <t>31-03-2010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</si>
  <si>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</si>
  <si>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</si>
  <si>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</si>
  <si>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</si>
  <si>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</si>
  <si>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mn;iqj ¼2004&amp;05½</t>
  </si>
  <si>
    <t>Jherh :dlkuk@Jh 'kCchj gqlSu [kkWa</t>
  </si>
  <si>
    <t>vEckox&lt;+ dPph cLrh e-u- 47] iksLV vEckekrk ftyk mn;iqj</t>
  </si>
  <si>
    <t>fdjk.kk O;olk;</t>
  </si>
  <si>
    <t>248792              (21-03-2005)</t>
  </si>
  <si>
    <t>21-06-05</t>
  </si>
  <si>
    <t>09-03-07</t>
  </si>
  <si>
    <t>13-08-07</t>
  </si>
  <si>
    <t>18-02-2010</t>
  </si>
  <si>
    <t>lqJh Qjtkuk ckuw@Jh eqjknk [kkau iBku</t>
  </si>
  <si>
    <t>32&amp; jtk dkyksuh vksVhlh Ldhe ftyk mn;iqj</t>
  </si>
  <si>
    <t>jsMheksM xkjesUV</t>
  </si>
  <si>
    <t>248791              (21-03-2005)</t>
  </si>
  <si>
    <t>20-06-05</t>
  </si>
  <si>
    <t>14-11-05</t>
  </si>
  <si>
    <t>08-02-06</t>
  </si>
  <si>
    <t>15-11-06</t>
  </si>
  <si>
    <t>28-09-07</t>
  </si>
  <si>
    <t>Jh de:íhu 'ks[k@ eksgEen ;qlqQ 'ks[k</t>
  </si>
  <si>
    <t xml:space="preserve"> egkor ckMh] cM+s iqjksfgr th ds [kqjsZ ds ikl</t>
  </si>
  <si>
    <t xml:space="preserve">jsfMesM </t>
  </si>
  <si>
    <t>253772 /        11-04-05</t>
  </si>
  <si>
    <t>11-07-05</t>
  </si>
  <si>
    <t>29-11-05</t>
  </si>
  <si>
    <t>17-07-09</t>
  </si>
  <si>
    <t>Jh vrhd jgeku@ esgQwt jgeku</t>
  </si>
  <si>
    <t xml:space="preserve"> xksfl;k dkWayksuh] fd'ku iksy iVsy lfdZy] mn;iqj</t>
  </si>
  <si>
    <t>fdjk.kk nqdku</t>
  </si>
  <si>
    <t>253774 – 253775 /          11-04-05</t>
  </si>
  <si>
    <t>25-07-05</t>
  </si>
  <si>
    <t>13-10-05</t>
  </si>
  <si>
    <t>23-02-06</t>
  </si>
  <si>
    <t>Jh eksgEen ;qlqQ ealwjh@ eks-  bczkfge ealwjh</t>
  </si>
  <si>
    <t>f'k{kk _.k ¼,ech,½</t>
  </si>
  <si>
    <t>253766/           04-04-05</t>
  </si>
  <si>
    <t>04-04-2010</t>
  </si>
  <si>
    <t>21-07-08</t>
  </si>
  <si>
    <t>10-11-08</t>
  </si>
  <si>
    <t>29-05-09</t>
  </si>
  <si>
    <t>Jherh  uwjtgkWa@ ulhj bdcky 'ks[k</t>
  </si>
  <si>
    <t>IykV ua- 82 jtk dkWayksuh] eks- rykbZ] mn;iqjA</t>
  </si>
  <si>
    <t>253773/         11-04-05</t>
  </si>
  <si>
    <t>09-06-05</t>
  </si>
  <si>
    <t>21-09-05</t>
  </si>
  <si>
    <t>23-08-08</t>
  </si>
  <si>
    <t>23-03-09</t>
  </si>
  <si>
    <t>Jherh rCclqe 'ks[k@iRuh Jh eksgEen ldhc 'ks[k</t>
  </si>
  <si>
    <t>253782/         21-04-05</t>
  </si>
  <si>
    <t>21-07-05</t>
  </si>
  <si>
    <t>17-12-05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</si>
  <si>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</si>
  <si>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</si>
  <si>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</si>
  <si>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</si>
  <si>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</si>
  <si>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</si>
  <si>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mn;iqj ¼2005&amp;06½</t>
  </si>
  <si>
    <t>Jh j'khn vyh@Jh lkfnd vyh</t>
  </si>
  <si>
    <t>42@517] fd'ku iksy] mn;iqj</t>
  </si>
  <si>
    <t>LVs'kujh] fdjkuk</t>
  </si>
  <si>
    <t>258363/         07-09-05</t>
  </si>
  <si>
    <t>07-12-05</t>
  </si>
  <si>
    <t>28-07-06</t>
  </si>
  <si>
    <t>22-08-06</t>
  </si>
  <si>
    <t>05-10-06</t>
  </si>
  <si>
    <t>10-01-08</t>
  </si>
  <si>
    <t>28-05-08</t>
  </si>
  <si>
    <t>UR.</t>
  </si>
  <si>
    <t>Ru</t>
  </si>
  <si>
    <t>mn;iqj ¼2006&amp;07½</t>
  </si>
  <si>
    <t>Jh 'kQkr cSx fetkZ@ gehn cSx fetkZ</t>
  </si>
  <si>
    <t>22] dsyok gkÅl] fcjNq ?kkVh] mn;iqj</t>
  </si>
  <si>
    <t xml:space="preserve">954886/        19-05-06            </t>
  </si>
  <si>
    <t>19-08-06</t>
  </si>
  <si>
    <t>09-02-09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</si>
  <si>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</si>
  <si>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</si>
  <si>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</si>
  <si>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</si>
  <si>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</si>
  <si>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</si>
  <si>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</si>
  <si>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Jh lS;n vkf'kd@ lS;n 'kjkQr vyh</t>
  </si>
  <si>
    <t>eksMy Ldwy ds ihNs] peuiqjk] mn;iqj</t>
  </si>
  <si>
    <t>QksVks dkWaih;j e'khu</t>
  </si>
  <si>
    <t>957990/        12-09-07</t>
  </si>
  <si>
    <t>Jh bdcky eksgEen@ ihj eksgEen</t>
  </si>
  <si>
    <t>eq-iks- djkokM+k rg- [ksjokMk] mn;iqj</t>
  </si>
  <si>
    <t>esMhdy LVksj</t>
  </si>
  <si>
    <t>961220/    04-01-08</t>
  </si>
  <si>
    <t xml:space="preserve">Jh rkSfdj eksgEen@ Qd:íhu </t>
  </si>
  <si>
    <t>8&amp;fpÙkkSMksa  dk fVEck] egkorokM+h] mn;iqj</t>
  </si>
  <si>
    <t>vkWaVks ikV~Zl</t>
  </si>
  <si>
    <t>961221-22/   04-01-08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</si>
  <si>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</si>
  <si>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</si>
  <si>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</si>
  <si>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</si>
  <si>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mn;iqj ¼2008&amp;09½</t>
  </si>
  <si>
    <t>Jh eksgflu [kkWa@ vCnqy jghe edjkuh</t>
  </si>
  <si>
    <t>eq-iks- djkokMk] rg- [ksjokMk] mn;iqjA</t>
  </si>
  <si>
    <t>tujy LVksj</t>
  </si>
  <si>
    <t>970451/      31-03-08</t>
  </si>
  <si>
    <t>31-06-08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</si>
  <si>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</si>
  <si>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</si>
  <si>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</si>
  <si>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</si>
  <si>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</si>
  <si>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</si>
  <si>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mn;iqj ¼2009&amp;10½</t>
  </si>
  <si>
    <t>Jh eksgEen bj'kkn@ b'kkd eksgEen 'ks[k</t>
  </si>
  <si>
    <t>304] eljr eafty] xka/khuxj] eYyk rykbZ] mn;iqj</t>
  </si>
  <si>
    <t>fdjk.kk tujy LVksj</t>
  </si>
  <si>
    <t>998185/   27-07-09</t>
  </si>
  <si>
    <t>27-10-09</t>
  </si>
  <si>
    <t>lqJh 'kckuk eqjkn @eqjkn [kku</t>
  </si>
  <si>
    <t>60] peuiqjk] mn;iqj</t>
  </si>
  <si>
    <t>998186/   27-07-09</t>
  </si>
  <si>
    <t>lqJh :[lkj ealqjh@ QtyqjZgeku ealqjh</t>
  </si>
  <si>
    <t>17] jkrk[ksr] fjef&gt;e okfVdk ds ikl] 80 QhV jksM+] mn;iqj</t>
  </si>
  <si>
    <t>'kSf{kd _.k  izFke fd'r ¼dEI;wVj foKku bZthfu;fjax½</t>
  </si>
  <si>
    <t>931126/     02-09-09</t>
  </si>
  <si>
    <t>'kSf{kd _.k  f)rh; fd'r ¼dEI;wVj foKku bZthfu;fjax½</t>
  </si>
  <si>
    <t>8694/    19-03-2010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</si>
  <si>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</si>
  <si>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</si>
  <si>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mn;iqj ¼2010&amp;11½</t>
  </si>
  <si>
    <t>Jherh duht ckuks@ vyrkQ vyh</t>
  </si>
  <si>
    <t>874] cjdr dkWayksuh] lfouk] mn;iqj</t>
  </si>
  <si>
    <t>944216/    13-07-2010</t>
  </si>
  <si>
    <t>13/10/2010</t>
  </si>
  <si>
    <t>lqJh ejthuk ckuks@ v'kjQ [kku</t>
  </si>
  <si>
    <t>502] dsyok gkÅl fcPNw  ?kkVh] gkFkhiksy Åij] mn;iqj</t>
  </si>
  <si>
    <t>C;qVh ikyZj</t>
  </si>
  <si>
    <t>944204/    24-06-2010</t>
  </si>
  <si>
    <t>24/09/2010</t>
  </si>
  <si>
    <t>Jh gkQhtqy jgeku@ 'ksj eksgEen</t>
  </si>
  <si>
    <t>255] xzke djkokM+k] rg- [kSjokM+k] mn;iqj</t>
  </si>
  <si>
    <t>fctyh lkeku dh nqdku</t>
  </si>
  <si>
    <t>944215/    09-07-2010</t>
  </si>
  <si>
    <t>Abdul Gani Khan</t>
  </si>
  <si>
    <t>Abdul Gaffar Khan</t>
  </si>
  <si>
    <t>Mukam Sarada Teh Sarada District Udaipur</t>
  </si>
  <si>
    <t xml:space="preserve">Rural </t>
  </si>
  <si>
    <t>Computer&amp; Printers</t>
  </si>
  <si>
    <t>9.10.15</t>
  </si>
  <si>
    <t>27.3.16</t>
  </si>
  <si>
    <t>51083961468</t>
  </si>
  <si>
    <t>393781215580</t>
  </si>
  <si>
    <t>76001000236</t>
  </si>
  <si>
    <t>Jakir Husain Pinara</t>
  </si>
  <si>
    <t>Habib Husain Pinara</t>
  </si>
  <si>
    <t>61257517646</t>
  </si>
  <si>
    <t>687072462980</t>
  </si>
  <si>
    <t>106829613</t>
  </si>
  <si>
    <t>Farida Begam</t>
  </si>
  <si>
    <t>Tuffel Ahmed</t>
  </si>
  <si>
    <t>H. 51, Silawat Wari Udaipur</t>
  </si>
  <si>
    <t>50227525677</t>
  </si>
  <si>
    <t>698510742189</t>
  </si>
  <si>
    <t>786091001015558</t>
  </si>
  <si>
    <t>Nasim</t>
  </si>
  <si>
    <t>Rafiq</t>
  </si>
  <si>
    <t>Raza Nagar Kacchi Basti Kishanpole Udaipur</t>
  </si>
  <si>
    <t>058510100045587</t>
  </si>
  <si>
    <t>848496147754</t>
  </si>
  <si>
    <t>107082231</t>
  </si>
  <si>
    <t>Tasavoor  Bano</t>
  </si>
  <si>
    <t>Mohd Avval</t>
  </si>
  <si>
    <t>59, Naga Nagri Near Masjid Udaipur</t>
  </si>
  <si>
    <t>Artificiale Jewellery</t>
  </si>
  <si>
    <t>8042500100314701</t>
  </si>
  <si>
    <t>312537838852</t>
  </si>
  <si>
    <t>900100036</t>
  </si>
  <si>
    <t>Arif Mohammed Sheikh</t>
  </si>
  <si>
    <t>Abdul Vahid</t>
  </si>
  <si>
    <t>20, Silawat Wari Udaiur</t>
  </si>
  <si>
    <t>30217232127</t>
  </si>
  <si>
    <t>253879995678</t>
  </si>
  <si>
    <t>76001000135</t>
  </si>
  <si>
    <t xml:space="preserve">Rukhsana </t>
  </si>
  <si>
    <t>Haider Beg</t>
  </si>
  <si>
    <t>24, Diwanshah colony kishanpole udaipur</t>
  </si>
  <si>
    <t>6215537448</t>
  </si>
  <si>
    <t>360548675162</t>
  </si>
  <si>
    <t>107082207</t>
  </si>
  <si>
    <t>129, Mulla ji ka Chowk Dholibawri</t>
  </si>
  <si>
    <t>700401011002450</t>
  </si>
  <si>
    <t>296527691789</t>
  </si>
  <si>
    <t>76001002458</t>
  </si>
  <si>
    <t>Azizuddin</t>
  </si>
  <si>
    <t>422, Mansuri Colony Garib Nawaz Udaipur</t>
  </si>
  <si>
    <t>15830110056677</t>
  </si>
  <si>
    <t>734643579454</t>
  </si>
  <si>
    <t>106811513</t>
  </si>
  <si>
    <t>Farida Bano</t>
  </si>
  <si>
    <t>Sohail Ahmed</t>
  </si>
  <si>
    <t>33, Bagar gali Inside Hatipole Udaipur</t>
  </si>
  <si>
    <t>786091001017398</t>
  </si>
  <si>
    <t>237130396972</t>
  </si>
  <si>
    <t>Shehajadudin</t>
  </si>
  <si>
    <t>52, Farook Azam Colony Mullatali Udaipur</t>
  </si>
  <si>
    <t>34179938235</t>
  </si>
  <si>
    <t>369016353015</t>
  </si>
  <si>
    <t>107082209</t>
  </si>
  <si>
    <t>Niyaz Mohammed</t>
  </si>
  <si>
    <t>33739742280</t>
  </si>
  <si>
    <t>247843338668</t>
  </si>
  <si>
    <t>107082206</t>
  </si>
  <si>
    <t>Shahzad Bi</t>
  </si>
  <si>
    <t>Munna Kha</t>
  </si>
  <si>
    <t>Garib Nawaz colony Near Mansuri Nohra Udaipur</t>
  </si>
  <si>
    <t>20217767860</t>
  </si>
  <si>
    <t>305372548332</t>
  </si>
  <si>
    <t>107082210</t>
  </si>
  <si>
    <t>Rehana B</t>
  </si>
  <si>
    <t>Late. Mumtaz Ali</t>
  </si>
  <si>
    <t>61155889236</t>
  </si>
  <si>
    <t>291305280277</t>
  </si>
  <si>
    <t>107082208</t>
  </si>
  <si>
    <t>Rukkaiya Bano</t>
  </si>
  <si>
    <t>Gani Mohammed</t>
  </si>
  <si>
    <t>313, Silawat Wari Udaipur</t>
  </si>
  <si>
    <t>786091001017985</t>
  </si>
  <si>
    <t>644607506028</t>
  </si>
  <si>
    <t>106834853</t>
  </si>
  <si>
    <t>Mohammed Rafiq Chippa</t>
  </si>
  <si>
    <t>66, Chippo ka mohalla Ayad Udaipur</t>
  </si>
  <si>
    <t xml:space="preserve">General Kirna </t>
  </si>
  <si>
    <t>51105253386</t>
  </si>
  <si>
    <t>821635095457</t>
  </si>
  <si>
    <t>Vasim Khan</t>
  </si>
  <si>
    <t>Inayat Khan</t>
  </si>
  <si>
    <t xml:space="preserve"> Mahawat Wari Udaipur</t>
  </si>
  <si>
    <t>20016043925</t>
  </si>
  <si>
    <t>978138602423</t>
  </si>
  <si>
    <t>107082138</t>
  </si>
  <si>
    <t>Baby Shabnam</t>
  </si>
  <si>
    <t>74, Komi Ekta Nagar Mullatali Udaipur</t>
  </si>
  <si>
    <t>8042500100278601</t>
  </si>
  <si>
    <t>237733481322</t>
  </si>
  <si>
    <t>Mohammed Farid</t>
  </si>
  <si>
    <t>86, Press Colony Kishanpole Udaipur</t>
  </si>
  <si>
    <t>700401010006668</t>
  </si>
  <si>
    <t>619274955646</t>
  </si>
  <si>
    <t>Alam Ara</t>
  </si>
  <si>
    <t>Late.Abdul Hakim</t>
  </si>
  <si>
    <t>Behind Center Masjid Silawat Udaipur</t>
  </si>
  <si>
    <t>061710026396</t>
  </si>
  <si>
    <t>576409739068</t>
  </si>
  <si>
    <t>900100029</t>
  </si>
  <si>
    <t xml:space="preserve">Mr. Sayed Tahir Hasan </t>
  </si>
  <si>
    <t>42, Mukherji Chowk Udaipur</t>
  </si>
  <si>
    <t>20144523631</t>
  </si>
  <si>
    <t>437520619565</t>
  </si>
  <si>
    <t>107082230</t>
  </si>
  <si>
    <t>Shaikh Taskeen</t>
  </si>
  <si>
    <t>Shaikh Abbas Hussain</t>
  </si>
  <si>
    <t>11, Bicchu Gati Udaipur</t>
  </si>
  <si>
    <t>Readymade Garement</t>
  </si>
  <si>
    <t>1247010134644</t>
  </si>
  <si>
    <t>835245621623</t>
  </si>
  <si>
    <t xml:space="preserve">Mohammed Siddiq </t>
  </si>
  <si>
    <t>Allahnoor Khan</t>
  </si>
  <si>
    <t>42, Mahawat Wari Udaipur</t>
  </si>
  <si>
    <t>Trailoring Work</t>
  </si>
  <si>
    <t>1247010112826</t>
  </si>
  <si>
    <t>580517377771</t>
  </si>
  <si>
    <t>900100030</t>
  </si>
  <si>
    <t>Mohammed Harun Khan</t>
  </si>
  <si>
    <t>Manjoor Hussain</t>
  </si>
  <si>
    <t>106, Near Mahwat Wari Masjid Udaipur</t>
  </si>
  <si>
    <t>30294269756</t>
  </si>
  <si>
    <t>301518894695</t>
  </si>
  <si>
    <t>Abdul Kalim</t>
  </si>
  <si>
    <t>Abdul Hakim</t>
  </si>
  <si>
    <t>40, Silawat Wari Udaipur</t>
  </si>
  <si>
    <t>Screen Painting</t>
  </si>
  <si>
    <t>8042500100330701</t>
  </si>
  <si>
    <t>477355069735</t>
  </si>
  <si>
    <t xml:space="preserve">Shahid Mohammed </t>
  </si>
  <si>
    <t>178, Naga Nagri Near Masjid Udaipur</t>
  </si>
  <si>
    <t>20052571882</t>
  </si>
  <si>
    <t>674163488992</t>
  </si>
  <si>
    <t>Mohammed Tosif</t>
  </si>
  <si>
    <t>13, Upper ki Gawadi Silawat Wari Udaipur</t>
  </si>
  <si>
    <t>Mechanic Work</t>
  </si>
  <si>
    <t>8042500100919501</t>
  </si>
  <si>
    <t>215872351393</t>
  </si>
  <si>
    <t>107082140</t>
  </si>
  <si>
    <t>Abdul Musavvir</t>
  </si>
  <si>
    <t>New Colony Savina udaipur</t>
  </si>
  <si>
    <t>Hastkala Work</t>
  </si>
  <si>
    <t>51108607719</t>
  </si>
  <si>
    <t>486587712232</t>
  </si>
  <si>
    <t xml:space="preserve">Rehana </t>
  </si>
  <si>
    <t>37, Dholibawri Behind Masjid Udaipur</t>
  </si>
  <si>
    <t>01370100024413</t>
  </si>
  <si>
    <t>837352513252</t>
  </si>
  <si>
    <t>106811608</t>
  </si>
  <si>
    <t>Hamida Begam</t>
  </si>
  <si>
    <t>Mohammed Rais</t>
  </si>
  <si>
    <t>EC, 65 A Block Sajjan Nagar Udaipur</t>
  </si>
  <si>
    <t>Churi Work Hand</t>
  </si>
  <si>
    <t>15830110070673</t>
  </si>
  <si>
    <t>777066613436</t>
  </si>
  <si>
    <t>900100031</t>
  </si>
  <si>
    <t xml:space="preserve">Kamrunnisha </t>
  </si>
  <si>
    <t>Shaikh Abbas</t>
  </si>
  <si>
    <t>061710028053</t>
  </si>
  <si>
    <t>731088333712</t>
  </si>
  <si>
    <t xml:space="preserve">Mohammed Idris </t>
  </si>
  <si>
    <t>Dryclean Work</t>
  </si>
  <si>
    <t>786091001014177</t>
  </si>
  <si>
    <t>902950614790</t>
  </si>
  <si>
    <t>106811734</t>
  </si>
  <si>
    <t>Femida Khanam</t>
  </si>
  <si>
    <t>231, Gali No. 4, Hussainy Chowk, Khanjipeer, Udaipur</t>
  </si>
  <si>
    <t>058510100031326</t>
  </si>
  <si>
    <t>322407473916</t>
  </si>
  <si>
    <t>107080389</t>
  </si>
  <si>
    <t>Mohammed Hafiz Sheikh</t>
  </si>
  <si>
    <t>102, Chandpole Bahar Naga Nagari Udaipur</t>
  </si>
  <si>
    <t>51102330615</t>
  </si>
  <si>
    <t>994904608251</t>
  </si>
  <si>
    <t>Shamim Banu</t>
  </si>
  <si>
    <t>168, Chhipo ka Mohalla Juna Bazar,Ayad, Udaipur</t>
  </si>
  <si>
    <t>61256583246</t>
  </si>
  <si>
    <t>440481670334</t>
  </si>
  <si>
    <t>107080447</t>
  </si>
  <si>
    <t>Abdul Aziz Khan</t>
  </si>
  <si>
    <t>51108052404</t>
  </si>
  <si>
    <t>Sayed Arif Hussain</t>
  </si>
  <si>
    <t>Abid Hussain</t>
  </si>
  <si>
    <t>4, Premi Marg Amal ka Kanta Udaipur</t>
  </si>
  <si>
    <t>Cement Agency</t>
  </si>
  <si>
    <t>693901422796</t>
  </si>
  <si>
    <t>Inside Hatipole Nr. Urban Bank Udaipur</t>
  </si>
  <si>
    <t>Electric Work</t>
  </si>
  <si>
    <t>786091001017934</t>
  </si>
  <si>
    <t>900100009</t>
  </si>
  <si>
    <t>Shoeb khan</t>
  </si>
  <si>
    <t>41, Alipura Udaipur</t>
  </si>
  <si>
    <t>18450110029121</t>
  </si>
  <si>
    <t>107082137</t>
  </si>
  <si>
    <t>Hina Kausar</t>
  </si>
  <si>
    <t>Sajjad Zahir</t>
  </si>
  <si>
    <t>12 A, Government Press Colony Kishanpole Udaipur</t>
  </si>
  <si>
    <t>29.2.16</t>
  </si>
  <si>
    <t>30.3.16</t>
  </si>
  <si>
    <t>693101447355</t>
  </si>
  <si>
    <t>453279829305</t>
  </si>
  <si>
    <t>Kanakmal Jain</t>
  </si>
  <si>
    <t>Kalulal Jain</t>
  </si>
  <si>
    <t>25, Ramdaura Chowk Bhupalwadi Dehligate Udaipur</t>
  </si>
  <si>
    <t>786031001004992</t>
  </si>
  <si>
    <t>745671167670</t>
  </si>
  <si>
    <t xml:space="preserve">Garima Jain </t>
  </si>
  <si>
    <t>Gaurav Dhanawat</t>
  </si>
  <si>
    <t>214, Santosh Nagar Gayriyawas  Udaipur</t>
  </si>
  <si>
    <t>693601509993</t>
  </si>
  <si>
    <t>261628244240</t>
  </si>
  <si>
    <t>Farida</t>
  </si>
  <si>
    <t>20331822313</t>
  </si>
  <si>
    <t>861885450450</t>
  </si>
  <si>
    <t>Yashmin Khan</t>
  </si>
  <si>
    <t>Near Masjid Vallabhnagar District Udaipur</t>
  </si>
  <si>
    <t>Artificial Jewellery Work</t>
  </si>
  <si>
    <t>39820100008571</t>
  </si>
  <si>
    <t>505059921663</t>
  </si>
  <si>
    <t>G0000527</t>
  </si>
  <si>
    <t xml:space="preserve">Mohammed Ayub </t>
  </si>
  <si>
    <t>Iqbal Mohammed</t>
  </si>
  <si>
    <t>37, Verma Colony Savina Sec- 9 Udaipur</t>
  </si>
  <si>
    <t>693501090812</t>
  </si>
  <si>
    <t>238438542593</t>
  </si>
  <si>
    <t>Nargis</t>
  </si>
  <si>
    <t>Mohammed Taslim</t>
  </si>
  <si>
    <t>700, Garib Nawaz Colony Magri School Mullatalli Udaipur</t>
  </si>
  <si>
    <t>Pagdi Ragai Work</t>
  </si>
  <si>
    <t>0169101055677</t>
  </si>
  <si>
    <t>255572573353</t>
  </si>
  <si>
    <t>Jai Kumar Jain</t>
  </si>
  <si>
    <t>Gotu Lal Jain</t>
  </si>
  <si>
    <t>3 Kh, Sec-5 Prahat Nagar Hiran Magri Udaipur</t>
  </si>
  <si>
    <t xml:space="preserve">Cyber Café, Photocopy </t>
  </si>
  <si>
    <t>07861000018386</t>
  </si>
  <si>
    <t>357952646612</t>
  </si>
  <si>
    <t>Hamad Raza Ali</t>
  </si>
  <si>
    <t>Chhote Khan</t>
  </si>
  <si>
    <t>3566000100081273</t>
  </si>
  <si>
    <t>951975697850</t>
  </si>
  <si>
    <t>Mohammed Tausif</t>
  </si>
  <si>
    <t xml:space="preserve"> Abdul Raseed</t>
  </si>
  <si>
    <t>175, Chittoro ka Timba Mahawat Wari Udaipur</t>
  </si>
  <si>
    <t>Photocopy, Lamination, Computer Sales &amp; Service</t>
  </si>
  <si>
    <t>51101496753</t>
  </si>
  <si>
    <t>718832673288</t>
  </si>
  <si>
    <t>361, Farook Azam Nagar Colony Mullatali Udaipur</t>
  </si>
  <si>
    <t>Wedding Cards &amp; Printing Work</t>
  </si>
  <si>
    <t>Sajjad Hussain</t>
  </si>
  <si>
    <t>Shafik Ahmed</t>
  </si>
  <si>
    <t>6/1012, Raza Colony Masjid Chowk Mullatali Udaipur</t>
  </si>
  <si>
    <t>15830110031490</t>
  </si>
  <si>
    <t>606259137968</t>
  </si>
  <si>
    <t>Shabana Khan</t>
  </si>
  <si>
    <t>617, Raza Nagar Kacchi Basti Kishanpole Udaipur</t>
  </si>
  <si>
    <t>503330889</t>
  </si>
  <si>
    <t>476162923601</t>
  </si>
  <si>
    <t xml:space="preserve">Kamaal Khan </t>
  </si>
  <si>
    <t>237, Patel Circle Udaipur</t>
  </si>
  <si>
    <t>8042500100523701</t>
  </si>
  <si>
    <t>863628081879</t>
  </si>
  <si>
    <t xml:space="preserve">Mohammad Zafar </t>
  </si>
  <si>
    <t>Land Surveior</t>
  </si>
  <si>
    <t>786091001018340</t>
  </si>
  <si>
    <t>993247173279</t>
  </si>
  <si>
    <t xml:space="preserve">Nazmeen Bano </t>
  </si>
  <si>
    <t>622, Kishanpole Raza Nagar Udaipur</t>
  </si>
  <si>
    <t>61298110699</t>
  </si>
  <si>
    <t>551078696599</t>
  </si>
  <si>
    <t>Tabssum Begum</t>
  </si>
  <si>
    <t>Mohammad Sabir</t>
  </si>
  <si>
    <t>Harvenji ka kura Bagar Gali Udaipur</t>
  </si>
  <si>
    <t>Fruit Business</t>
  </si>
  <si>
    <t>3566000110012878</t>
  </si>
  <si>
    <t>845022575637</t>
  </si>
  <si>
    <t xml:space="preserve">Mustaq </t>
  </si>
  <si>
    <t>Late. Vafati Khan</t>
  </si>
  <si>
    <t>Kheradiwada Odpada Udaipur</t>
  </si>
  <si>
    <t>Sound System Work</t>
  </si>
  <si>
    <t>51016063102</t>
  </si>
  <si>
    <t>883975470911</t>
  </si>
  <si>
    <t>Sayyed Raziq Ali</t>
  </si>
  <si>
    <t>Sayed Ahmed Ali</t>
  </si>
  <si>
    <t>69, Roshan Nagar Sec- 12 A Savina Udaipur</t>
  </si>
  <si>
    <t>E-Mitra Work</t>
  </si>
  <si>
    <t>61038835772</t>
  </si>
  <si>
    <t>203365569977</t>
  </si>
  <si>
    <t>Mohammad  Barkati</t>
  </si>
  <si>
    <t>Lal Mohammed</t>
  </si>
  <si>
    <t>843, Dargha Mastan Baba Mullatali Udaipur</t>
  </si>
  <si>
    <t>10195235402</t>
  </si>
  <si>
    <t>503436701456</t>
  </si>
  <si>
    <t>Sher Mohammad Shaikh</t>
  </si>
  <si>
    <t xml:space="preserve"> Rafiq Mohammad Shaikh</t>
  </si>
  <si>
    <t>893, Govt. Press Colony Kishanpole Udaipur</t>
  </si>
  <si>
    <t>Fish Aquiraum</t>
  </si>
  <si>
    <t>058510100045569</t>
  </si>
  <si>
    <t>532209104241</t>
  </si>
  <si>
    <t>Shaikh Mehroj Yunus</t>
  </si>
  <si>
    <t>Shaikh Mohammed Yunus</t>
  </si>
  <si>
    <t>26, Patel Circle Diwanshah Colony Udaipur</t>
  </si>
  <si>
    <t>20289737976</t>
  </si>
  <si>
    <t>838600150481</t>
  </si>
  <si>
    <t>Manjur Hussain</t>
  </si>
  <si>
    <t>Mubariq Hussain</t>
  </si>
  <si>
    <t>229, Raza Colony H.M. Sec-9 Udaipur</t>
  </si>
  <si>
    <t>061710027049</t>
  </si>
  <si>
    <t>253377308764</t>
  </si>
  <si>
    <t>Tabassum Bano</t>
  </si>
  <si>
    <t>Siddique Mohammed</t>
  </si>
  <si>
    <t>795, Barkat Colony Sec-12 Savina Udaipur</t>
  </si>
  <si>
    <t>51109142332</t>
  </si>
  <si>
    <t>815461191133</t>
  </si>
  <si>
    <t>Suresh Kumar Porwal</t>
  </si>
  <si>
    <t>Onkarlal Porwal</t>
  </si>
  <si>
    <t>47, Chajed ki Gali Maldas Street Udaipur</t>
  </si>
  <si>
    <t>61249557522</t>
  </si>
  <si>
    <t>645600841945</t>
  </si>
  <si>
    <t xml:space="preserve">Mohammed Sharif </t>
  </si>
  <si>
    <t>Babauddin Khan</t>
  </si>
  <si>
    <t>Shahid Bagat Singh Nagar Alo Factory New Sardarpura Udaipur</t>
  </si>
  <si>
    <t>Two Wheeler, Cycle Workshop</t>
  </si>
  <si>
    <t>668110110000906</t>
  </si>
  <si>
    <t>259758009817</t>
  </si>
  <si>
    <t xml:space="preserve">Saleem Mohammed </t>
  </si>
  <si>
    <t>135, B-Block Sajjan Nagar Mullatali Udaipur</t>
  </si>
  <si>
    <t>10450039542</t>
  </si>
  <si>
    <t>842941662450</t>
  </si>
  <si>
    <t>Vipin Shyamlal Jain</t>
  </si>
  <si>
    <t>Shyamlal Jain</t>
  </si>
  <si>
    <t>House No. 991, Hiran Magri Sec-4 Gyan Nagar Udaipur</t>
  </si>
  <si>
    <t>Seramix and Paints</t>
  </si>
  <si>
    <t>33417704636</t>
  </si>
  <si>
    <t>694909636536</t>
  </si>
  <si>
    <t xml:space="preserve">Naresh kumar Jain </t>
  </si>
  <si>
    <t>Karulal Jain</t>
  </si>
  <si>
    <t>Kayasto ka Mohalla Charbhuja Mandir Salumber Udaipur</t>
  </si>
  <si>
    <t>20208275880</t>
  </si>
  <si>
    <t>796612453914</t>
  </si>
  <si>
    <t xml:space="preserve">Mohammed Hussain </t>
  </si>
  <si>
    <t>Chand Mohammad</t>
  </si>
  <si>
    <t>409, Farook Azam Colony Mullatali Udaipur</t>
  </si>
  <si>
    <t>15830100000060</t>
  </si>
  <si>
    <t>574151007221</t>
  </si>
  <si>
    <t>Magarur</t>
  </si>
  <si>
    <t>Shokat</t>
  </si>
  <si>
    <t>Auto Parts Repairing</t>
  </si>
  <si>
    <t>15830110085202</t>
  </si>
  <si>
    <t>565604173461</t>
  </si>
  <si>
    <t>Abeda Begum</t>
  </si>
  <si>
    <t>3566000110028985</t>
  </si>
  <si>
    <t>358249964509</t>
  </si>
  <si>
    <t>Ashfaq Hussain</t>
  </si>
  <si>
    <t xml:space="preserve"> Iqbal Hussain</t>
  </si>
  <si>
    <t>261, Jatwari Chittoro ka Timba Udaipur</t>
  </si>
  <si>
    <t>Senting Work</t>
  </si>
  <si>
    <t>8042500100095201</t>
  </si>
  <si>
    <t>410632213620</t>
  </si>
  <si>
    <t xml:space="preserve">Aijaz Ahmed </t>
  </si>
  <si>
    <t>Late. Ramjani</t>
  </si>
  <si>
    <t>135, Kheradiwada Rathi ji ka Chowk Udaipur</t>
  </si>
  <si>
    <t>Service Center</t>
  </si>
  <si>
    <t>51102246452</t>
  </si>
  <si>
    <t>734167926599</t>
  </si>
  <si>
    <t xml:space="preserve">Shahid Ali </t>
  </si>
  <si>
    <t>Chhotey Ali</t>
  </si>
  <si>
    <t>22, Math Bhupalpura Udaipur</t>
  </si>
  <si>
    <t>Kashidakari Work</t>
  </si>
  <si>
    <t>18450110015810</t>
  </si>
  <si>
    <t>296659360562</t>
  </si>
  <si>
    <t>Waquar Ahmed Sheikh</t>
  </si>
  <si>
    <t xml:space="preserve"> Haji Iftekhar Ahmed Sheikh</t>
  </si>
  <si>
    <t>463, Raza Colony Mullatali Udaipur</t>
  </si>
  <si>
    <t>Fabrication Work</t>
  </si>
  <si>
    <t>3566000110067328</t>
  </si>
  <si>
    <t>206143192294</t>
  </si>
  <si>
    <t xml:space="preserve">Yasmin  </t>
  </si>
  <si>
    <t>Sayed Shakir Hussain</t>
  </si>
  <si>
    <t>549, Gosiya Colony Kishanpole Bahar ki Gali Udaipur</t>
  </si>
  <si>
    <t>51106610463</t>
  </si>
  <si>
    <t>443001427380</t>
  </si>
  <si>
    <t xml:space="preserve">Shahnaj </t>
  </si>
  <si>
    <t>3, Murshid Nagar Ward No. 12 Savina Udaipur</t>
  </si>
  <si>
    <t>Silai &amp; Kasidakari</t>
  </si>
  <si>
    <t>760102010000230</t>
  </si>
  <si>
    <t>735447278950</t>
  </si>
  <si>
    <t xml:space="preserve">Hameed Noor Khan </t>
  </si>
  <si>
    <t>Mohammad Noor Khan</t>
  </si>
  <si>
    <t>73, Mahawat Wari Udaipur</t>
  </si>
  <si>
    <t>Cloth Busniess</t>
  </si>
  <si>
    <t>20331822528</t>
  </si>
  <si>
    <t>526454404378</t>
  </si>
  <si>
    <t xml:space="preserve">Rehana Germanwala </t>
  </si>
  <si>
    <t xml:space="preserve">Inayat Hussain   </t>
  </si>
  <si>
    <t>412, Bastiram ji ki Badi Udaipur</t>
  </si>
  <si>
    <t>Blo Molding Work</t>
  </si>
  <si>
    <t>786091001011607</t>
  </si>
  <si>
    <t>757344040470</t>
  </si>
  <si>
    <t>Naved Beg Mirza</t>
  </si>
  <si>
    <t xml:space="preserve"> Late. Nawaj Beg Mirza</t>
  </si>
  <si>
    <t>Mukam Post Sarada Razanagar Teh Sarada Udaipur</t>
  </si>
  <si>
    <t>Tant House Work</t>
  </si>
  <si>
    <t>61047516244</t>
  </si>
  <si>
    <t>648839331807</t>
  </si>
  <si>
    <t>80Feet Road Sajjan Nagar Ratakhet Udaipur</t>
  </si>
  <si>
    <t xml:space="preserve">Photo Graphy Business </t>
  </si>
  <si>
    <t>004501538944</t>
  </si>
  <si>
    <t>587708532103</t>
  </si>
  <si>
    <t xml:space="preserve">Mohsina Bano    </t>
  </si>
  <si>
    <t>Taj Mohammed</t>
  </si>
  <si>
    <t>Sharun Mohalla Near Masjid Kherwada Udaipur</t>
  </si>
  <si>
    <t xml:space="preserve">Computer Institute </t>
  </si>
  <si>
    <t>6429001500001219</t>
  </si>
  <si>
    <t>992568770031</t>
  </si>
  <si>
    <t>Fakruddin Mansuri</t>
  </si>
  <si>
    <t>Allahnoor Mansuri</t>
  </si>
  <si>
    <t>Gayatri Nagar Teh Mavli District Udaipur</t>
  </si>
  <si>
    <t>Electricals Work</t>
  </si>
  <si>
    <t>61041372749</t>
  </si>
  <si>
    <t>957249482433</t>
  </si>
  <si>
    <t>Mohammad Faruq Silawat</t>
  </si>
  <si>
    <t>Khalil Mohammed</t>
  </si>
  <si>
    <t>14, Kelwa House Bicchugati Hatipole Udaipur</t>
  </si>
  <si>
    <t>Sanitary Work</t>
  </si>
  <si>
    <t>8042500100885201</t>
  </si>
  <si>
    <t>247590774571</t>
  </si>
  <si>
    <t xml:space="preserve">Mohammad Tausif </t>
  </si>
  <si>
    <t>693, Ajanta Hotel Chetak Marg Udaipur</t>
  </si>
  <si>
    <t>Freeze AC Repairing</t>
  </si>
  <si>
    <t>394002010066270</t>
  </si>
  <si>
    <t>892050859271</t>
  </si>
  <si>
    <t xml:space="preserve">Ashraf Mohammed </t>
  </si>
  <si>
    <t>Umrav Mohammed</t>
  </si>
  <si>
    <t>Village Basni Teh Mavli Udaipur</t>
  </si>
  <si>
    <t>Furtillzer, Seed Chemical Work</t>
  </si>
  <si>
    <t>51041971271</t>
  </si>
  <si>
    <t>519977512559</t>
  </si>
  <si>
    <t>Mohammed Ibrahim</t>
  </si>
  <si>
    <t>Sallar Mohammed</t>
  </si>
  <si>
    <t>748, Sec- 12 Barkat Colony Savina Kheda Udaipur</t>
  </si>
  <si>
    <t>Kirana Busniess</t>
  </si>
  <si>
    <t>50150084054490</t>
  </si>
  <si>
    <t>699521868615</t>
  </si>
  <si>
    <t xml:space="preserve">107082998 107082997 </t>
  </si>
  <si>
    <t xml:space="preserve">Naaz Parveen </t>
  </si>
  <si>
    <t>886, Kalka Mata Road Near Mandir Ganesh Nagar Pahada Udaipur</t>
  </si>
  <si>
    <t>Shoe Busniess</t>
  </si>
  <si>
    <t>51105855563</t>
  </si>
  <si>
    <t>706998584553</t>
  </si>
  <si>
    <t>Imran Ahmed</t>
  </si>
  <si>
    <t>Ishtiyak Ahmed</t>
  </si>
  <si>
    <t>865, Barkat Colony Sec- 12 Savina Udaipur</t>
  </si>
  <si>
    <t>Four Weeler Repairing Service Center</t>
  </si>
  <si>
    <t>61175479689</t>
  </si>
  <si>
    <t>950277453372</t>
  </si>
  <si>
    <t xml:space="preserve">Meharunisha </t>
  </si>
  <si>
    <t>Mehmood Sheikh</t>
  </si>
  <si>
    <t>1021, Govt. Press Colony kishanpole Udaipur</t>
  </si>
  <si>
    <t>003101001003977</t>
  </si>
  <si>
    <t>221149946139</t>
  </si>
  <si>
    <t xml:space="preserve">Muzffer Hussain </t>
  </si>
  <si>
    <t>Abdul Hakim Painter</t>
  </si>
  <si>
    <t>35, Mewafarosh Marg Musafir khaney ke Pass Udaipur</t>
  </si>
  <si>
    <t xml:space="preserve">Spr Painting </t>
  </si>
  <si>
    <t>01370100015762</t>
  </si>
  <si>
    <t>565993505271</t>
  </si>
  <si>
    <t>107082951 107082950</t>
  </si>
  <si>
    <t xml:space="preserve">Rajiya Bano </t>
  </si>
  <si>
    <t>100, Mullatali  Raza Colony OTC Udaipur</t>
  </si>
  <si>
    <t>15830110085530</t>
  </si>
  <si>
    <t>516591298906</t>
  </si>
  <si>
    <t xml:space="preserve">Ather Ayub </t>
  </si>
  <si>
    <t>56, Churigaro ka Mohalla Udaipur</t>
  </si>
  <si>
    <t>51109393012</t>
  </si>
  <si>
    <t>687642050255</t>
  </si>
  <si>
    <t>107082948 107082949</t>
  </si>
  <si>
    <t>Khurshida Banu</t>
  </si>
  <si>
    <t>Abdul Hanif</t>
  </si>
  <si>
    <t>217, Verma Colony Savina Udaipur</t>
  </si>
  <si>
    <t>668010110014145</t>
  </si>
  <si>
    <t>997866358149</t>
  </si>
  <si>
    <t>Late. Mohammed Aslam</t>
  </si>
  <si>
    <t>360, Near Masjid Mahawat Wari Udaipur</t>
  </si>
  <si>
    <t>Book Binding Work</t>
  </si>
  <si>
    <t>51103070596</t>
  </si>
  <si>
    <t>737228640704</t>
  </si>
  <si>
    <t>Rukhsar Banu</t>
  </si>
  <si>
    <t>1829, Main Road Mavli Teh Mavli District Udaipur</t>
  </si>
  <si>
    <t>61299326131</t>
  </si>
  <si>
    <t>285389229715</t>
  </si>
  <si>
    <t>Jay Prakash Jain</t>
  </si>
  <si>
    <t>Badamilal Jain</t>
  </si>
  <si>
    <t>47, Salumber District Udaipur</t>
  </si>
  <si>
    <t>3596101000271</t>
  </si>
  <si>
    <t>871286552567</t>
  </si>
  <si>
    <t>Parveen Bano</t>
  </si>
  <si>
    <t>Late. Abdul Rahim</t>
  </si>
  <si>
    <t>82, Ambavgarh Kacchi Basti Rehmat Alam Gali Udaipur</t>
  </si>
  <si>
    <t>Silai Busniess</t>
  </si>
  <si>
    <t>61049553692</t>
  </si>
  <si>
    <t>265879156719</t>
  </si>
  <si>
    <t>Jyoti Rock</t>
  </si>
  <si>
    <t>Anand Tonk</t>
  </si>
  <si>
    <t>4, 5 Hiran Magri Sec- 4 Udaipur</t>
  </si>
  <si>
    <t xml:space="preserve">Fast Food Business </t>
  </si>
  <si>
    <t>51004760901</t>
  </si>
  <si>
    <t>469589950585</t>
  </si>
  <si>
    <t>Mohammed Nafees</t>
  </si>
  <si>
    <t>Mohammed Shabbir</t>
  </si>
  <si>
    <t>1, Kelwa House Bicchugati Udaipur</t>
  </si>
  <si>
    <t>3566001500007245</t>
  </si>
  <si>
    <t>226432139868</t>
  </si>
  <si>
    <t>107082834 107082833</t>
  </si>
  <si>
    <t>Intikhab Ahmed Khan</t>
  </si>
  <si>
    <t>Abdul Hamid Khan</t>
  </si>
  <si>
    <t>52, Math Bhupalpura Udaipur</t>
  </si>
  <si>
    <t>Handicraft Business</t>
  </si>
  <si>
    <t>18450110031162</t>
  </si>
  <si>
    <t>902093393111</t>
  </si>
  <si>
    <t>Sonam Shaikh</t>
  </si>
  <si>
    <t>Mohammed Irshad Khan</t>
  </si>
  <si>
    <t>39820100008569</t>
  </si>
  <si>
    <t>774749820110</t>
  </si>
  <si>
    <t>Malika Husen</t>
  </si>
  <si>
    <t>Mohammed Husen</t>
  </si>
  <si>
    <t>Maliyao ka Choraha Vallabhnagar Udaipur</t>
  </si>
  <si>
    <t>Manihari Business</t>
  </si>
  <si>
    <t>39820100008568</t>
  </si>
  <si>
    <t>873993467547</t>
  </si>
  <si>
    <t xml:space="preserve">Vasim Rizvi </t>
  </si>
  <si>
    <t>42, Churigaro ka Mohalla Mukherji Chowk Udaipur</t>
  </si>
  <si>
    <t>Printing Business</t>
  </si>
  <si>
    <t>32117124790</t>
  </si>
  <si>
    <t>954556174072</t>
  </si>
  <si>
    <t>Suhail Ahemed Sindhi</t>
  </si>
  <si>
    <t>Rashid Parvez Sindhi</t>
  </si>
  <si>
    <t>Lazer Work &amp; Flex Printing Work</t>
  </si>
  <si>
    <t>059700101009601</t>
  </si>
  <si>
    <t>485750425918</t>
  </si>
  <si>
    <t>105242042 106881918</t>
  </si>
  <si>
    <t>Maya Jain</t>
  </si>
  <si>
    <t>Bhagwati Lal Jain</t>
  </si>
  <si>
    <t>Padam Prabhu Kirana Store Mukam Post Karakala Teh Salumber Udaipur</t>
  </si>
  <si>
    <t>20338276524</t>
  </si>
  <si>
    <t>741371621079</t>
  </si>
  <si>
    <t>183236881 106876287</t>
  </si>
  <si>
    <t>Sapna Jain</t>
  </si>
  <si>
    <t>Kiran Jain</t>
  </si>
  <si>
    <t>Ward No. 4 Mukam Badgaon Jain Mohalla 523, Udaipur</t>
  </si>
  <si>
    <t>14250100011980</t>
  </si>
  <si>
    <t>841031087414</t>
  </si>
  <si>
    <t xml:space="preserve">Mohammed Salim </t>
  </si>
  <si>
    <t>223, Math Bhupalpura Udaipur</t>
  </si>
  <si>
    <t>Bag Business Work</t>
  </si>
  <si>
    <t>18450110003244</t>
  </si>
  <si>
    <t>836644428866</t>
  </si>
  <si>
    <t>Jinat Banu</t>
  </si>
  <si>
    <t>Vahid Khan</t>
  </si>
  <si>
    <t>1367, Hiran Magari sec-9 Savina Udaipur</t>
  </si>
  <si>
    <t>16200100013249</t>
  </si>
  <si>
    <t>592360373956</t>
  </si>
  <si>
    <t>Hussain Khan</t>
  </si>
  <si>
    <t>Village &amp; Post Kejad Teh Sarada District Udaipur</t>
  </si>
  <si>
    <t>Auto Parts Business</t>
  </si>
  <si>
    <t>18450110041321</t>
  </si>
  <si>
    <t>675894931538</t>
  </si>
  <si>
    <t>Murtaza Hussain Rehmani</t>
  </si>
  <si>
    <t>Abdul Sakur Rehmani</t>
  </si>
  <si>
    <t>1291, Kalka Mata Road Masjid Pahada Udaipur</t>
  </si>
  <si>
    <t>Mojri Shoe Business</t>
  </si>
  <si>
    <t>30279131205</t>
  </si>
  <si>
    <t>434960510984</t>
  </si>
  <si>
    <t xml:space="preserve">Ankesh Jain </t>
  </si>
  <si>
    <t>Mohanlal Jain</t>
  </si>
  <si>
    <t>84, Nagda Bazar Salumber District Udaipur</t>
  </si>
  <si>
    <t>Sintex Business</t>
  </si>
  <si>
    <t>20195854619</t>
  </si>
  <si>
    <t>452450654522</t>
  </si>
  <si>
    <t xml:space="preserve">Mahipal Jain </t>
  </si>
  <si>
    <t>Jawerchand Jain</t>
  </si>
  <si>
    <t>Nagda Bazar Salumber District Udaipur</t>
  </si>
  <si>
    <t>Confeshnai Business</t>
  </si>
  <si>
    <t>35520450765</t>
  </si>
  <si>
    <t>728776633417</t>
  </si>
  <si>
    <t>Navpreet Singh Chabra</t>
  </si>
  <si>
    <t>Jogendra Singh</t>
  </si>
  <si>
    <t>Gurubani Mobile Center Champalal Dharmshala Surajpole Udaipur</t>
  </si>
  <si>
    <t>Moible Photo State Business</t>
  </si>
  <si>
    <t>35040126095</t>
  </si>
  <si>
    <t>558402822435</t>
  </si>
  <si>
    <t>106347035 106758811</t>
  </si>
  <si>
    <t>Mahavir Jain</t>
  </si>
  <si>
    <t>Talok Chan</t>
  </si>
  <si>
    <t>132, Amnia Padla Teh Salumber District Udaipur</t>
  </si>
  <si>
    <t>20333847993</t>
  </si>
  <si>
    <t>563764579214</t>
  </si>
  <si>
    <t>Kanhaiyalal Jain</t>
  </si>
  <si>
    <t>Shantilal Jain</t>
  </si>
  <si>
    <t>Nagda Bohra Gali Salumber District Udaipur</t>
  </si>
  <si>
    <t>692501054214</t>
  </si>
  <si>
    <t>753657733839</t>
  </si>
  <si>
    <t xml:space="preserve">Afroz Khan </t>
  </si>
  <si>
    <t>Mohammed Yusuf Khan</t>
  </si>
  <si>
    <t>Mastan Baba Road Dholi Magri Gandhi Nagar Odh Basti Udaipur</t>
  </si>
  <si>
    <t>Tools Mechanic Garaz</t>
  </si>
  <si>
    <t>31.3.16</t>
  </si>
  <si>
    <t>51018196222</t>
  </si>
  <si>
    <t>959582286867</t>
  </si>
  <si>
    <t>1068926992</t>
  </si>
  <si>
    <t>Shokat Hussain</t>
  </si>
  <si>
    <t>Mohammad Hanif</t>
  </si>
  <si>
    <t>Dholi Magri Community Hall Mullatali Udaipur</t>
  </si>
  <si>
    <t>15830110086032</t>
  </si>
  <si>
    <t>545341082471</t>
  </si>
  <si>
    <t>107083057</t>
  </si>
  <si>
    <t xml:space="preserve">Tahira Bano </t>
  </si>
  <si>
    <t>1067, UIT Colony Sec-12, Udaipur</t>
  </si>
  <si>
    <t>Silai Cloth Work</t>
  </si>
  <si>
    <t>51104656251</t>
  </si>
  <si>
    <t>331936609417</t>
  </si>
  <si>
    <t>107082826</t>
  </si>
  <si>
    <t>Inayat Hussain</t>
  </si>
  <si>
    <t>Khadim Hussain</t>
  </si>
  <si>
    <t>534, Harvindji ka Kura upar ki gawadi Udaipur</t>
  </si>
  <si>
    <t>Computer Parts&amp; Service</t>
  </si>
  <si>
    <t>0169101058730</t>
  </si>
  <si>
    <t>388878264321</t>
  </si>
  <si>
    <t>107083055</t>
  </si>
  <si>
    <t xml:space="preserve"> Firoz Khan</t>
  </si>
  <si>
    <t>298, Zarina Kacchi Basti Kishanpole Udaipur</t>
  </si>
  <si>
    <t>20291488981</t>
  </si>
  <si>
    <t>692793043800</t>
  </si>
  <si>
    <t>107082947</t>
  </si>
  <si>
    <t>Aijaj Hussain</t>
  </si>
  <si>
    <t>Bashir Mohammed</t>
  </si>
  <si>
    <t>257, Sajjan Nagar A-Block Udaipur</t>
  </si>
  <si>
    <t>Tinshed Work</t>
  </si>
  <si>
    <t>20217769914</t>
  </si>
  <si>
    <t>947066085990</t>
  </si>
  <si>
    <t>107083128</t>
  </si>
  <si>
    <t>Farjana Begam</t>
  </si>
  <si>
    <t>Shahjad Khan</t>
  </si>
  <si>
    <t>121, Farook Azam Colony Mullatali Udaipur</t>
  </si>
  <si>
    <t>15830110039120</t>
  </si>
  <si>
    <t>999275870103</t>
  </si>
  <si>
    <t xml:space="preserve">Dilshad Mohammed  </t>
  </si>
  <si>
    <t>Yakub Khan</t>
  </si>
  <si>
    <t>Khatik Mohalla Near Masjid Mavli Udaipur</t>
  </si>
  <si>
    <t>Battery Busniess</t>
  </si>
  <si>
    <t>34528100003432</t>
  </si>
  <si>
    <t>416610740006</t>
  </si>
  <si>
    <t>1068655478</t>
  </si>
  <si>
    <t>Akhlak Khan</t>
  </si>
  <si>
    <t>Sherbaz Khan</t>
  </si>
  <si>
    <t>Sajjan Nagar B-Block Mullatalli Udaipur</t>
  </si>
  <si>
    <t>15830110086018</t>
  </si>
  <si>
    <t>328266574813</t>
  </si>
  <si>
    <t>Anjum Khan</t>
  </si>
  <si>
    <t>Mohammad Zafar</t>
  </si>
  <si>
    <t>Hanuman Mandir ke Pass Kishanpole Udaipur</t>
  </si>
  <si>
    <t>10002101110022711</t>
  </si>
  <si>
    <t>941865839877</t>
  </si>
  <si>
    <t>107082944</t>
  </si>
  <si>
    <t xml:space="preserve">Wasim Firoz </t>
  </si>
  <si>
    <t>393, Magri School Mullatali Udaipur</t>
  </si>
  <si>
    <t>61078524180</t>
  </si>
  <si>
    <t>731535952066</t>
  </si>
  <si>
    <t xml:space="preserve">Nujat Parvin </t>
  </si>
  <si>
    <t>582, Bhupalpura Math St. Paul School Udaipur</t>
  </si>
  <si>
    <t>18450110001752</t>
  </si>
  <si>
    <t>208002563460</t>
  </si>
  <si>
    <t>106892678</t>
  </si>
  <si>
    <t>Rukhsar Khan</t>
  </si>
  <si>
    <t>436, Farook Azam Colony Mullatali Udaipur</t>
  </si>
  <si>
    <t>Cosmetic Busniess</t>
  </si>
  <si>
    <t>640010047016</t>
  </si>
  <si>
    <t>348906492037</t>
  </si>
  <si>
    <t>76001000236/ 900100090</t>
  </si>
  <si>
    <t xml:space="preserve">Rubina Sindhi </t>
  </si>
  <si>
    <t>Gandhi Nagar Mullatalli Udaipur</t>
  </si>
  <si>
    <t>6257436869</t>
  </si>
  <si>
    <t>351249288749</t>
  </si>
  <si>
    <t>PMJJBY</t>
  </si>
  <si>
    <t>Alamara</t>
  </si>
  <si>
    <t>Mohammed Ismail</t>
  </si>
  <si>
    <t>118, Kheradiwada Rangeela Bheru Mandir Udaipur</t>
  </si>
  <si>
    <t>2973001700003763</t>
  </si>
  <si>
    <t>629901464143</t>
  </si>
  <si>
    <t>107083061</t>
  </si>
  <si>
    <t xml:space="preserve">Nasim Bano </t>
  </si>
  <si>
    <t>Akhtar Ali</t>
  </si>
  <si>
    <t>383, Meera Nagar Bhuwana Teh Girwa Udaipur</t>
  </si>
  <si>
    <t>35486674976</t>
  </si>
  <si>
    <t>883582889216</t>
  </si>
  <si>
    <t xml:space="preserve">Mohammad Hussain </t>
  </si>
  <si>
    <t>526, Sajjan Nagar kacchi Basti Mullatali Udaipur</t>
  </si>
  <si>
    <t>04041000011241</t>
  </si>
  <si>
    <t>959790005332</t>
  </si>
  <si>
    <t>107083058</t>
  </si>
  <si>
    <t>Mohammed Sharafat Hussain</t>
  </si>
  <si>
    <t>18-A, Alipura Gali No.4 St, Pual School Udaipur</t>
  </si>
  <si>
    <t>002100101004589</t>
  </si>
  <si>
    <t>963556096267</t>
  </si>
  <si>
    <t>106892625</t>
  </si>
  <si>
    <t>14697</t>
  </si>
  <si>
    <t>455174725071</t>
  </si>
  <si>
    <t>107083006</t>
  </si>
  <si>
    <t>763, Komi Ekta Nagar Gali No. 2 Mullatali Udaipur</t>
  </si>
  <si>
    <t>51010344361</t>
  </si>
  <si>
    <t>394147659833</t>
  </si>
  <si>
    <t>106892672</t>
  </si>
  <si>
    <t xml:space="preserve">Shabana Bano </t>
  </si>
  <si>
    <t>276, South Ayad Chippa Mohalla Udaipur</t>
  </si>
  <si>
    <t>Bandej Busniess</t>
  </si>
  <si>
    <t>8477101002247</t>
  </si>
  <si>
    <t>931256676994</t>
  </si>
  <si>
    <t>106882240</t>
  </si>
  <si>
    <t>Tara chand Jain</t>
  </si>
  <si>
    <t>Walchand Jain</t>
  </si>
  <si>
    <t>Ward No.2 Kharwaro ka Mohalla Teh Salumber District Udaipur</t>
  </si>
  <si>
    <t>692501420518</t>
  </si>
  <si>
    <t>864580797930</t>
  </si>
  <si>
    <t>106876290</t>
  </si>
  <si>
    <t xml:space="preserve">Chhotu Khan    </t>
  </si>
  <si>
    <t>Hasan Kha</t>
  </si>
  <si>
    <t>Road No. 1, Math Madri Kanpur Udaipur</t>
  </si>
  <si>
    <t>51006026784</t>
  </si>
  <si>
    <t>635247459649</t>
  </si>
  <si>
    <t>107082829</t>
  </si>
  <si>
    <t>Gulnaz</t>
  </si>
  <si>
    <t>Firoz Ahmed</t>
  </si>
  <si>
    <t>21, Bagar Gali Pannadhay Marg Hatipole Udaipur</t>
  </si>
  <si>
    <t>18450110008980</t>
  </si>
  <si>
    <t>541256981090</t>
  </si>
  <si>
    <t>-</t>
  </si>
  <si>
    <t xml:space="preserve">Shakun Jain   </t>
  </si>
  <si>
    <t>Pradeep Jain</t>
  </si>
  <si>
    <t>17-18, New Ashok Vihar Khara kuwa Udaipur</t>
  </si>
  <si>
    <t>61302687268</t>
  </si>
  <si>
    <t>816207357182</t>
  </si>
  <si>
    <t>106847689</t>
  </si>
  <si>
    <t xml:space="preserve">Tasleem Bano </t>
  </si>
  <si>
    <t>Naimuddin</t>
  </si>
  <si>
    <t>12, Sindhi Sarkar ki Haveli Udaipur</t>
  </si>
  <si>
    <t>61243556159</t>
  </si>
  <si>
    <t>562694820061</t>
  </si>
  <si>
    <t xml:space="preserve">Farahad Beg </t>
  </si>
  <si>
    <t>Ahmed Beg</t>
  </si>
  <si>
    <t>21, Chittoro ka Timba Near Jain Mandir Udaipur</t>
  </si>
  <si>
    <t>Readymade Cloth Business</t>
  </si>
  <si>
    <t>61262004489</t>
  </si>
  <si>
    <t>985362471885</t>
  </si>
  <si>
    <t>107082956, 106882238</t>
  </si>
  <si>
    <t>Mohammed Shahzad</t>
  </si>
  <si>
    <t>Aafaq Khan</t>
  </si>
  <si>
    <t>330, Diwan Shah Colony Patel Cirlce Udaipur</t>
  </si>
  <si>
    <t>Steel Furniture Work</t>
  </si>
  <si>
    <t>31670937324</t>
  </si>
  <si>
    <t>355326771207</t>
  </si>
  <si>
    <t>107082955</t>
  </si>
  <si>
    <t>Nasim Begum</t>
  </si>
  <si>
    <t>Fateh Mohammed</t>
  </si>
  <si>
    <t xml:space="preserve">46/358, Mahawat Wari Mohti Chota </t>
  </si>
  <si>
    <t>061710032146</t>
  </si>
  <si>
    <t>355428615661</t>
  </si>
  <si>
    <t>107082131</t>
  </si>
  <si>
    <t>Farzana Banu</t>
  </si>
  <si>
    <t>800, Raza Nagar Khanjipeer Udr</t>
  </si>
  <si>
    <t>003101001003827</t>
  </si>
  <si>
    <t>211787240292</t>
  </si>
  <si>
    <t>107082565</t>
  </si>
  <si>
    <t xml:space="preserve">Shahina </t>
  </si>
  <si>
    <t>Mohammed Iqbal</t>
  </si>
  <si>
    <t>1032, UIT Colony Barkat Colony Savina Udr</t>
  </si>
  <si>
    <t>51108803316</t>
  </si>
  <si>
    <t>458133347351</t>
  </si>
  <si>
    <t>106835214</t>
  </si>
  <si>
    <t>Rukeya Banu</t>
  </si>
  <si>
    <t>Sajjad Khan</t>
  </si>
  <si>
    <t>18, Silawat Wari Near Masjid</t>
  </si>
  <si>
    <t>668010110009436</t>
  </si>
  <si>
    <t>483328756926</t>
  </si>
  <si>
    <t>106835297</t>
  </si>
  <si>
    <t>Rashida Banu</t>
  </si>
  <si>
    <t>Shabbir Mohammed</t>
  </si>
  <si>
    <t>81, Khadak ji ka Chowk Khanjpeer Udaipur</t>
  </si>
  <si>
    <t>18450110043899</t>
  </si>
  <si>
    <t>719525237643</t>
  </si>
  <si>
    <t>106882696</t>
  </si>
  <si>
    <t>Nahid Parveen</t>
  </si>
  <si>
    <t>Imran Hussain</t>
  </si>
  <si>
    <t>236, Mahawat wari Udaipur</t>
  </si>
  <si>
    <t>693301447911</t>
  </si>
  <si>
    <t>271920880825</t>
  </si>
  <si>
    <t>107082130</t>
  </si>
  <si>
    <t>Shabnur Khanam</t>
  </si>
  <si>
    <t>38, Dholi Bawdi Delhi Gate Udr</t>
  </si>
  <si>
    <t>Siali Machine</t>
  </si>
  <si>
    <t>51107065458</t>
  </si>
  <si>
    <t>969852664117</t>
  </si>
  <si>
    <t>106891740</t>
  </si>
  <si>
    <t xml:space="preserve">Mohammed Mustak </t>
  </si>
  <si>
    <t>243, Mansuri Colony Mullatali Udaipur</t>
  </si>
  <si>
    <t>Bartan Busniess</t>
  </si>
  <si>
    <t>15830110010938</t>
  </si>
  <si>
    <t>323294272414</t>
  </si>
  <si>
    <t>107082133</t>
  </si>
  <si>
    <t>Hussaina</t>
  </si>
  <si>
    <t>Mohammad Ishak</t>
  </si>
  <si>
    <t>330, Dholi Bawri Sharm ji ki Gali Udaipur</t>
  </si>
  <si>
    <t>61106900893</t>
  </si>
  <si>
    <t>836468398254</t>
  </si>
  <si>
    <t>107082136</t>
  </si>
  <si>
    <t>29, Kelwa house Bicchu Gati Udr</t>
  </si>
  <si>
    <t xml:space="preserve">Handicraft </t>
  </si>
  <si>
    <t>61156467008</t>
  </si>
  <si>
    <t>849762496863</t>
  </si>
  <si>
    <t>107082139</t>
  </si>
  <si>
    <t>Sarfaraj Hussain</t>
  </si>
  <si>
    <t>399,  New House Nela Savina Udr</t>
  </si>
  <si>
    <t>Mehanic Work</t>
  </si>
  <si>
    <t>693901421232</t>
  </si>
  <si>
    <t>391913215235</t>
  </si>
  <si>
    <t>Naved Mohammed</t>
  </si>
  <si>
    <t>50, Near Masjid Silawat Wari Udaipur</t>
  </si>
  <si>
    <t>Airan Busniess</t>
  </si>
  <si>
    <t>20252516530</t>
  </si>
  <si>
    <t>334792249742</t>
  </si>
  <si>
    <t>107082828</t>
  </si>
  <si>
    <t>Aysha Begum</t>
  </si>
  <si>
    <t>229, Raja Colony Savina Udaipur</t>
  </si>
  <si>
    <t>11347363720</t>
  </si>
  <si>
    <t>980043293374</t>
  </si>
  <si>
    <t>107082738</t>
  </si>
  <si>
    <t>Raisa Begam</t>
  </si>
  <si>
    <t>19, Chittoro ka Timba Udaipur</t>
  </si>
  <si>
    <t>Trailor Work</t>
  </si>
  <si>
    <t>51103715583</t>
  </si>
  <si>
    <t>577832645308</t>
  </si>
  <si>
    <t>107082366</t>
  </si>
  <si>
    <t>Rubina Anjum</t>
  </si>
  <si>
    <t>7, Old Chugi Naka Titradi Road Udr</t>
  </si>
  <si>
    <t xml:space="preserve">Mashroom </t>
  </si>
  <si>
    <t>10352191011271</t>
  </si>
  <si>
    <t>561468113734</t>
  </si>
  <si>
    <t>900100006</t>
  </si>
  <si>
    <t>Tahira Parveen</t>
  </si>
  <si>
    <t>Plastic Item</t>
  </si>
  <si>
    <t>61244946705</t>
  </si>
  <si>
    <t>837444457597</t>
  </si>
  <si>
    <t>Abeda Bano</t>
  </si>
  <si>
    <t>Fayyaz Khan Pathan</t>
  </si>
  <si>
    <t>124, Khanjipeer Khadak ji Chowk Udaipur</t>
  </si>
  <si>
    <t>01370100019686</t>
  </si>
  <si>
    <t>838584001199</t>
  </si>
  <si>
    <t>107082135</t>
  </si>
  <si>
    <t>Khanjipeer Noori Chowk Udaipur</t>
  </si>
  <si>
    <t>20122233096</t>
  </si>
  <si>
    <t>405766447286</t>
  </si>
  <si>
    <t>107082134</t>
  </si>
  <si>
    <t>Jakir Mohammad Mansuri</t>
  </si>
  <si>
    <t>Noor Mohammad Mansuri</t>
  </si>
  <si>
    <t>Sajjan Nagar, 80ft Road, Udaipur</t>
  </si>
  <si>
    <t>Tent Business</t>
  </si>
  <si>
    <t>20.3.16</t>
  </si>
  <si>
    <t>15830110085615</t>
  </si>
  <si>
    <t>412170272551</t>
  </si>
  <si>
    <t>105941756</t>
  </si>
  <si>
    <t>Jahid Kha</t>
  </si>
  <si>
    <t>Imam Khan</t>
  </si>
  <si>
    <t>Khala Mohalla Kotra District Udaipur</t>
  </si>
  <si>
    <t>61127820517</t>
  </si>
  <si>
    <t>598330046598</t>
  </si>
  <si>
    <t>107082827</t>
  </si>
  <si>
    <t>Sahin Bano</t>
  </si>
  <si>
    <t>Irshad Ali Sheikh</t>
  </si>
  <si>
    <t>162, Verma Colony, Sec-09, Savina Udaipur</t>
  </si>
  <si>
    <t>Beaurty Parlour</t>
  </si>
  <si>
    <t>31781151631</t>
  </si>
  <si>
    <t>777791958676</t>
  </si>
  <si>
    <t>106876249</t>
  </si>
  <si>
    <t>Zeenat Banu</t>
  </si>
  <si>
    <t>Sayeed Shakir Ali</t>
  </si>
  <si>
    <t>70, Badi Masjid Murshid Nagar, UIT Quarter, Sec-12, Savina Udaipur</t>
  </si>
  <si>
    <t>Cosmetics Items Store</t>
  </si>
  <si>
    <t>32099302294</t>
  </si>
  <si>
    <t>521748288043</t>
  </si>
  <si>
    <t>106876250</t>
  </si>
  <si>
    <t>Javed Hussain</t>
  </si>
  <si>
    <t>526, OTC Scheme, Chhipa colony, Udaipur</t>
  </si>
  <si>
    <t>33390379326</t>
  </si>
  <si>
    <t>710323172590</t>
  </si>
  <si>
    <t>106891944</t>
  </si>
  <si>
    <t>Rijwana Khan</t>
  </si>
  <si>
    <t>Akram Khan</t>
  </si>
  <si>
    <t>95, Kherdiwada, Udaipur</t>
  </si>
  <si>
    <t>61140992873</t>
  </si>
  <si>
    <t>571024282318</t>
  </si>
  <si>
    <t>107082578</t>
  </si>
  <si>
    <t xml:space="preserve">Nasrat </t>
  </si>
  <si>
    <t>Mohammad Anis</t>
  </si>
  <si>
    <t>108/47, Pannadhay Marg Near Hotel Mewar Darshan Udaipur</t>
  </si>
  <si>
    <t>Cloth Merchant &amp; Silai Work</t>
  </si>
  <si>
    <t>786091001018401</t>
  </si>
  <si>
    <t>641922666185</t>
  </si>
  <si>
    <t>107082486</t>
  </si>
  <si>
    <t>Razia Banu</t>
  </si>
  <si>
    <t>Mohd. Yusuf</t>
  </si>
  <si>
    <t>92, Sabri colony, Ayad Udaipur</t>
  </si>
  <si>
    <t>Cloth Wrok</t>
  </si>
  <si>
    <t>668010110003565</t>
  </si>
  <si>
    <t>287914730006</t>
  </si>
  <si>
    <t>107082590</t>
  </si>
  <si>
    <t>Sahil Sheikh</t>
  </si>
  <si>
    <t>Maohammad Saleem Sheikh</t>
  </si>
  <si>
    <t>55/99, Makhdum Nagar, Mullatali Udaipur</t>
  </si>
  <si>
    <t>_</t>
  </si>
  <si>
    <t>RUHS JAIPUR</t>
  </si>
  <si>
    <t>B.Sc Nursing</t>
  </si>
  <si>
    <t>4.3.16</t>
  </si>
  <si>
    <t xml:space="preserve">I </t>
  </si>
  <si>
    <t>1247010127462</t>
  </si>
  <si>
    <t>630810053764</t>
  </si>
  <si>
    <t>106880985</t>
  </si>
  <si>
    <t>Salamuddin</t>
  </si>
  <si>
    <t>Imam Bux</t>
  </si>
  <si>
    <t>393 OTC Magri School, Mulla Tali, Udaipur</t>
  </si>
  <si>
    <t>10.5.16</t>
  </si>
  <si>
    <t>050104000188456</t>
  </si>
  <si>
    <t>742499835428</t>
  </si>
  <si>
    <t>106882447</t>
  </si>
  <si>
    <t>Shakila Bano</t>
  </si>
  <si>
    <t>Mohammed Iqbal Rangrej</t>
  </si>
  <si>
    <t>01, South Ayad Pepal Chowk Udaipur</t>
  </si>
  <si>
    <t>Motor Fan Rewainding Work</t>
  </si>
  <si>
    <t>21.4.16</t>
  </si>
  <si>
    <t>18.5.16</t>
  </si>
  <si>
    <t>004100101002878</t>
  </si>
  <si>
    <t>392254897649</t>
  </si>
  <si>
    <t>74, Main Road Ayad, Udaipur</t>
  </si>
  <si>
    <t>050104000067564</t>
  </si>
  <si>
    <t>808930979892</t>
  </si>
  <si>
    <t>Raisa Begum</t>
  </si>
  <si>
    <t>Late. Shafat Ali</t>
  </si>
  <si>
    <t>1003, Govt Press, Kishanpole Udaipur</t>
  </si>
  <si>
    <t>Ladies Cloth Work</t>
  </si>
  <si>
    <t>1247010114646</t>
  </si>
  <si>
    <t>355195303636</t>
  </si>
  <si>
    <t>107082831</t>
  </si>
  <si>
    <t>32, Raza Colony Mullatali, Udaipur</t>
  </si>
  <si>
    <t>15830110037485</t>
  </si>
  <si>
    <t>726424211024</t>
  </si>
  <si>
    <t>106892519</t>
  </si>
  <si>
    <t>Shamim</t>
  </si>
  <si>
    <t>Alladdin</t>
  </si>
  <si>
    <t>32, Kunjarwadi Mukherji Chowk, Udaipur</t>
  </si>
  <si>
    <t>Fruits Business Work</t>
  </si>
  <si>
    <t>3447739429</t>
  </si>
  <si>
    <t>420223757069</t>
  </si>
  <si>
    <t>106882289</t>
  </si>
  <si>
    <t xml:space="preserve">Metal Work </t>
  </si>
  <si>
    <t>Chtou Khan</t>
  </si>
  <si>
    <t>0100081273</t>
  </si>
  <si>
    <t>106882118</t>
  </si>
  <si>
    <t>76001000236,           351987</t>
  </si>
  <si>
    <t xml:space="preserve">Mohammed Zafar </t>
  </si>
  <si>
    <t>76001000236,             PMJJBY</t>
  </si>
  <si>
    <t>Mohammad Rashid Barkati</t>
  </si>
  <si>
    <t>106882288</t>
  </si>
  <si>
    <t>Vipin Jain</t>
  </si>
  <si>
    <t>106881880</t>
  </si>
  <si>
    <t>106876306</t>
  </si>
  <si>
    <t>76001000236,  900100031</t>
  </si>
  <si>
    <t>76001000236,     76001000135</t>
  </si>
  <si>
    <t>106882112</t>
  </si>
  <si>
    <t>106892665</t>
  </si>
  <si>
    <t xml:space="preserve">Vasim Firoz </t>
  </si>
  <si>
    <t>Mohammed Faruq Silawat</t>
  </si>
  <si>
    <t>106892860</t>
  </si>
  <si>
    <t>107082998 107082997</t>
  </si>
  <si>
    <t>106882242</t>
  </si>
  <si>
    <t>106882053</t>
  </si>
  <si>
    <t>106882116</t>
  </si>
  <si>
    <t>106847673</t>
  </si>
  <si>
    <t>107082835</t>
  </si>
  <si>
    <t>106876276</t>
  </si>
  <si>
    <t>106892677</t>
  </si>
  <si>
    <t>107882834 107082833</t>
  </si>
  <si>
    <t>106881917</t>
  </si>
  <si>
    <t xml:space="preserve">Jinat Bano </t>
  </si>
  <si>
    <t>106847693</t>
  </si>
  <si>
    <t>106876286</t>
  </si>
  <si>
    <t>106876289</t>
  </si>
  <si>
    <t>107082956 106882238</t>
  </si>
  <si>
    <t>106876329</t>
  </si>
  <si>
    <t xml:space="preserve">105565656 </t>
  </si>
  <si>
    <t>Shubham Babel</t>
  </si>
  <si>
    <t>Kamal Singh Babel</t>
  </si>
  <si>
    <t>White House Saranpur Kanore Udaipur</t>
  </si>
  <si>
    <t>VIT University Vellore Chennai</t>
  </si>
  <si>
    <t>4 Years</t>
  </si>
  <si>
    <t>61274835206</t>
  </si>
  <si>
    <t>680578378930</t>
  </si>
  <si>
    <t>106887652</t>
  </si>
  <si>
    <t>Swaleha Sheikh</t>
  </si>
  <si>
    <t>Maqsood Mohammad</t>
  </si>
  <si>
    <t>Teh Vallabhnagr Bhinder Udaipur</t>
  </si>
  <si>
    <t>Chunda Mahila T.T. College, Dhikhli Road, Mehru Ka Guda, Udaipur</t>
  </si>
  <si>
    <t>Mohan Lal Sukhadia  University, Uaipur.</t>
  </si>
  <si>
    <t>2 Years</t>
  </si>
  <si>
    <t>44900100004546</t>
  </si>
  <si>
    <t>362672839901</t>
  </si>
  <si>
    <t>Mohammed Shujaat Hussain</t>
  </si>
  <si>
    <t>Mohammed Sharafat</t>
  </si>
  <si>
    <t>18-A, Street No. 4 Behind St.Paul school Alipura Udaipur</t>
  </si>
  <si>
    <t>AMITY University Jaipur</t>
  </si>
  <si>
    <t>32278902288</t>
  </si>
  <si>
    <t>738472430659</t>
  </si>
  <si>
    <t>106892591</t>
  </si>
  <si>
    <t>Jahid Hussain</t>
  </si>
  <si>
    <t>Kumharwada Gogunda Udaipur</t>
  </si>
  <si>
    <t>Rajasthan Technical University Kota</t>
  </si>
  <si>
    <t>705502010009046</t>
  </si>
  <si>
    <t>962939655122</t>
  </si>
  <si>
    <t>106882117</t>
  </si>
  <si>
    <t>Tarannum Bano</t>
  </si>
  <si>
    <t>Salma Begum</t>
  </si>
  <si>
    <t>805, New Colony Goverdhan Vilas Udaipur</t>
  </si>
  <si>
    <t>Dr. S.N. Medical College Campus Jodhpur</t>
  </si>
  <si>
    <t>Rajasthan University of Health Science, Jaipur</t>
  </si>
  <si>
    <t>50140779173</t>
  </si>
  <si>
    <t>744038196968</t>
  </si>
  <si>
    <t>106881990</t>
  </si>
  <si>
    <t>Neelofar Saqqa</t>
  </si>
  <si>
    <t>Anzar Mohammed</t>
  </si>
  <si>
    <t>Wisdom Teachers Training College, Gandhi Nagar, Mullatlai Udaipur</t>
  </si>
  <si>
    <t>18450110004005</t>
  </si>
  <si>
    <t>440964203986</t>
  </si>
  <si>
    <t>106892574</t>
  </si>
  <si>
    <t>Koushik Jain</t>
  </si>
  <si>
    <t>Jamak lal Jain</t>
  </si>
  <si>
    <t>Mukam Post Chawand teh Sarada Udaipur</t>
  </si>
  <si>
    <t>Pacific Polytechnic College, Pacific Hills, Debari, Udaipur</t>
  </si>
  <si>
    <t>Pacific University</t>
  </si>
  <si>
    <t>Mining Engineering</t>
  </si>
  <si>
    <t>61236081308</t>
  </si>
  <si>
    <t>551352880346</t>
  </si>
  <si>
    <t>106847737</t>
  </si>
  <si>
    <t xml:space="preserve">Simmi </t>
  </si>
  <si>
    <t>Mohammed Latif</t>
  </si>
  <si>
    <t>19, Shivrati House Mahawat Wari Udaipur</t>
  </si>
  <si>
    <t>Techno India NJR Institute of Technology, Kaladwas Udaipur</t>
  </si>
  <si>
    <t>20259667822</t>
  </si>
  <si>
    <t>888940806565</t>
  </si>
  <si>
    <t>Jahid Mansuri</t>
  </si>
  <si>
    <t>Azad Mohammad</t>
  </si>
  <si>
    <t>215, Mansuri Park Mullatali Udaipur</t>
  </si>
  <si>
    <t>College of Technology and Engineering Udaipur</t>
  </si>
  <si>
    <t>3566001500029373</t>
  </si>
  <si>
    <t>638928405237</t>
  </si>
  <si>
    <t>106892610</t>
  </si>
  <si>
    <t>Arman Sheikh</t>
  </si>
  <si>
    <t>Mohammed Ikrar Sheikh</t>
  </si>
  <si>
    <t>23, Salvi Colony Kishan Pole Udaipur</t>
  </si>
  <si>
    <t>Matheshwari Nursnig Prashikshan Sansthan, Toran Bawari, Udaipur</t>
  </si>
  <si>
    <t>61165377099</t>
  </si>
  <si>
    <t>967903287913</t>
  </si>
  <si>
    <t>106892542</t>
  </si>
  <si>
    <t>Palak Jain</t>
  </si>
  <si>
    <t>Dilip Kumar Gandhi</t>
  </si>
  <si>
    <t>Thesil Road Kherwada Udaipur</t>
  </si>
  <si>
    <t>Narayan Business School Ahmedbad Gujrat</t>
  </si>
  <si>
    <t>61193068837</t>
  </si>
  <si>
    <t>911597436338</t>
  </si>
  <si>
    <t>106876282</t>
  </si>
  <si>
    <t>Habiba</t>
  </si>
  <si>
    <t>Ahsan Ali</t>
  </si>
  <si>
    <t>46, Luckman Marg Boharwadi Udaipur</t>
  </si>
  <si>
    <t>61284876068</t>
  </si>
  <si>
    <t>245226941237</t>
  </si>
  <si>
    <t>106882324</t>
  </si>
  <si>
    <t>Aishan Mohammed</t>
  </si>
  <si>
    <t>1841, Maliyo ka Mandir Tekri Udaipur</t>
  </si>
  <si>
    <t>61162276720</t>
  </si>
  <si>
    <t>242981336857</t>
  </si>
  <si>
    <t>106892577</t>
  </si>
  <si>
    <t>Abdul Said</t>
  </si>
  <si>
    <t>559, Silawat Wari, Udaipur</t>
  </si>
  <si>
    <t>15.7.16</t>
  </si>
  <si>
    <t>061710026506</t>
  </si>
  <si>
    <t>680947988720</t>
  </si>
  <si>
    <t>107082132</t>
  </si>
  <si>
    <t>Mohammed Taskeen</t>
  </si>
  <si>
    <t>Mohd Sabir</t>
  </si>
  <si>
    <t>2, Kelwa House, Bicchue Gait, Udaipur</t>
  </si>
  <si>
    <t>061710033589</t>
  </si>
  <si>
    <t>605018605722</t>
  </si>
  <si>
    <t>1202004215P999999-0006</t>
  </si>
  <si>
    <t>Gulnoor Banu</t>
  </si>
  <si>
    <t>746, Ambavgarh, Kacchi Basi, Udaipur</t>
  </si>
  <si>
    <t>Kirana Work</t>
  </si>
  <si>
    <t>061710028732</t>
  </si>
  <si>
    <t>861555222136</t>
  </si>
  <si>
    <t>107082587</t>
  </si>
  <si>
    <t>RAHANA BANU</t>
  </si>
  <si>
    <t>SAMIR KHAN</t>
  </si>
  <si>
    <t>47, KURAWAD UDAIPUR RAJ. 313703</t>
  </si>
  <si>
    <t>MUSLIM</t>
  </si>
  <si>
    <t>FEMALE</t>
  </si>
  <si>
    <t>TUBE AND TAYRE SALES</t>
  </si>
  <si>
    <t>6.12.16</t>
  </si>
  <si>
    <t>10.2.17</t>
  </si>
  <si>
    <t>20122232707</t>
  </si>
  <si>
    <t>879159890195</t>
  </si>
  <si>
    <t>PMJJBY 0004684194 76001000135</t>
  </si>
  <si>
    <t>6.7.16</t>
  </si>
  <si>
    <t>693101447255</t>
  </si>
  <si>
    <t>106892458</t>
  </si>
  <si>
    <t>106847644</t>
  </si>
  <si>
    <t>105823666</t>
  </si>
  <si>
    <t>845022575639</t>
  </si>
  <si>
    <t>107082832</t>
  </si>
  <si>
    <t xml:space="preserve">Farjana </t>
  </si>
  <si>
    <t xml:space="preserve">Mohd. Hussain </t>
  </si>
  <si>
    <t>107082815 107082814</t>
  </si>
  <si>
    <t>106892626</t>
  </si>
  <si>
    <t>106847711</t>
  </si>
  <si>
    <t>Departmental Store</t>
  </si>
  <si>
    <t>106876447</t>
  </si>
  <si>
    <t>106892859</t>
  </si>
  <si>
    <t xml:space="preserve">Ashraj Mohammad </t>
  </si>
  <si>
    <t>106865408</t>
  </si>
  <si>
    <t>107082949  107082948</t>
  </si>
  <si>
    <t xml:space="preserve">Intikhab </t>
  </si>
  <si>
    <t>106892674</t>
  </si>
  <si>
    <t>106876287 183236881</t>
  </si>
  <si>
    <t>106918264</t>
  </si>
  <si>
    <t xml:space="preserve">Nasim </t>
  </si>
  <si>
    <t xml:space="preserve">Rashida </t>
  </si>
  <si>
    <t xml:space="preserve">Sayed Tahir Hasan </t>
  </si>
  <si>
    <t>107082229</t>
  </si>
  <si>
    <t xml:space="preserve">Aysha </t>
  </si>
  <si>
    <t>MOHAMMAD SHAHID</t>
  </si>
  <si>
    <t>MANZYR AHMED</t>
  </si>
  <si>
    <t>200A,KHANJIPEER</t>
  </si>
  <si>
    <t>AUTO RISHKA KREY</t>
  </si>
  <si>
    <t>25.7.16</t>
  </si>
  <si>
    <t>61109290782</t>
  </si>
  <si>
    <t>656681130706</t>
  </si>
  <si>
    <t>4.8.16</t>
  </si>
  <si>
    <t>105546895</t>
  </si>
  <si>
    <t>106882067</t>
  </si>
  <si>
    <t>106882142</t>
  </si>
  <si>
    <t>105020504</t>
  </si>
  <si>
    <t>106892664</t>
  </si>
  <si>
    <t>01, South Ayad Pepal Chowk, Udaipur</t>
  </si>
  <si>
    <t>106882318</t>
  </si>
  <si>
    <t>106811532</t>
  </si>
  <si>
    <t>16.9.16</t>
  </si>
  <si>
    <t>16.12.16</t>
  </si>
  <si>
    <t>107082954</t>
  </si>
  <si>
    <t>106881724</t>
  </si>
  <si>
    <t>106881501</t>
  </si>
  <si>
    <t>106881500</t>
  </si>
  <si>
    <t>106881506</t>
  </si>
  <si>
    <t>107082586</t>
  </si>
  <si>
    <t>107082588</t>
  </si>
  <si>
    <t>107082579</t>
  </si>
  <si>
    <t>107082564</t>
  </si>
  <si>
    <t>107082584</t>
  </si>
  <si>
    <t>107082952</t>
  </si>
  <si>
    <t>107082577</t>
  </si>
  <si>
    <t>107082581</t>
  </si>
  <si>
    <t>3566000110044992</t>
  </si>
  <si>
    <t>106891987</t>
  </si>
  <si>
    <t>107082569</t>
  </si>
  <si>
    <t>107082589</t>
  </si>
  <si>
    <t>107082953</t>
  </si>
  <si>
    <t>106891847</t>
  </si>
  <si>
    <t>8042500100472501</t>
  </si>
  <si>
    <t>106891942</t>
  </si>
  <si>
    <t>106881485</t>
  </si>
  <si>
    <t>3566000110036045</t>
  </si>
  <si>
    <t>107082582</t>
  </si>
  <si>
    <t>107082580</t>
  </si>
  <si>
    <t>107082572</t>
  </si>
  <si>
    <t>107082583</t>
  </si>
  <si>
    <t>107082568</t>
  </si>
  <si>
    <t>107082593</t>
  </si>
  <si>
    <t>107082591</t>
  </si>
  <si>
    <t>107082575</t>
  </si>
  <si>
    <t>106891845</t>
  </si>
  <si>
    <t>106892340</t>
  </si>
  <si>
    <t>107082562</t>
  </si>
  <si>
    <t>107082561</t>
  </si>
  <si>
    <t>106891660</t>
  </si>
  <si>
    <t>106891988</t>
  </si>
  <si>
    <t>106811775</t>
  </si>
  <si>
    <t>106891799</t>
  </si>
  <si>
    <t>107082592</t>
  </si>
  <si>
    <t>8042500100304001</t>
  </si>
  <si>
    <t>107082680</t>
  </si>
  <si>
    <t>106891941</t>
  </si>
  <si>
    <t>106723883</t>
  </si>
  <si>
    <t>Mohammad Rajjak</t>
  </si>
  <si>
    <t>8042500100058601</t>
  </si>
  <si>
    <t>106891986</t>
  </si>
  <si>
    <t>107082683</t>
  </si>
  <si>
    <t>106811777</t>
  </si>
  <si>
    <t>Gaffar Mohammad</t>
  </si>
  <si>
    <t>107082365</t>
  </si>
  <si>
    <t>107082363</t>
  </si>
  <si>
    <t>8042500100849601</t>
  </si>
  <si>
    <t>8042500100082701</t>
  </si>
  <si>
    <t>106881155</t>
  </si>
  <si>
    <t>8042500100747401</t>
  </si>
  <si>
    <t>67080042150100000034</t>
  </si>
  <si>
    <t>3566000110029841</t>
  </si>
  <si>
    <t>106020648</t>
  </si>
  <si>
    <t>H. 51, Silawar Wari, Udaipur</t>
  </si>
  <si>
    <t>33, Bagar Gali Inside Hatipole, Udaipur</t>
  </si>
  <si>
    <t>236, Mahawat Wari, Udaipur</t>
  </si>
  <si>
    <t>2, Kelwa House Bicchu Gait Udaipur</t>
  </si>
  <si>
    <t>746, Ambavgarh Kacchi Basi, Udaipur</t>
  </si>
  <si>
    <t>8042500100755901</t>
  </si>
  <si>
    <t>107082573</t>
  </si>
  <si>
    <t>107082576</t>
  </si>
  <si>
    <t>Isahak Mohammed</t>
  </si>
  <si>
    <t>449, Raja Nargar Mullatali Udaipur</t>
  </si>
  <si>
    <t>107082570</t>
  </si>
  <si>
    <t xml:space="preserve">107082566  </t>
  </si>
  <si>
    <t>106892103</t>
  </si>
  <si>
    <t>106892676</t>
  </si>
  <si>
    <t>106881817</t>
  </si>
  <si>
    <t>21, Bagar Gali Pannadhay Marg, Hatipole, Udaipur</t>
  </si>
  <si>
    <t>Insense Stick Work</t>
  </si>
  <si>
    <t>IC005569606</t>
  </si>
  <si>
    <t>Shahnaj</t>
  </si>
  <si>
    <t>3, Murshid Nagar, Ward No. 12 Savina, Udaipur</t>
  </si>
  <si>
    <t>106892667</t>
  </si>
  <si>
    <t>1829, Kheradiwada Rangeela Bheru Mandir, Udaipur</t>
  </si>
  <si>
    <t>106892668</t>
  </si>
  <si>
    <t>118, Kheradiwada Rangeela Bheru Mandir, Udaipur</t>
  </si>
  <si>
    <t>2973000100120625</t>
  </si>
  <si>
    <t>570, Main Road, Aayad, Udaipur</t>
  </si>
  <si>
    <t>Kautiyla Institute of Technology &amp; Engineering, RICCO Industrial Area, Kautiyla Circle, Sitapura Jaipur</t>
  </si>
  <si>
    <t>Rajasthan Technical University, Kota</t>
  </si>
  <si>
    <t>B.Tech (Civil Engineerinng)</t>
  </si>
  <si>
    <t>4 years</t>
  </si>
  <si>
    <t>19.2.16</t>
  </si>
  <si>
    <t>16.6.16</t>
  </si>
  <si>
    <t>106811157</t>
  </si>
  <si>
    <t>Yasin Farnaz</t>
  </si>
  <si>
    <r>
      <t xml:space="preserve">Dilsher </t>
    </r>
    <r>
      <rPr>
        <sz val="8"/>
        <color theme="1"/>
        <rFont val="Calibri"/>
        <family val="2"/>
        <scheme val="minor"/>
      </rPr>
      <t>Mohammed</t>
    </r>
  </si>
  <si>
    <t>2958, Sanjari Colony, Ratakhet, Udaipur (Raj.)</t>
  </si>
  <si>
    <t>15830110085882</t>
  </si>
  <si>
    <t>434974946508</t>
  </si>
  <si>
    <t>106884636</t>
  </si>
  <si>
    <t>Mohan Lal Sukhadiya University, Udaipur</t>
  </si>
  <si>
    <t>University college of commerce and Management Studies</t>
  </si>
  <si>
    <t>BBA</t>
  </si>
  <si>
    <t>26.3.16</t>
  </si>
  <si>
    <t>106880979</t>
  </si>
  <si>
    <t>Samsudeen</t>
  </si>
  <si>
    <t>Geetanjali Institute of Technical Studies, Udaipur</t>
  </si>
  <si>
    <t>Mo. Azhar</t>
  </si>
  <si>
    <t>Manjur Ahmed</t>
  </si>
  <si>
    <t>Techno India NJR Institute of Technology, Udaipur</t>
  </si>
  <si>
    <t>23.2.16</t>
  </si>
  <si>
    <t>51110410785</t>
  </si>
  <si>
    <t>106895521</t>
  </si>
  <si>
    <t>Mohammed Ayaz Agwani</t>
  </si>
  <si>
    <t>Mukhtiyar Mohammed Agwani</t>
  </si>
  <si>
    <t>B.Tech (Electrical Engineering)</t>
  </si>
  <si>
    <t>51103070290</t>
  </si>
  <si>
    <t xml:space="preserve">DANISH KHAN </t>
  </si>
  <si>
    <t>IRSHAD KHAN</t>
  </si>
  <si>
    <t>582]NEAR SAINT PAULS SCHOOL MAHUBAN UDAIPUR</t>
  </si>
  <si>
    <t xml:space="preserve">B.TECH 1ST YEAR </t>
  </si>
  <si>
    <t>GEETANJALI INSTITUTE OF TECHNICAL STUDIES DABOK UDAIPUR</t>
  </si>
  <si>
    <t>B.TECH 1ST YEAR</t>
  </si>
  <si>
    <t>20270197087</t>
  </si>
  <si>
    <t>204559064225</t>
  </si>
  <si>
    <t>106892675</t>
  </si>
  <si>
    <t>AYSHA QURESHI</t>
  </si>
  <si>
    <t>ABDUL GAFOOR QURESHI</t>
  </si>
  <si>
    <t>64,CHOKHLA BAZAR BHADBHUJA GATI UDAIPUR</t>
  </si>
  <si>
    <t>JANARDAN RAI NAGAR RAJ. VIDYAPEETH UNI.</t>
  </si>
  <si>
    <t>BPTC PHYSIOTHERAPY</t>
  </si>
  <si>
    <t>2 years</t>
  </si>
  <si>
    <t>29.6.16</t>
  </si>
  <si>
    <t>5.8.16</t>
  </si>
  <si>
    <t>106891794</t>
  </si>
  <si>
    <t>MOHAMMAD RAJA</t>
  </si>
  <si>
    <t>MOHAMMAD ARIPH</t>
  </si>
  <si>
    <t>AJAD MOHALLA KURABAD KURAWAR GIRWA UDAIPUR RAJASTHAN 313703</t>
  </si>
  <si>
    <t>GEETANJALI INSTITUTE OF PHARMACY UDAIPUR(RAJASTHAN)</t>
  </si>
  <si>
    <t>GEETANJALI UNIVERSITY, UDAIPUR</t>
  </si>
  <si>
    <t>B.PHARMA</t>
  </si>
  <si>
    <t>4 YEAR</t>
  </si>
  <si>
    <t>8.8.16</t>
  </si>
  <si>
    <t>KOSHIK KUMAR JAIN</t>
  </si>
  <si>
    <t>JAMK LAL JAIN</t>
  </si>
  <si>
    <t>MUKAM POST CHAWAND SARDARA JAIPUR</t>
  </si>
  <si>
    <t>PACIFIC POLYTECHNIC COLLEGE,UDAIPUR</t>
  </si>
  <si>
    <t>PACIFIC ACADEMY OF HIGHER EDUCATION AND RESEARCH UNIVERSITY, UDAIPUR</t>
  </si>
  <si>
    <t>POLYTECHNIC DIPLOMA (MINING ENG.)</t>
  </si>
  <si>
    <t>3 YEAR</t>
  </si>
  <si>
    <t>12.8.16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</si>
  <si>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</si>
  <si>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</si>
  <si>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</si>
  <si>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</si>
  <si>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</si>
  <si>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</si>
  <si>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</si>
  <si>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Hasina Banu</t>
  </si>
  <si>
    <t>Mohd. Hanif</t>
  </si>
  <si>
    <t>E.C. 90 SAJJAN NAGAR A-BLOCK NEAR WATER TANK MULLA TALAI UDAIPUR</t>
  </si>
  <si>
    <t xml:space="preserve">KIRANA STORE </t>
  </si>
  <si>
    <t>10.7.17</t>
  </si>
  <si>
    <t>25.7.17</t>
  </si>
  <si>
    <t>20320936387</t>
  </si>
  <si>
    <t>377955230994</t>
  </si>
  <si>
    <t>Vasim Akram</t>
  </si>
  <si>
    <t>Mohammed Ishaq</t>
  </si>
  <si>
    <t>358, FAROOQ AZAM COLONY UDAIPUR H.O. UDAIPUR RAJ. 313004</t>
  </si>
  <si>
    <t>MALE</t>
  </si>
  <si>
    <t>RESTRORENT WORK</t>
  </si>
  <si>
    <t>20252515399</t>
  </si>
  <si>
    <t>850168332499</t>
  </si>
  <si>
    <t>Shahid Hussain</t>
  </si>
  <si>
    <t>NISAR AHMAD</t>
  </si>
  <si>
    <t>EC-8 SAJJAN NAGAR A-BLOCK UDAIPUR SHASTRI CIRCLE RAJ. 313001</t>
  </si>
  <si>
    <t>RADIMADE STORE</t>
  </si>
  <si>
    <t>0050104000408011</t>
  </si>
  <si>
    <t>922760006699</t>
  </si>
  <si>
    <t>106942150</t>
  </si>
  <si>
    <t>GALI NO. 595 CHAMAN PURA UDAIPUR SHASTRI CIRCLE UDAIPR RAJ. 313001</t>
  </si>
  <si>
    <t>ELECTRONIC WORK</t>
  </si>
  <si>
    <t>59019624943</t>
  </si>
  <si>
    <t>638629592227</t>
  </si>
  <si>
    <t>900100032</t>
  </si>
  <si>
    <t>Shahnaj Khan</t>
  </si>
  <si>
    <t>SURAJPOLE ANDAR ASTHAL MANDIR KE SAMNE UMRAV GALI KA MATH UDAIPUR RAJ. 313001</t>
  </si>
  <si>
    <t>CLOTH BUSSINESS</t>
  </si>
  <si>
    <t>0458000100384023</t>
  </si>
  <si>
    <t>640738234804</t>
  </si>
  <si>
    <t>76001000438</t>
  </si>
  <si>
    <t>Jinat Parveen</t>
  </si>
  <si>
    <t>Mohammad Mansur</t>
  </si>
  <si>
    <t>551 GALI NO. 1 GOSIYA COLONY KISHAN POLE UDAIPUR H MAGRI RAJ. 313002</t>
  </si>
  <si>
    <t>SILAI ND CLOTH WORK</t>
  </si>
  <si>
    <t>20223311775</t>
  </si>
  <si>
    <t>883943243210</t>
  </si>
  <si>
    <t>Fakir Mohammed</t>
  </si>
  <si>
    <t>PALTAN MOHALLA SARADA UDAIPUR RAJ. 313902</t>
  </si>
  <si>
    <t>100042995486</t>
  </si>
  <si>
    <t>518100002326</t>
  </si>
  <si>
    <t>106974677</t>
  </si>
  <si>
    <t>Salma Begam</t>
  </si>
  <si>
    <t>133, RAZA COLONY MULLATALAI UDAIPUR SHASTRI CIRCLE UDAIPUR RAJ. 313001</t>
  </si>
  <si>
    <t>33897764346</t>
  </si>
  <si>
    <t>734109107093</t>
  </si>
  <si>
    <t>146521039</t>
  </si>
  <si>
    <t xml:space="preserve">Rajiya </t>
  </si>
  <si>
    <t>258 WARD NO. 3 PHARUKH AJAM NAGAR MULLA TALAI UDAIPUR SHASTRI CIRCLE RAJ. 313001</t>
  </si>
  <si>
    <t>VEGITABLE BUSSINESS</t>
  </si>
  <si>
    <t>33522292019</t>
  </si>
  <si>
    <t>419159606812</t>
  </si>
  <si>
    <t>Jayanta Lal Jain</t>
  </si>
  <si>
    <t>Keshav Lal</t>
  </si>
  <si>
    <t>SUTHAR VADI SALUMBAR UDAIPUR RAJ. 313027</t>
  </si>
  <si>
    <t>JAIN</t>
  </si>
  <si>
    <t>32796448787</t>
  </si>
  <si>
    <t>937956347969</t>
  </si>
  <si>
    <t>106974827</t>
  </si>
  <si>
    <t>Akil Khan</t>
  </si>
  <si>
    <t>Hayad Khan</t>
  </si>
  <si>
    <t>165, KHADAK JI KA CHOK KHANJIPEER UDAIPUR SHASTRI CIRCLE GIRWA RAJ. 313001</t>
  </si>
  <si>
    <t>BOOK BINDING</t>
  </si>
  <si>
    <t>058510100024858</t>
  </si>
  <si>
    <t>500417983036</t>
  </si>
  <si>
    <t>106942155</t>
  </si>
  <si>
    <t>Mohammed Sazid</t>
  </si>
  <si>
    <t>342, FARUKH AJAM NAGAR, NEAR ARAWALI HOSPITAL MULLA TALAI UDAIPUR RAJ. 313004</t>
  </si>
  <si>
    <t>8042500100289001</t>
  </si>
  <si>
    <t>729404037466</t>
  </si>
  <si>
    <t>106942157</t>
  </si>
  <si>
    <t>Shireen</t>
  </si>
  <si>
    <t>Imroz Khan</t>
  </si>
  <si>
    <t>436, FARUKH AJAM NAGAR MULLATALAI UDAIPUR RAJ. 313004</t>
  </si>
  <si>
    <t>COSMETIC WORK</t>
  </si>
  <si>
    <t>35487093934</t>
  </si>
  <si>
    <t>211844508969</t>
  </si>
  <si>
    <t>106942198</t>
  </si>
  <si>
    <t>Ishtiyak Mohammed</t>
  </si>
  <si>
    <t>734, BARKAT COLONY SEC 12, SAWEENA (RURAL) UDAIPUR H MAGRI UDAIPUR RAJ. 313002</t>
  </si>
  <si>
    <t>189410100002944</t>
  </si>
  <si>
    <t>313246378135</t>
  </si>
  <si>
    <t>106942274</t>
  </si>
  <si>
    <t>Zeenat Bano</t>
  </si>
  <si>
    <t>Riyaj Mohammad</t>
  </si>
  <si>
    <t>59 BICHHIWADA PO. BICHHIWADA UDAIPUR RAJ. 313701</t>
  </si>
  <si>
    <t>059700101003247</t>
  </si>
  <si>
    <t>988626812325</t>
  </si>
  <si>
    <t>106942275</t>
  </si>
  <si>
    <t>Mohammad Aarif sheikh</t>
  </si>
  <si>
    <t>710 BADE PUROHITO KA KHURA CHANDPOLE MARG UDAIPUR SHASTRI CIRCLE RAJ. 313001</t>
  </si>
  <si>
    <t>HANDICRAFT WORK</t>
  </si>
  <si>
    <t>18450100003738</t>
  </si>
  <si>
    <t>689881798520</t>
  </si>
  <si>
    <t>106942421</t>
  </si>
  <si>
    <t>Mohammed Ayyub Shah</t>
  </si>
  <si>
    <t>Ibrahim Shah</t>
  </si>
  <si>
    <t>622, GALI NO. 3 RANI MAHARAJ KA MANDIR UDAIPUR SHASTRI CIRCLE RAJ. 313001</t>
  </si>
  <si>
    <t>MOTOR BIKE PARTS</t>
  </si>
  <si>
    <t>20176809501</t>
  </si>
  <si>
    <t>586997424030</t>
  </si>
  <si>
    <t>106942422</t>
  </si>
  <si>
    <t>Shayna Bano</t>
  </si>
  <si>
    <t>922, ROSHAN NAGAR HIRANMAGRI SECTOR-12 SAWEENA (RURAL) UDAIPUR RAJ. 313002</t>
  </si>
  <si>
    <t>32110110009109</t>
  </si>
  <si>
    <t>712402160845</t>
  </si>
  <si>
    <t>107087430,   107087431</t>
  </si>
  <si>
    <t>Talib Hussain</t>
  </si>
  <si>
    <t>220 MAHAWAT WADI CHITRKALA MARG NEAR MAJJID MOTI CHOUTHA GIRWA UDAIPUR SHASTRI CIRCLE RAJ. 313001</t>
  </si>
  <si>
    <t>3566006900011481</t>
  </si>
  <si>
    <t>391044146963</t>
  </si>
  <si>
    <t>107087371</t>
  </si>
  <si>
    <t>Rehana Banu</t>
  </si>
  <si>
    <t>200-A KHANJI PEER UDAIPUR SHASTRI CIRCLE RAJ. 313001</t>
  </si>
  <si>
    <t>SILAI WORK</t>
  </si>
  <si>
    <t>061710031353</t>
  </si>
  <si>
    <t>366161349313</t>
  </si>
  <si>
    <t>107087372</t>
  </si>
  <si>
    <t>Rehana Parveen</t>
  </si>
  <si>
    <t>Akram Shah</t>
  </si>
  <si>
    <t>175, CHITTORO KA TIMBA MAHAWAT WADI UDAIPUR SHASTRI CIRCLE RAJ. 313001</t>
  </si>
  <si>
    <t>ARTIFICIAL JWELLARY</t>
  </si>
  <si>
    <t>46970100005045</t>
  </si>
  <si>
    <t>317795301018</t>
  </si>
  <si>
    <t>107087366</t>
  </si>
  <si>
    <t>Mehfuza</t>
  </si>
  <si>
    <t>241, FARUKH AJAM COLONY MULLATALAI UDAIPUR SHASTRI CIRCLE RAJ. 313001</t>
  </si>
  <si>
    <t>15830110028001</t>
  </si>
  <si>
    <t>390035537410</t>
  </si>
  <si>
    <t>146595785</t>
  </si>
  <si>
    <t>Bheru Lal</t>
  </si>
  <si>
    <t>LATE. Kalu Lal Singhvi</t>
  </si>
  <si>
    <t>1791, BHILU RANA COLONY SAJJAN GARD ROAD UDAIPUR SHASTRI CIRCLE RAJ. 313001</t>
  </si>
  <si>
    <t>20139941838</t>
  </si>
  <si>
    <t>343499129441</t>
  </si>
  <si>
    <t>146595173</t>
  </si>
  <si>
    <t>Salma Khan</t>
  </si>
  <si>
    <t>Sajid Khan</t>
  </si>
  <si>
    <t>4 KHA 48 SECTOR-4 HIRAN MANGRI UDAIPUR RAJ. 313002</t>
  </si>
  <si>
    <t>SILAI &amp; RADIMADE CLOTH</t>
  </si>
  <si>
    <t>687802010004094</t>
  </si>
  <si>
    <t>353590853098</t>
  </si>
  <si>
    <t>146595104</t>
  </si>
  <si>
    <t>Mosin Khan</t>
  </si>
  <si>
    <t>Safi Mohammed</t>
  </si>
  <si>
    <t>9, SABRI COLONY AYAD AMBUJA UDAIPUR</t>
  </si>
  <si>
    <t>HARDWARE SHOP</t>
  </si>
  <si>
    <t>33010100008144</t>
  </si>
  <si>
    <t>300668070192</t>
  </si>
  <si>
    <t>146595176</t>
  </si>
  <si>
    <t>Mohammed Kalimuddin</t>
  </si>
  <si>
    <t>Mohammad Ikramuddin</t>
  </si>
  <si>
    <t>45, SILAWAT WADI ROAD NO. 2 HAR MEN HOUSE UDAIPUR SHASTRI CIRCLE RAJ. 313001</t>
  </si>
  <si>
    <t>IRON BUSSINESS</t>
  </si>
  <si>
    <t>0169101058870</t>
  </si>
  <si>
    <t>987506693268</t>
  </si>
  <si>
    <t>106942418</t>
  </si>
  <si>
    <t>Mohammed Shakir</t>
  </si>
  <si>
    <t>Mohammed Sabir</t>
  </si>
  <si>
    <t>1 KELWA HOUSE BICHU GHATI UDAIPUR SHASTRI CIRCLE RAJ. 313001</t>
  </si>
  <si>
    <t>AUTO ELECTRIC BIDING</t>
  </si>
  <si>
    <t>1247010154963</t>
  </si>
  <si>
    <t>396635995593</t>
  </si>
  <si>
    <t>106942152</t>
  </si>
  <si>
    <t>Lisbana Begum</t>
  </si>
  <si>
    <t>Akram Khan Pathan</t>
  </si>
  <si>
    <t>47 BHUPALPURA MATH UDAIPUR H O RAJ. 313004</t>
  </si>
  <si>
    <t>SIALI WORK</t>
  </si>
  <si>
    <t>18450110051290</t>
  </si>
  <si>
    <t>482448609696</t>
  </si>
  <si>
    <t>106942147</t>
  </si>
  <si>
    <t>Mohammed Khan</t>
  </si>
  <si>
    <t>25, DHOLIBAWADI NEAR PARK GIRWA UDAIPUR RAJ. 313001</t>
  </si>
  <si>
    <t>FABRICATION WELDING</t>
  </si>
  <si>
    <t>20331826340</t>
  </si>
  <si>
    <t>475091636004</t>
  </si>
  <si>
    <t>106942148</t>
  </si>
  <si>
    <t>Faruk Khan</t>
  </si>
  <si>
    <t>841, BARKAT COLONY SAVINA UDAIPUR H MAGRI RAJ. 313002</t>
  </si>
  <si>
    <t>TENT HOUSE</t>
  </si>
  <si>
    <t>760102010000349</t>
  </si>
  <si>
    <t>737497478366</t>
  </si>
  <si>
    <t>106942197</t>
  </si>
  <si>
    <t>Mohammed Ashraf</t>
  </si>
  <si>
    <t>Mohammed Shah</t>
  </si>
  <si>
    <t>23/42 DHOLIBAWDI MADRSE KI GALI GIRWA UDAIPUR SHASTRI CIRCLE RAJ. 313001</t>
  </si>
  <si>
    <t>20331826157</t>
  </si>
  <si>
    <t>453327736713</t>
  </si>
  <si>
    <t>106942156</t>
  </si>
  <si>
    <t>Farooq Hussain</t>
  </si>
  <si>
    <t>Amir Mohammed</t>
  </si>
  <si>
    <t>H NO. 309 GARIB NAWAJ COLONY MULLA TALAI UDAIPUR SHASTRI CIRCLE RAJ. 313001</t>
  </si>
  <si>
    <t>FOR GENRATOR</t>
  </si>
  <si>
    <t>694001424431</t>
  </si>
  <si>
    <t>459608512937</t>
  </si>
  <si>
    <t>106942149</t>
  </si>
  <si>
    <t>Taskin Raza</t>
  </si>
  <si>
    <t>207, GANDHI NAGAR WARD NO. 15 GIRWA UDAIPUR SHASTRI CIRCLE RAJ. 313001</t>
  </si>
  <si>
    <t>MANIHARI WORK</t>
  </si>
  <si>
    <t>184501100013830</t>
  </si>
  <si>
    <t>375812280352</t>
  </si>
  <si>
    <t>146595440</t>
  </si>
  <si>
    <t>Maqbool Husain</t>
  </si>
  <si>
    <t>720 RAJA NAGAR COLONY KHUNJ PEET UDAIPUR RAJ. 313001</t>
  </si>
  <si>
    <t>60272599061</t>
  </si>
  <si>
    <t>560132000487</t>
  </si>
  <si>
    <t>107087405</t>
  </si>
  <si>
    <t>Vahid Ali</t>
  </si>
  <si>
    <t>Iyam Ali</t>
  </si>
  <si>
    <t>187, KACCHI BASTI MACHLA MAGRA DIVAN SH COLONY UDAIPUR SHASTRI CIRCLE RAJ. 313001</t>
  </si>
  <si>
    <t>WELDING WORK</t>
  </si>
  <si>
    <t>2973000100008846</t>
  </si>
  <si>
    <t>707029696556</t>
  </si>
  <si>
    <t>146595712</t>
  </si>
  <si>
    <t>Sajida</t>
  </si>
  <si>
    <t>H. N. 627 RAZA NAGAR KISHAN POLE UDAIPUR SHASTRI CIRLE RAJ. 313001</t>
  </si>
  <si>
    <t>061710029841</t>
  </si>
  <si>
    <t>821191917130</t>
  </si>
  <si>
    <t>108574898</t>
  </si>
  <si>
    <t>Farida Begum</t>
  </si>
  <si>
    <t>Fayyaj Hussain</t>
  </si>
  <si>
    <t>250, FARUKH AJAM NAGAR MULLA TALAI UDAIPUR RAJ. 313001</t>
  </si>
  <si>
    <t>SIALI CLOTH BUSSINESS</t>
  </si>
  <si>
    <t>15830110027530</t>
  </si>
  <si>
    <t>338503408005</t>
  </si>
  <si>
    <t>146521026</t>
  </si>
  <si>
    <t>Salma Beg</t>
  </si>
  <si>
    <t>Nasir Beg</t>
  </si>
  <si>
    <t>754, GALI NO. 3 RAZA NAGAR KISHAN POLE DT- UDAIPUR 313001</t>
  </si>
  <si>
    <t>JWELLARY WORK</t>
  </si>
  <si>
    <t>20370922365</t>
  </si>
  <si>
    <t>454624203448</t>
  </si>
  <si>
    <t>107087369,   107087370</t>
  </si>
  <si>
    <t>TAHIRA BANO</t>
  </si>
  <si>
    <t>RAIS HUSSAIN</t>
  </si>
  <si>
    <t>200 B NEAR MAZID KHANJIPEER UDAIPUR SHASTRI CIRCLE RAJ. 313001</t>
  </si>
  <si>
    <t>13.10.17</t>
  </si>
  <si>
    <t>23.10.17</t>
  </si>
  <si>
    <t>20358184672</t>
  </si>
  <si>
    <t>774322967840</t>
  </si>
  <si>
    <t>106942267</t>
  </si>
  <si>
    <t>AKRAM ALI</t>
  </si>
  <si>
    <t>SHAKUR ALI</t>
  </si>
  <si>
    <t>838 BARKAT COLONY SAVINA HIRAN MAGRI SEC 12 UDAIPUR H MAGRI RAJ. 313002</t>
  </si>
  <si>
    <t>CAR DÉCOR</t>
  </si>
  <si>
    <t>51109140935</t>
  </si>
  <si>
    <t>984787039551</t>
  </si>
  <si>
    <t>SHAMIM BANO</t>
  </si>
  <si>
    <t>ISHAK MOHD.</t>
  </si>
  <si>
    <t>19, KANOD KI HAWELI KANJI KA HATA UDAIPUR SHASTRI CIRCLE RAJ. 313001</t>
  </si>
  <si>
    <t>61235762898</t>
  </si>
  <si>
    <t>329935478126</t>
  </si>
  <si>
    <t>AHMAD HUSSAIN</t>
  </si>
  <si>
    <t>KASAM KHAN</t>
  </si>
  <si>
    <t>408, GARIB NAWAJ COLONY, MULLATALAI UDAIPUR SHASTRI CIRCLE RAJ.</t>
  </si>
  <si>
    <t>ELECTRIC &amp; DECORATORS</t>
  </si>
  <si>
    <t>MOHD. SIDDIQUE</t>
  </si>
  <si>
    <t>MOHD. HUSSAIN</t>
  </si>
  <si>
    <t>59, NAGA NAGRI, MASJID KE PASS GIRWA UDAIPUR SHASTRI CIRCLE UDAIPUR RAJ. 313001</t>
  </si>
  <si>
    <t>DETERGEN SOAP</t>
  </si>
  <si>
    <t>51033789621</t>
  </si>
  <si>
    <t>870035517125</t>
  </si>
  <si>
    <t>106942286</t>
  </si>
  <si>
    <t>MUMTAZ BEGAM</t>
  </si>
  <si>
    <t>MOHD. SIDDQUE</t>
  </si>
  <si>
    <t>H.NO. 369, FARUQ AZAM COLONY MASJID PASS MULLA TALAI UDAIPUR SHAHTRI CIRCLE RAJ. 313001</t>
  </si>
  <si>
    <t>KIRANA STORE</t>
  </si>
  <si>
    <t>51010332275</t>
  </si>
  <si>
    <t>266655229085</t>
  </si>
  <si>
    <t>107087364   107087365</t>
  </si>
  <si>
    <t>RASIDA KHAN</t>
  </si>
  <si>
    <t>KANJU KHAN</t>
  </si>
  <si>
    <t>G.P.F. OFFICE KE PASS 197, PATEL CIRCLE MACHHALA MAGRA UDAIPUR SAV</t>
  </si>
  <si>
    <t>51101585021</t>
  </si>
  <si>
    <t>914854504547</t>
  </si>
  <si>
    <t>106942153</t>
  </si>
  <si>
    <t>HAMIDA BANO</t>
  </si>
  <si>
    <t>A. KARIM</t>
  </si>
  <si>
    <t>35, NEAR ALKA HOTEL RAHAMAN COLONY  UDAIPUR SHASTRI CIRCLE RAJ. 313001</t>
  </si>
  <si>
    <t>SILAI &amp; KASHIDA WORK</t>
  </si>
  <si>
    <t>61342346945</t>
  </si>
  <si>
    <t>971272361647</t>
  </si>
  <si>
    <t>TAMANNA BANU</t>
  </si>
  <si>
    <t>SAMROJ KHAN</t>
  </si>
  <si>
    <t>ROAD NO. 1 MATH MADRI KANPUR GIRWA UDAIPUR RAJ. 313003</t>
  </si>
  <si>
    <t>CLOTHS &amp; SILAI WORK</t>
  </si>
  <si>
    <t>61234144329</t>
  </si>
  <si>
    <t>778878852457</t>
  </si>
  <si>
    <t>107087367   107087368</t>
  </si>
  <si>
    <t>MOHAMMAD FARUQ</t>
  </si>
  <si>
    <t>FAKIR MOHAMMAD</t>
  </si>
  <si>
    <t>104, SILAVAT BADI BAGAR GALI UDAIPUR SHASTRI CIRCLE UDAIPUR RAJ. 313001</t>
  </si>
  <si>
    <t>8.1.18</t>
  </si>
  <si>
    <t>9.1.18</t>
  </si>
  <si>
    <t>8042500100204901</t>
  </si>
  <si>
    <t>743109492825</t>
  </si>
  <si>
    <t>107087744 146595086</t>
  </si>
  <si>
    <t>REHANA BEGAM</t>
  </si>
  <si>
    <t>SAFI MOHAMMAD</t>
  </si>
  <si>
    <t>5, CHAMANPURA, JAIA ROAD HATHIPOLE, UDAIPUR RAJ. 313004</t>
  </si>
  <si>
    <t>51116156903</t>
  </si>
  <si>
    <t>459756424211</t>
  </si>
  <si>
    <t>Mohd. Saleem</t>
  </si>
  <si>
    <t xml:space="preserve">353 FARUK AJAM COLONY UDAIPUR </t>
  </si>
  <si>
    <t>Redaymade Cloth Busniess</t>
  </si>
  <si>
    <t>30.3.18</t>
  </si>
  <si>
    <t>31.3.18</t>
  </si>
  <si>
    <t>15830100006086</t>
  </si>
  <si>
    <t>4664 3026 1398</t>
  </si>
  <si>
    <t>101586297</t>
  </si>
  <si>
    <t>Mohd. Akram</t>
  </si>
  <si>
    <t xml:space="preserve">FARUKH AZAM COLONY MULLA TALLAI GIRWA UDAIPUR SHASTRI CIRCLE </t>
  </si>
  <si>
    <t xml:space="preserve">Lubricant Trading </t>
  </si>
  <si>
    <t>050104000228862</t>
  </si>
  <si>
    <t>878 05717 3899</t>
  </si>
  <si>
    <t>101586293</t>
  </si>
  <si>
    <t>SHAHID KHAN</t>
  </si>
  <si>
    <t>MURAD</t>
  </si>
  <si>
    <t xml:space="preserve">799 DECTOR-12 BARKAT COLONY SAVINA GIRVA UDAIPUR H MAGRI UDAIPUR </t>
  </si>
  <si>
    <t>18450110053171</t>
  </si>
  <si>
    <t>8602 0041 5636</t>
  </si>
  <si>
    <t>101586669,    900100031</t>
  </si>
  <si>
    <t>Khurshida Begum</t>
  </si>
  <si>
    <t>Rafik Mohd.</t>
  </si>
  <si>
    <t xml:space="preserve">39 MURSHID NAGAR HIRAN MAGRI SEC 12 UDAIPUR H MAGRI UDAIPUR </t>
  </si>
  <si>
    <t>16200100011790</t>
  </si>
  <si>
    <t>8578 2570 9086</t>
  </si>
  <si>
    <t>101586301</t>
  </si>
  <si>
    <t>Anjum Ara Sheikh</t>
  </si>
  <si>
    <t>Ali Mohd.</t>
  </si>
  <si>
    <t xml:space="preserve">H.NO. 1484 AHMED HUSSAIN COLONY NEAR MASTAN BABA DARGAH MULLA TALAI UDAIPUR SHASTRI CIRCLE UDAIPUR </t>
  </si>
  <si>
    <t>15830110045589</t>
  </si>
  <si>
    <t>8470 3285 4062</t>
  </si>
  <si>
    <t>101554155</t>
  </si>
  <si>
    <t>Aadil Khan</t>
  </si>
  <si>
    <t>215 WARD 34 PUROHITO KI HAWELI MAHAWAT WADI UDAIPUR SHASTRI CIRCLE UDAIPUR RAJ. 313001</t>
  </si>
  <si>
    <t>20259667152</t>
  </si>
  <si>
    <t>3007 6855 0129</t>
  </si>
  <si>
    <t>Iftikhar Ahmed</t>
  </si>
  <si>
    <t>Istiyak Ahmed</t>
  </si>
  <si>
    <t xml:space="preserve">865 BARKAT COLONY SEC 12 SAWEENA (RURAL) UDAIPUR H MAGRI UDAIPUR </t>
  </si>
  <si>
    <t>Car Décor Busniess</t>
  </si>
  <si>
    <t>51100446906</t>
  </si>
  <si>
    <t>5600 5748 2016</t>
  </si>
  <si>
    <t>101585818</t>
  </si>
  <si>
    <t>Aysha Noor</t>
  </si>
  <si>
    <t>819 GANESH NAGAR PAHADA UNIVERSITY ROAD UDAIPUR RAJ. 313001</t>
  </si>
  <si>
    <t>Diya Butti Busniess</t>
  </si>
  <si>
    <t>61344448378</t>
  </si>
  <si>
    <t>2666 8598 9400</t>
  </si>
  <si>
    <t>101586145</t>
  </si>
  <si>
    <t>Samandar Khan</t>
  </si>
  <si>
    <t xml:space="preserve">O-50 JADA AMLA OAD BASTI MULLA TALAI UDAIPUR </t>
  </si>
  <si>
    <t>Tent Busniess</t>
  </si>
  <si>
    <t>097010100010645</t>
  </si>
  <si>
    <t>3115 4095 2087</t>
  </si>
  <si>
    <t>101586302</t>
  </si>
  <si>
    <t>Abida Khan</t>
  </si>
  <si>
    <t>Rashid khan</t>
  </si>
  <si>
    <t xml:space="preserve">50 KISHANPOLE NEAR ABKARI OFFICE GIRWA UDAIPUR </t>
  </si>
  <si>
    <t>1347452413</t>
  </si>
  <si>
    <t>7039 6856 2391</t>
  </si>
  <si>
    <t>900100016</t>
  </si>
  <si>
    <t>Najma Khan</t>
  </si>
  <si>
    <t>Jafar Mohd.</t>
  </si>
  <si>
    <t xml:space="preserve">457/33 KARVADI BORVADI HATIPOL UDAIPUR </t>
  </si>
  <si>
    <t>1247010144087</t>
  </si>
  <si>
    <t>2066 7607 9002</t>
  </si>
  <si>
    <t>101586295</t>
  </si>
  <si>
    <t>Mohd. Ayub</t>
  </si>
  <si>
    <t>Abdul Hamid</t>
  </si>
  <si>
    <t xml:space="preserve">664 MASJID KE PASS JATWADI UDAIPUR H.O. </t>
  </si>
  <si>
    <t>Card Business</t>
  </si>
  <si>
    <t>061710029291</t>
  </si>
  <si>
    <t>2134 6470 0756</t>
  </si>
  <si>
    <t>101586303</t>
  </si>
  <si>
    <t xml:space="preserve">526 A OTC SCHEME CHHIPA COLONY NEAR CHARAK HOSTEL UDAIPUR H.O. </t>
  </si>
  <si>
    <t>Handicrafts Busniess</t>
  </si>
  <si>
    <t>20289738539</t>
  </si>
  <si>
    <t>5473 9222 5158</t>
  </si>
  <si>
    <t>101585820</t>
  </si>
  <si>
    <t>Bismilla Begum</t>
  </si>
  <si>
    <t>Nasir Mohd.</t>
  </si>
  <si>
    <t xml:space="preserve">39 RAZA COLONY  HIRAN MAGRI SEC 9 UDAIPUR H MAGRI </t>
  </si>
  <si>
    <t>16200100011101</t>
  </si>
  <si>
    <t>2070 5586 3867</t>
  </si>
  <si>
    <t>101586296</t>
  </si>
  <si>
    <t>Aadhar No.</t>
  </si>
  <si>
    <t>GEETANJALI INSTITUTE OF TECHNICAL STUDIES, UDAIPUR</t>
  </si>
  <si>
    <t>RAJASTHAN TECHNICAL UNIVERSITY KOTA</t>
  </si>
  <si>
    <t>B.TECH</t>
  </si>
  <si>
    <t>13.7.17</t>
  </si>
  <si>
    <t>GOVERNMENT PHYSIOTHERAPY COLLEGE (DR. S.N. MEDICAL COLLEGE CAMPUS JODHPUR)</t>
  </si>
  <si>
    <t>RAJASTHAN UNIVERSITY OF HEALTH SCIENCE</t>
  </si>
  <si>
    <t>B.P.T.</t>
  </si>
  <si>
    <t>WISDOM T T COLLEGE, MAULA TALAI UDAIPUR</t>
  </si>
  <si>
    <t>MOHAN LAL SUKHADIA UNIVERSITY UDAIPUR</t>
  </si>
  <si>
    <t>B.ED</t>
  </si>
  <si>
    <t>2 YEAR</t>
  </si>
  <si>
    <t>1068925745</t>
  </si>
  <si>
    <t>MAHARANA PRATAP UNIVERSITY OF AGRICULTURE AND TECHNOLOGY UDAIPUR</t>
  </si>
  <si>
    <t>Danish Khan</t>
  </si>
  <si>
    <t>582, Near Saint Pauls School Mahuban Udaipur</t>
  </si>
  <si>
    <t>AADIL YUSUF KHAN CHOUHAN</t>
  </si>
  <si>
    <t>YUSUF KHAN</t>
  </si>
  <si>
    <t>MAHAWAT HOUSE 21, KALLESAT UDAIPUR SHASTRI CIRCLE, RAJ. 313001</t>
  </si>
  <si>
    <t>668010110012208</t>
  </si>
  <si>
    <t>729011057950</t>
  </si>
  <si>
    <t>146595787</t>
  </si>
  <si>
    <t>RONAK JAIN</t>
  </si>
  <si>
    <t xml:space="preserve">CHANDRA PRAKASH MEGAWAT </t>
  </si>
  <si>
    <t>04, SAMI KI SAHRI UDAIPUR RAJ. 313001</t>
  </si>
  <si>
    <t>20331824671</t>
  </si>
  <si>
    <t>571197948023</t>
  </si>
  <si>
    <t>106942146</t>
  </si>
  <si>
    <t>MOHD. NAZIM RAZA</t>
  </si>
  <si>
    <t>MOHD. EZAZ RAZA</t>
  </si>
  <si>
    <t>101 MADARESE KI GALI AMBAV GARH KACCHI BASTI UDAIPUR RAJ. 313004</t>
  </si>
  <si>
    <t>20358181819</t>
  </si>
  <si>
    <t>792551881293</t>
  </si>
  <si>
    <t>SHAMA JHAN</t>
  </si>
  <si>
    <t>MOHD. RAFIK</t>
  </si>
  <si>
    <t>978, TANKI VALA ROAD GOVERNMENT PRESS COLONY KISHAN POLE UDAIPUR RAJ. 313001</t>
  </si>
  <si>
    <t>MATESHWARI TEACHERS TRANNING COLLEGE, UDAIPUR</t>
  </si>
  <si>
    <t>MOHANLAL SUKHADIA UNIVERSITY, UDAIPUR</t>
  </si>
  <si>
    <t>3.8.17</t>
  </si>
  <si>
    <t>9.8.17</t>
  </si>
  <si>
    <t>61250967501</t>
  </si>
  <si>
    <t>421982053352</t>
  </si>
  <si>
    <t>107087362</t>
  </si>
  <si>
    <t>6.10.17</t>
  </si>
  <si>
    <t>12.10.17</t>
  </si>
  <si>
    <t>Dilip Kumar Jain</t>
  </si>
  <si>
    <t>HASIB KHAN</t>
  </si>
  <si>
    <t>GUDDU KHAN</t>
  </si>
  <si>
    <t>16 BARKAT COLONY HIRAN MAGRI SEC 12 UDAIPUR RAJ. 313002</t>
  </si>
  <si>
    <t>ARAVALI INSTITUTE OF PARAMEDICAL SCIENCE UDAIPUR</t>
  </si>
  <si>
    <t>RAJASTHAN PARAMEDICAL COUNCIL, JAIPUR</t>
  </si>
  <si>
    <t>DRIT</t>
  </si>
  <si>
    <t>51107327325</t>
  </si>
  <si>
    <t>353380122640</t>
  </si>
  <si>
    <t>106942154</t>
  </si>
  <si>
    <t>TOFIK HUSSAIN</t>
  </si>
  <si>
    <t>IBRAHIM KHAN</t>
  </si>
  <si>
    <t>66, AMBAVAGADH KACCHI BASTI UDAIPUR RAJ. 313004</t>
  </si>
  <si>
    <t>TOURISM AND HOTEL MANAGEMENT PROGRAM</t>
  </si>
  <si>
    <t>BHM</t>
  </si>
  <si>
    <t>3566001500031420</t>
  </si>
  <si>
    <t>502369942379</t>
  </si>
  <si>
    <t>106942419</t>
  </si>
  <si>
    <t>SAKINA BANO</t>
  </si>
  <si>
    <t>SARFARAJ KHAN</t>
  </si>
  <si>
    <t>987, JARINA NAGAR, KACCHI BASTI KHANJIPEER, GIRWA SHASTRI CIRCLE UDAIPUR RAJ. 313001</t>
  </si>
  <si>
    <t>MATESHWARI NURSING EDUCATION INSTITUTE UDAIPUR</t>
  </si>
  <si>
    <t>INDIAN NURSING COUNCIL</t>
  </si>
  <si>
    <t>51111429468</t>
  </si>
  <si>
    <t>873858608173</t>
  </si>
  <si>
    <t>AHAD SABUNWALA</t>
  </si>
  <si>
    <t xml:space="preserve">ZOEB ALI  </t>
  </si>
  <si>
    <t>130, DR. ZAKIR HUSSAIN MARG BOHRA WADI UDAIPUR RAJ. 313001</t>
  </si>
  <si>
    <t>TECHNO INDIA NJR INSTITUTE OF TECHNOLOGY, UDAIPUR</t>
  </si>
  <si>
    <t>4YEAR</t>
  </si>
  <si>
    <t>51110857472</t>
  </si>
  <si>
    <t>858613194377</t>
  </si>
  <si>
    <t>106942193</t>
  </si>
  <si>
    <t>MOHAMMAD RAZA KHAN</t>
  </si>
  <si>
    <t>HUSSAIN AHMED</t>
  </si>
  <si>
    <t>MAHARANA MEWAR SCHOOL KE PASS 21/125 AMBAV GARH KACCHI BASTI SHASTRI CIRCLE, UDAIPUR</t>
  </si>
  <si>
    <t>AISHWARYA TEACHERS TRAINING COLLEGE, UDAIPUR</t>
  </si>
  <si>
    <t>B.ED.</t>
  </si>
  <si>
    <t>8042500100943501</t>
  </si>
  <si>
    <t>844908396414</t>
  </si>
  <si>
    <t>107087401</t>
  </si>
  <si>
    <t>SHABREEN AARA</t>
  </si>
  <si>
    <t>MOHAMMED SHARIF</t>
  </si>
  <si>
    <t>823, GALI NO. 1 GARIBNAWAJ COLONY, MULLA TALAI UDAIPUR RAJ. 313001</t>
  </si>
  <si>
    <t>KRISHNA MAHILA TEACHER'S TRAINING COLLEGE, UDAIPUR</t>
  </si>
  <si>
    <t>61089986925</t>
  </si>
  <si>
    <t>971985375534</t>
  </si>
  <si>
    <t>107087363</t>
  </si>
  <si>
    <t>HEENA PARVEEN</t>
  </si>
  <si>
    <t>SHARIF MOHAMMED</t>
  </si>
  <si>
    <t>BEHIND MANGRI SCHOOL MULLA TALAI SHASTRI CIRCLE UDAIPUR</t>
  </si>
  <si>
    <t>WISDOM TEACHERS TRAINING COLLEGE, UDAIPUR</t>
  </si>
  <si>
    <t>15830110004142</t>
  </si>
  <si>
    <t>427576433066</t>
  </si>
  <si>
    <t>146595786</t>
  </si>
  <si>
    <t>AFROZA BANO MAKKAD</t>
  </si>
  <si>
    <t xml:space="preserve">MOHAMMED SIDDIK </t>
  </si>
  <si>
    <t>35, JAIN MANDIR KE PASS SHABRI COLONY SHASTRI CIRCLE UDAIPUR 313001</t>
  </si>
  <si>
    <t>PACIFIC BUSINESS SCHOOL, UDAIPUR</t>
  </si>
  <si>
    <t>61169345723</t>
  </si>
  <si>
    <t>629431220845</t>
  </si>
  <si>
    <t>107087403  10708402</t>
  </si>
  <si>
    <t>MIDHAT AYAZ</t>
  </si>
  <si>
    <t>AYAZ MOHD.</t>
  </si>
  <si>
    <t>47, IMLI GHAT KALLESATH KI MASJID, UDAPUR SHASTRI CIRCLE UDAIPUR RAJ. 313001</t>
  </si>
  <si>
    <t>MANIPAL UIVERSITY, JAIPUR</t>
  </si>
  <si>
    <t>MANIPAL UNIVERSITY, JAIPUR</t>
  </si>
  <si>
    <t>61023633874</t>
  </si>
  <si>
    <t>683148249621</t>
  </si>
  <si>
    <t>146603004</t>
  </si>
  <si>
    <t>SANA GERMANWALA</t>
  </si>
  <si>
    <t>ALTAF HUSSAIN</t>
  </si>
  <si>
    <t>42 BASTI RAM KI BARI BOHRAWADI UDAIPUR RAJ. 313001</t>
  </si>
  <si>
    <t>RAMGULAB INSTITUTE, INSTIUTE INTERNATIONAL DES ARTS ET DE LA MODE DE PARIS</t>
  </si>
  <si>
    <t>MOD'ART INTERNATIONAL, MUMBAI</t>
  </si>
  <si>
    <t>FASHIO DESIGN</t>
  </si>
  <si>
    <t>01370100023206</t>
  </si>
  <si>
    <t>651848389015</t>
  </si>
  <si>
    <t>146601921</t>
  </si>
  <si>
    <t>2.3.18</t>
  </si>
  <si>
    <t>20.3.18</t>
  </si>
  <si>
    <t>Nasir Hussain</t>
  </si>
  <si>
    <t xml:space="preserve">ABDUL GAFOOR </t>
  </si>
  <si>
    <t>BPT PHYSIOTHERAPY</t>
  </si>
  <si>
    <t>Mo. Azahar</t>
  </si>
  <si>
    <t>165, HUSSAINI GALI KHANJIPEER UDAIPUR</t>
  </si>
  <si>
    <t>CHANDRA PRAKASH JAIN</t>
  </si>
  <si>
    <t xml:space="preserve">Mohd. Salim sheikh </t>
  </si>
  <si>
    <t>55/99, Makhdum Nagar, Mastan Baba Ke Samne, mulla Talai, Udaipur</t>
  </si>
  <si>
    <t>Rajasthan University, Jaipur</t>
  </si>
  <si>
    <t>3 Years</t>
  </si>
  <si>
    <t xml:space="preserve">Term Loan 90% </t>
  </si>
  <si>
    <t>100%</t>
  </si>
  <si>
    <t xml:space="preserve">NMDFC Share 90% </t>
  </si>
  <si>
    <t>Amount Disbursed (100%)</t>
  </si>
  <si>
    <t>AHMED KHAN</t>
  </si>
  <si>
    <t>ALLANOOR KHAN</t>
  </si>
  <si>
    <t>58, BADE PUROHIT JI KA KHURA, MAHAWAT WADI UDAIPUR RAJ. 313001</t>
  </si>
  <si>
    <t>AUTO RIKSHA</t>
  </si>
  <si>
    <t>51116156925</t>
  </si>
  <si>
    <t>821532161859</t>
  </si>
  <si>
    <t>106942420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</si>
  <si>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</si>
  <si>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ANJAR AHMED</t>
  </si>
  <si>
    <t>ABDUL SAYEED</t>
  </si>
  <si>
    <t>CHETAK MARG RANAWAT POLTRY FARM HATHIPOLE UDAIPUR 313001</t>
  </si>
  <si>
    <t>RADIMADE CLOTH WORK</t>
  </si>
  <si>
    <t>13.6.18</t>
  </si>
  <si>
    <t>61231124270</t>
  </si>
  <si>
    <t>951547724038</t>
  </si>
  <si>
    <t>SALIM HUSSAIN</t>
  </si>
  <si>
    <t>SARAFAT HUSSAIN</t>
  </si>
  <si>
    <t>25, KOYHIYO KI GAWADI UDAIPUR RAJ. 313001</t>
  </si>
  <si>
    <t>TENT BUSINESS</t>
  </si>
  <si>
    <t>061710025804</t>
  </si>
  <si>
    <t>949391077857</t>
  </si>
  <si>
    <t>MOHAMMED RAHIL</t>
  </si>
  <si>
    <t>MOHAMMED HUSSAIN</t>
  </si>
  <si>
    <t>19 MATH BHUPALPURA UDAIPUR GIRWA RAJ. 313004</t>
  </si>
  <si>
    <t>CLOTH WORK</t>
  </si>
  <si>
    <t>18450110004210</t>
  </si>
  <si>
    <t>263463817753</t>
  </si>
  <si>
    <t>101554257</t>
  </si>
  <si>
    <t>SHAMA BANO</t>
  </si>
  <si>
    <t>MO. RIYAJ</t>
  </si>
  <si>
    <t>117, MANDI KI NAL WARD NO-44 DHAN MANDI UDAIOUR 313001</t>
  </si>
  <si>
    <t>PHOTO FRAME WORK</t>
  </si>
  <si>
    <t>51107595055</t>
  </si>
  <si>
    <t>381635475596</t>
  </si>
  <si>
    <t>101554433</t>
  </si>
  <si>
    <t>MOHAMMEDARIF</t>
  </si>
  <si>
    <t>AHMED BAKSH</t>
  </si>
  <si>
    <t>PANI KI TANKI KE PASS 278, SAJJAN NAGAR KACCAHI BASTI UDAIPUR 313004</t>
  </si>
  <si>
    <t>AUTO PARTS</t>
  </si>
  <si>
    <t>394002010064930</t>
  </si>
  <si>
    <t>994371305666</t>
  </si>
  <si>
    <t>101554255</t>
  </si>
  <si>
    <t>ZAKIR HUSSAIN</t>
  </si>
  <si>
    <t xml:space="preserve">KALU BHAI </t>
  </si>
  <si>
    <t>38 KUNJARWADI MEVAFAROSH MARG UDAIPUR 313001</t>
  </si>
  <si>
    <t>FRUITS HOLESALE BUSINESS</t>
  </si>
  <si>
    <t>786111001000969</t>
  </si>
  <si>
    <t>494132644971</t>
  </si>
  <si>
    <t>101556389  182782053</t>
  </si>
  <si>
    <t>AARIFA BEGAM</t>
  </si>
  <si>
    <t>MOHAMMED YUNUS KHAN</t>
  </si>
  <si>
    <t>21 KALLESAT KI GALI MAHAWAT WADI UDAIPUR</t>
  </si>
  <si>
    <t>SILAI &amp; CLOTH WORK</t>
  </si>
  <si>
    <t>50234413942</t>
  </si>
  <si>
    <t>516274456854</t>
  </si>
  <si>
    <t>101586299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</si>
  <si>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</si>
  <si>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</si>
  <si>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146595086   107087744</t>
  </si>
  <si>
    <t>21.12.18</t>
  </si>
  <si>
    <t>20.12.18</t>
  </si>
  <si>
    <t>Cloth Business</t>
  </si>
  <si>
    <t>Hathi Pol bagar Gali, P.No. 104, Udaipur</t>
  </si>
  <si>
    <t>Mohammed Faruq</t>
  </si>
  <si>
    <t>11.9.18</t>
  </si>
  <si>
    <t>6.9.18</t>
  </si>
  <si>
    <t xml:space="preserve">MUSLIM </t>
  </si>
  <si>
    <t>20.7.18</t>
  </si>
  <si>
    <t>16.7.118</t>
  </si>
  <si>
    <t>Ikramuddin Agwani</t>
  </si>
  <si>
    <t xml:space="preserve">622, GALI NO. 3 RANI MAHARAJ KA MANDIR UDAIPUR SHASTRI CIRCLE RAJ. </t>
  </si>
  <si>
    <t>Mohammed Ibrahim Shah</t>
  </si>
  <si>
    <t xml:space="preserve">SURAJPOLE ANDAR ASTHAL MANDIR KE SAMNE UMRAV GALI KA MATH UDAIPUR </t>
  </si>
  <si>
    <t xml:space="preserve">GALI NO. 595 CHAMAN PURA UDAIPUR SHASTRI CIRCLE UDAIPR RAJ. </t>
  </si>
  <si>
    <t xml:space="preserve">LATE. Kalu Lal </t>
  </si>
  <si>
    <t>Bheru Lal Singhvi</t>
  </si>
  <si>
    <t xml:space="preserve">133, RAZA COLONY MULLATALAI UDAIPUR SHASTRI CIRCLE UDAIPUR RAJ. </t>
  </si>
  <si>
    <t xml:space="preserve">25, DHOLIBAWADI NEAR PARK GIRWA UDAIPUR RAJ. </t>
  </si>
  <si>
    <t xml:space="preserve">241, FARUKH AJAM COLONY MULLATALAI UDAIPUR SHASTRI CIRCLE RAJ. </t>
  </si>
  <si>
    <t xml:space="preserve">H. N. 627 RAZA NAGAR KISHAN POLE UDAIPUR SHASTRI CIRLE RAJ. </t>
  </si>
  <si>
    <t>7743 2296 7840</t>
  </si>
  <si>
    <t>2.7.18</t>
  </si>
  <si>
    <t>29.6.18</t>
  </si>
  <si>
    <t xml:space="preserve">Muslim </t>
  </si>
  <si>
    <t>9379 5634 7969</t>
  </si>
  <si>
    <t>914 8545 04547</t>
  </si>
  <si>
    <t>9847 8703 9551</t>
  </si>
  <si>
    <t>8700 3551 7125</t>
  </si>
  <si>
    <t>4597 5642 4211</t>
  </si>
  <si>
    <t>5, CHAMANPURA JARIA ROAD HATHIPOLE UDAIPUR RAJ. 313004</t>
  </si>
  <si>
    <t>SAFI MOHD.</t>
  </si>
  <si>
    <t>2666 5522 9085</t>
  </si>
  <si>
    <t>39 RAZA COLONY  HIRAN MAGRI SEC 9 UDAIPUR H MAGRI RAJ. 313002</t>
  </si>
  <si>
    <t>526 A OTC SCHEME CHHIPA COLONY NEAR CHARAK HOSTEL UDAIPUR H.O. RAJ. 313004</t>
  </si>
  <si>
    <t>664 MASJID KE PASS JATWADI UDAIPUR H.O. RAJ. 313004</t>
  </si>
  <si>
    <t>457/33 KARVADI BORVADI HATIPOL UDAIPUR RAJ. 313001</t>
  </si>
  <si>
    <t>O-50 JADA AMLA OAD BASTI MULLA TALAI UDAIPUR RAJ. 313001</t>
  </si>
  <si>
    <t>865 BARKAT COLONY SEC 12 SAWEENA (RURAL) UDAIPUR H MAGRI UDAIPUR RAJ. 313002</t>
  </si>
  <si>
    <t>H.NO. 1484 AHMED HUSSAIN COLONY NEAR MASTAN BABA DARGAH MULLA TALAI UDAIPUR SHASTRI CIRCLE UDAIPUR RAJ. 313001</t>
  </si>
  <si>
    <t>39 MURSHID NAGAR HIRAN MAGRI SEC 12 UDAIPUR H MAGRI UDAIPUR RAJ. 313002</t>
  </si>
  <si>
    <t>799 DECTOR-12 BARKAT COLONY SAVINA GIRVA UDAIPUR H MAGRI UDAIPUR RAJ. 313002</t>
  </si>
  <si>
    <t>FARUKH AZAM COLONY MULLA TALLAI GIRWA UDAIPUR SHASTRI CIRCLE RAJ. 313001</t>
  </si>
  <si>
    <t>353 FARUK AJAM COLONY UDAIPUR RAJ. 313004</t>
  </si>
  <si>
    <t>LITTIN T JOHNSON</t>
  </si>
  <si>
    <t>THAMBY E. Y.</t>
  </si>
  <si>
    <t>645 KRISHNA PUURA BEHIND ST. PAUL SCHOOL GIRWA UDAIPUR SHASTRI COLONY RAJ. 313001</t>
  </si>
  <si>
    <t>CHRISTHIAN</t>
  </si>
  <si>
    <t>GEETANJALI INSTITUTE OF TECHNICAL STUDIES</t>
  </si>
  <si>
    <t>RAJASTHAN TECHNICAL UNIVERSITY, KOTA</t>
  </si>
  <si>
    <t>25.5.18</t>
  </si>
  <si>
    <t>5.6.18</t>
  </si>
  <si>
    <t>46970100004823</t>
  </si>
  <si>
    <t>795651471912</t>
  </si>
  <si>
    <t>101586149</t>
  </si>
  <si>
    <t>27.6.18</t>
  </si>
  <si>
    <t>BABI NAZRIN</t>
  </si>
  <si>
    <t>TASLIM AARIF</t>
  </si>
  <si>
    <t>PREMNAGAR DOONGLA CHITTORGARH RAJ. 312402</t>
  </si>
  <si>
    <t>DEPARTMENT OF EDUCATION BHUPAL NOBLES' UNIVERSITY, UDAIPUR</t>
  </si>
  <si>
    <t>BHUPAL NOBLES' UNIVERSITY, UDAIPUR</t>
  </si>
  <si>
    <t>61272389738</t>
  </si>
  <si>
    <t>425786921648</t>
  </si>
  <si>
    <t>101586298</t>
  </si>
  <si>
    <t>SAYYED SHAHBAZ ALI</t>
  </si>
  <si>
    <t>SAYYED SUBRAT ALI</t>
  </si>
  <si>
    <t>858 BARKAT COLONY HIRAN MAGRI SEC 12 UDAIPUR H MAGRI RAJ. 313002</t>
  </si>
  <si>
    <t>61017133405</t>
  </si>
  <si>
    <t>647163735956</t>
  </si>
  <si>
    <t>101586148</t>
  </si>
  <si>
    <t>YASMIN KHAN</t>
  </si>
  <si>
    <t>SALEEM HUSSAIN</t>
  </si>
  <si>
    <t>GAYATRI NAGAR MAVALI UADAIPUR RAJ. 313203</t>
  </si>
  <si>
    <t>61168422064</t>
  </si>
  <si>
    <t>776752268867</t>
  </si>
  <si>
    <t>101586300</t>
  </si>
  <si>
    <t>Simmi Naz</t>
  </si>
  <si>
    <t>Mohd. Latif</t>
  </si>
  <si>
    <t>19-Shivrati House Mahavat road, udaipur</t>
  </si>
  <si>
    <t>14.9.18</t>
  </si>
  <si>
    <t>17.9.18</t>
  </si>
  <si>
    <t>4439-Kalpatru College of B.SC Nuring, Udaipur</t>
  </si>
  <si>
    <t>21.2.19</t>
  </si>
  <si>
    <t>26.2.19</t>
  </si>
  <si>
    <t>Midhat Ayaz</t>
  </si>
  <si>
    <t>Ayaz Mohd</t>
  </si>
  <si>
    <t>Manipal University, Jaipur</t>
  </si>
  <si>
    <t xml:space="preserve">B.Tech </t>
  </si>
  <si>
    <t>31.1.19</t>
  </si>
  <si>
    <t>1.2.19</t>
  </si>
  <si>
    <t>Rajasthan Nursing Councli, Jaipur</t>
  </si>
  <si>
    <t xml:space="preserve">II </t>
  </si>
  <si>
    <t>Sayyed Shahbaz Ali</t>
  </si>
  <si>
    <t>Sayyed Subrat Ali</t>
  </si>
  <si>
    <t>858, Barkat colony, Savina, Udaipur</t>
  </si>
  <si>
    <t>B.Tech (Civil Eng.)</t>
  </si>
  <si>
    <t xml:space="preserve">4 Years </t>
  </si>
  <si>
    <t>582, Near Saint Paul School, Mahuban Udaipur</t>
  </si>
  <si>
    <t>Farida Qureshi</t>
  </si>
  <si>
    <t>64, chowkla Bazar, Bhadbhuja Ghati, Udaipur</t>
  </si>
  <si>
    <t>Janardan Rai Nagar Rajasthan Vidhyapeeth, Udaipur</t>
  </si>
</sst>
</file>

<file path=xl/styles.xml><?xml version="1.0" encoding="utf-8"?>
<styleSheet xmlns="http://schemas.openxmlformats.org/spreadsheetml/2006/main">
  <numFmts count="1">
    <numFmt numFmtId="164" formatCode="0.0"/>
  </numFmts>
  <fonts count="94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name val="Kruti Dev 010"/>
    </font>
    <font>
      <sz val="10"/>
      <name val="Arial"/>
      <family val="2"/>
    </font>
    <font>
      <sz val="11"/>
      <color indexed="8"/>
      <name val="DevLys 010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theme="1"/>
      <name val="DevLys 010"/>
    </font>
    <font>
      <sz val="11"/>
      <color theme="1"/>
      <name val="Arial"/>
      <family val="2"/>
    </font>
    <font>
      <sz val="11"/>
      <color theme="1"/>
      <name val="Kruti Dev 011"/>
    </font>
    <font>
      <sz val="11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b/>
      <sz val="14"/>
      <name val="Times New Roman"/>
      <family val="1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Kruti Dev 010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DevLys 010"/>
    </font>
    <font>
      <b/>
      <sz val="11"/>
      <name val="Arial"/>
      <family val="2"/>
    </font>
    <font>
      <b/>
      <sz val="12"/>
      <color theme="1"/>
      <name val="DevLys 010"/>
    </font>
    <font>
      <b/>
      <sz val="11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4"/>
      <name val="Arjun"/>
    </font>
    <font>
      <i/>
      <sz val="10"/>
      <name val="Arjun"/>
    </font>
    <font>
      <sz val="8"/>
      <name val="Times New Roman"/>
      <family val="1"/>
    </font>
    <font>
      <sz val="8"/>
      <name val="Arjun"/>
    </font>
    <font>
      <b/>
      <sz val="10"/>
      <name val="Arjun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12"/>
      <name val="DevLys 010"/>
    </font>
    <font>
      <sz val="13"/>
      <name val="DevLys 010"/>
    </font>
    <font>
      <b/>
      <sz val="12"/>
      <name val="Arjun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4" fillId="0" borderId="0"/>
    <xf numFmtId="0" fontId="84" fillId="0" borderId="0"/>
  </cellStyleXfs>
  <cellXfs count="729">
    <xf numFmtId="0" fontId="0" fillId="0" borderId="0" xfId="0"/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6" fillId="2" borderId="5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vertical="top"/>
    </xf>
    <xf numFmtId="0" fontId="3" fillId="0" borderId="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justify" vertical="top" wrapText="1"/>
    </xf>
    <xf numFmtId="0" fontId="2" fillId="0" borderId="5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/>
    </xf>
    <xf numFmtId="0" fontId="8" fillId="0" borderId="6" xfId="1" applyFont="1" applyFill="1" applyBorder="1" applyAlignment="1">
      <alignment vertical="top"/>
    </xf>
    <xf numFmtId="0" fontId="1" fillId="2" borderId="7" xfId="1" applyFont="1" applyFill="1" applyBorder="1" applyAlignment="1">
      <alignment vertical="top"/>
    </xf>
    <xf numFmtId="0" fontId="1" fillId="2" borderId="1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14" fontId="8" fillId="0" borderId="5" xfId="1" applyNumberFormat="1" applyFont="1" applyFill="1" applyBorder="1" applyAlignment="1">
      <alignment horizontal="left" vertical="top"/>
    </xf>
    <xf numFmtId="0" fontId="8" fillId="0" borderId="5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2" borderId="3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top"/>
    </xf>
    <xf numFmtId="1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10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1" fillId="0" borderId="1" xfId="0" applyFont="1" applyBorder="1" applyAlignment="1">
      <alignment vertical="top"/>
    </xf>
    <xf numFmtId="0" fontId="25" fillId="2" borderId="1" xfId="0" applyFont="1" applyFill="1" applyBorder="1" applyAlignment="1">
      <alignment vertical="top"/>
    </xf>
    <xf numFmtId="0" fontId="25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25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1" fillId="0" borderId="2" xfId="0" applyFont="1" applyBorder="1" applyAlignment="1">
      <alignment vertical="top"/>
    </xf>
    <xf numFmtId="0" fontId="2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2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14" fontId="26" fillId="0" borderId="1" xfId="0" applyNumberFormat="1" applyFont="1" applyBorder="1" applyAlignment="1">
      <alignment vertical="top"/>
    </xf>
    <xf numFmtId="14" fontId="26" fillId="0" borderId="1" xfId="0" applyNumberFormat="1" applyFont="1" applyBorder="1" applyAlignment="1">
      <alignment horizontal="center" vertical="top"/>
    </xf>
    <xf numFmtId="0" fontId="32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vertical="top"/>
    </xf>
    <xf numFmtId="0" fontId="32" fillId="0" borderId="1" xfId="0" applyFont="1" applyBorder="1" applyAlignment="1">
      <alignment horizontal="center" vertical="top" wrapText="1"/>
    </xf>
    <xf numFmtId="14" fontId="26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3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32" fillId="0" borderId="1" xfId="0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/>
    <xf numFmtId="0" fontId="40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49" fontId="40" fillId="0" borderId="1" xfId="0" applyNumberFormat="1" applyFont="1" applyBorder="1" applyAlignment="1">
      <alignment vertical="top" wrapText="1"/>
    </xf>
    <xf numFmtId="49" fontId="40" fillId="0" borderId="1" xfId="0" applyNumberFormat="1" applyFont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49" fontId="40" fillId="2" borderId="1" xfId="0" applyNumberFormat="1" applyFont="1" applyFill="1" applyBorder="1" applyAlignment="1">
      <alignment vertical="top" wrapText="1"/>
    </xf>
    <xf numFmtId="49" fontId="40" fillId="2" borderId="1" xfId="0" applyNumberFormat="1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42" fillId="3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justify" vertical="top" wrapText="1"/>
    </xf>
    <xf numFmtId="0" fontId="42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center" vertical="top" wrapText="1"/>
    </xf>
    <xf numFmtId="49" fontId="32" fillId="0" borderId="1" xfId="0" applyNumberFormat="1" applyFont="1" applyBorder="1" applyAlignment="1">
      <alignment horizontal="center" vertical="top" wrapText="1"/>
    </xf>
    <xf numFmtId="49" fontId="32" fillId="0" borderId="2" xfId="0" applyNumberFormat="1" applyFont="1" applyBorder="1" applyAlignment="1">
      <alignment horizontal="center" vertical="top" wrapText="1"/>
    </xf>
    <xf numFmtId="0" fontId="42" fillId="2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49" fontId="32" fillId="0" borderId="1" xfId="0" applyNumberFormat="1" applyFont="1" applyBorder="1" applyAlignment="1">
      <alignment vertical="top" wrapText="1"/>
    </xf>
    <xf numFmtId="0" fontId="42" fillId="0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2" fillId="2" borderId="1" xfId="0" applyFont="1" applyFill="1" applyBorder="1" applyAlignment="1">
      <alignment horizontal="right" vertical="top" wrapText="1"/>
    </xf>
    <xf numFmtId="49" fontId="32" fillId="2" borderId="1" xfId="0" applyNumberFormat="1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2" borderId="1" xfId="0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/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/>
    <xf numFmtId="0" fontId="52" fillId="0" borderId="0" xfId="0" applyFont="1" applyBorder="1"/>
    <xf numFmtId="0" fontId="27" fillId="0" borderId="16" xfId="0" applyFont="1" applyBorder="1" applyAlignment="1">
      <alignment horizontal="center" vertical="top" wrapText="1"/>
    </xf>
    <xf numFmtId="0" fontId="0" fillId="0" borderId="0" xfId="0" applyBorder="1"/>
    <xf numFmtId="0" fontId="35" fillId="0" borderId="4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55" fillId="0" borderId="25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1" fontId="56" fillId="0" borderId="1" xfId="0" applyNumberFormat="1" applyFont="1" applyBorder="1" applyAlignment="1">
      <alignment horizontal="left"/>
    </xf>
    <xf numFmtId="1" fontId="56" fillId="0" borderId="1" xfId="0" applyNumberFormat="1" applyFon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1" fontId="56" fillId="0" borderId="2" xfId="0" applyNumberFormat="1" applyFont="1" applyBorder="1" applyAlignment="1">
      <alignment horizontal="center"/>
    </xf>
    <xf numFmtId="1" fontId="57" fillId="0" borderId="26" xfId="0" applyNumberFormat="1" applyFont="1" applyBorder="1"/>
    <xf numFmtId="1" fontId="56" fillId="0" borderId="3" xfId="0" applyNumberFormat="1" applyFont="1" applyFill="1" applyBorder="1" applyAlignment="1">
      <alignment horizontal="center"/>
    </xf>
    <xf numFmtId="1" fontId="56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2" fillId="0" borderId="13" xfId="0" applyFont="1" applyBorder="1"/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5" fillId="0" borderId="13" xfId="0" applyFont="1" applyBorder="1"/>
    <xf numFmtId="0" fontId="35" fillId="0" borderId="0" xfId="0" applyFont="1" applyBorder="1"/>
    <xf numFmtId="0" fontId="62" fillId="0" borderId="0" xfId="0" applyFont="1"/>
    <xf numFmtId="0" fontId="0" fillId="0" borderId="13" xfId="0" applyBorder="1"/>
    <xf numFmtId="0" fontId="52" fillId="0" borderId="0" xfId="0" applyFont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3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64" fillId="0" borderId="15" xfId="0" applyFont="1" applyBorder="1" applyAlignment="1">
      <alignment vertical="top"/>
    </xf>
    <xf numFmtId="0" fontId="55" fillId="0" borderId="32" xfId="0" applyFont="1" applyBorder="1" applyAlignment="1">
      <alignment vertical="top"/>
    </xf>
    <xf numFmtId="0" fontId="25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3" fillId="0" borderId="33" xfId="0" applyFont="1" applyBorder="1" applyAlignment="1">
      <alignment vertical="top" wrapText="1"/>
    </xf>
    <xf numFmtId="0" fontId="63" fillId="0" borderId="34" xfId="0" applyFont="1" applyBorder="1" applyAlignment="1">
      <alignment vertical="top" wrapText="1"/>
    </xf>
    <xf numFmtId="0" fontId="65" fillId="0" borderId="28" xfId="0" applyFont="1" applyBorder="1" applyAlignment="1">
      <alignment horizontal="left"/>
    </xf>
    <xf numFmtId="0" fontId="66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2" fontId="65" fillId="0" borderId="1" xfId="0" applyNumberFormat="1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0" fillId="0" borderId="35" xfId="0" applyBorder="1"/>
    <xf numFmtId="0" fontId="67" fillId="0" borderId="1" xfId="0" applyFont="1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27" fillId="0" borderId="1" xfId="0" applyFont="1" applyFill="1" applyBorder="1" applyAlignment="1">
      <alignment vertical="top" wrapText="1"/>
    </xf>
    <xf numFmtId="0" fontId="35" fillId="0" borderId="1" xfId="0" applyFont="1" applyBorder="1"/>
    <xf numFmtId="0" fontId="68" fillId="0" borderId="1" xfId="0" applyFont="1" applyBorder="1" applyAlignment="1"/>
    <xf numFmtId="1" fontId="68" fillId="0" borderId="1" xfId="0" applyNumberFormat="1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1" fontId="68" fillId="0" borderId="22" xfId="0" applyNumberFormat="1" applyFont="1" applyBorder="1" applyAlignment="1">
      <alignment vertical="top" wrapText="1"/>
    </xf>
    <xf numFmtId="0" fontId="68" fillId="0" borderId="3" xfId="0" applyFont="1" applyBorder="1" applyAlignment="1"/>
    <xf numFmtId="2" fontId="68" fillId="0" borderId="1" xfId="0" applyNumberFormat="1" applyFont="1" applyBorder="1" applyAlignment="1">
      <alignment vertical="top" wrapText="1"/>
    </xf>
    <xf numFmtId="0" fontId="69" fillId="0" borderId="1" xfId="0" applyFont="1" applyBorder="1" applyAlignment="1"/>
    <xf numFmtId="0" fontId="69" fillId="0" borderId="22" xfId="0" applyFont="1" applyBorder="1" applyAlignment="1"/>
    <xf numFmtId="0" fontId="68" fillId="0" borderId="0" xfId="0" applyFont="1" applyAlignment="1"/>
    <xf numFmtId="0" fontId="68" fillId="0" borderId="35" xfId="0" applyFont="1" applyBorder="1" applyAlignment="1"/>
    <xf numFmtId="0" fontId="68" fillId="0" borderId="36" xfId="0" applyFont="1" applyBorder="1" applyAlignment="1"/>
    <xf numFmtId="0" fontId="52" fillId="0" borderId="28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68" fillId="0" borderId="3" xfId="0" applyFont="1" applyBorder="1" applyAlignment="1">
      <alignment vertical="top" wrapText="1"/>
    </xf>
    <xf numFmtId="14" fontId="68" fillId="0" borderId="1" xfId="0" quotePrefix="1" applyNumberFormat="1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0" fontId="68" fillId="0" borderId="0" xfId="0" quotePrefix="1" applyFont="1" applyAlignment="1">
      <alignment vertical="top" wrapText="1"/>
    </xf>
    <xf numFmtId="0" fontId="68" fillId="0" borderId="0" xfId="0" applyFont="1" applyAlignment="1">
      <alignment vertical="top" wrapText="1"/>
    </xf>
    <xf numFmtId="14" fontId="68" fillId="0" borderId="0" xfId="0" applyNumberFormat="1" applyFont="1" applyAlignment="1">
      <alignment vertical="top" wrapText="1"/>
    </xf>
    <xf numFmtId="0" fontId="68" fillId="0" borderId="35" xfId="0" applyFont="1" applyBorder="1" applyAlignment="1">
      <alignment vertical="top" wrapText="1"/>
    </xf>
    <xf numFmtId="0" fontId="68" fillId="0" borderId="36" xfId="0" applyFont="1" applyBorder="1" applyAlignment="1">
      <alignment vertical="top" wrapText="1"/>
    </xf>
    <xf numFmtId="0" fontId="69" fillId="0" borderId="0" xfId="0" applyFont="1" applyAlignment="1">
      <alignment vertical="top"/>
    </xf>
    <xf numFmtId="0" fontId="0" fillId="0" borderId="13" xfId="0" applyBorder="1" applyAlignment="1">
      <alignment vertical="top" wrapText="1"/>
    </xf>
    <xf numFmtId="1" fontId="69" fillId="0" borderId="1" xfId="0" applyNumberFormat="1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1" fontId="69" fillId="0" borderId="2" xfId="0" applyNumberFormat="1" applyFont="1" applyBorder="1" applyAlignment="1">
      <alignment vertical="top" wrapText="1"/>
    </xf>
    <xf numFmtId="1" fontId="69" fillId="0" borderId="3" xfId="0" applyNumberFormat="1" applyFont="1" applyBorder="1" applyAlignment="1">
      <alignment vertical="top" wrapText="1"/>
    </xf>
    <xf numFmtId="0" fontId="71" fillId="0" borderId="0" xfId="0" applyFont="1"/>
    <xf numFmtId="0" fontId="52" fillId="0" borderId="13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35" fillId="0" borderId="30" xfId="0" applyFont="1" applyBorder="1" applyAlignment="1">
      <alignment vertical="top" wrapText="1"/>
    </xf>
    <xf numFmtId="0" fontId="67" fillId="0" borderId="1" xfId="0" applyFont="1" applyBorder="1" applyAlignment="1">
      <alignment horizontal="left"/>
    </xf>
    <xf numFmtId="0" fontId="72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0" fillId="0" borderId="3" xfId="0" applyBorder="1"/>
    <xf numFmtId="0" fontId="52" fillId="0" borderId="1" xfId="0" applyFont="1" applyFill="1" applyBorder="1" applyAlignment="1">
      <alignment horizontal="left" vertical="top" wrapText="1"/>
    </xf>
    <xf numFmtId="0" fontId="52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justify" vertical="top" wrapText="1"/>
    </xf>
    <xf numFmtId="0" fontId="68" fillId="0" borderId="1" xfId="0" quotePrefix="1" applyFont="1" applyBorder="1" applyAlignment="1">
      <alignment vertical="top" wrapText="1"/>
    </xf>
    <xf numFmtId="14" fontId="68" fillId="0" borderId="1" xfId="0" applyNumberFormat="1" applyFont="1" applyBorder="1" applyAlignment="1">
      <alignment vertical="top" wrapText="1"/>
    </xf>
    <xf numFmtId="0" fontId="68" fillId="0" borderId="0" xfId="0" applyFont="1" applyAlignment="1">
      <alignment vertical="top"/>
    </xf>
    <xf numFmtId="0" fontId="68" fillId="0" borderId="3" xfId="0" applyFont="1" applyBorder="1" applyAlignment="1">
      <alignment vertical="top"/>
    </xf>
    <xf numFmtId="0" fontId="68" fillId="0" borderId="1" xfId="0" applyFont="1" applyBorder="1" applyAlignment="1">
      <alignment vertical="top"/>
    </xf>
    <xf numFmtId="0" fontId="68" fillId="0" borderId="36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5" fillId="0" borderId="3" xfId="0" applyFont="1" applyBorder="1" applyAlignment="1">
      <alignment horizontal="justify" vertical="top" wrapText="1"/>
    </xf>
    <xf numFmtId="0" fontId="35" fillId="0" borderId="3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justify" vertical="top" wrapText="1"/>
    </xf>
    <xf numFmtId="0" fontId="35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vertical="top" wrapText="1"/>
    </xf>
    <xf numFmtId="14" fontId="73" fillId="0" borderId="0" xfId="0" applyNumberFormat="1" applyFont="1" applyAlignment="1">
      <alignment vertical="top"/>
    </xf>
    <xf numFmtId="0" fontId="27" fillId="0" borderId="11" xfId="0" applyFont="1" applyBorder="1" applyAlignment="1">
      <alignment horizontal="justify" vertical="top" wrapText="1"/>
    </xf>
    <xf numFmtId="0" fontId="69" fillId="0" borderId="11" xfId="0" applyFont="1" applyBorder="1" applyAlignment="1">
      <alignment vertical="top" wrapText="1"/>
    </xf>
    <xf numFmtId="0" fontId="69" fillId="0" borderId="1" xfId="0" quotePrefix="1" applyFont="1" applyBorder="1" applyAlignment="1">
      <alignment vertical="top" wrapText="1"/>
    </xf>
    <xf numFmtId="0" fontId="69" fillId="0" borderId="0" xfId="0" quotePrefix="1" applyFont="1" applyAlignment="1">
      <alignment vertical="top"/>
    </xf>
    <xf numFmtId="14" fontId="69" fillId="0" borderId="0" xfId="0" applyNumberFormat="1" applyFont="1" applyAlignment="1">
      <alignment vertical="top"/>
    </xf>
    <xf numFmtId="14" fontId="56" fillId="0" borderId="0" xfId="0" applyNumberFormat="1" applyFont="1" applyAlignment="1">
      <alignment vertical="top"/>
    </xf>
    <xf numFmtId="0" fontId="69" fillId="0" borderId="3" xfId="0" applyFont="1" applyBorder="1" applyAlignment="1">
      <alignment vertical="top"/>
    </xf>
    <xf numFmtId="0" fontId="69" fillId="0" borderId="1" xfId="0" applyFont="1" applyBorder="1" applyAlignment="1">
      <alignment vertical="top"/>
    </xf>
    <xf numFmtId="0" fontId="69" fillId="0" borderId="36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14" fontId="68" fillId="0" borderId="0" xfId="0" applyNumberFormat="1" applyFont="1" applyAlignment="1">
      <alignment vertical="top"/>
    </xf>
    <xf numFmtId="0" fontId="0" fillId="0" borderId="1" xfId="0" applyBorder="1" applyAlignment="1">
      <alignment horizontal="left" vertical="top"/>
    </xf>
    <xf numFmtId="0" fontId="27" fillId="0" borderId="1" xfId="0" applyFont="1" applyFill="1" applyBorder="1" applyAlignment="1">
      <alignment horizontal="justify" vertical="top" wrapText="1"/>
    </xf>
    <xf numFmtId="0" fontId="35" fillId="0" borderId="1" xfId="0" applyFont="1" applyBorder="1" applyAlignment="1">
      <alignment vertical="top"/>
    </xf>
    <xf numFmtId="0" fontId="69" fillId="0" borderId="2" xfId="0" applyFont="1" applyBorder="1" applyAlignment="1">
      <alignment vertical="top" wrapText="1"/>
    </xf>
    <xf numFmtId="0" fontId="69" fillId="0" borderId="3" xfId="0" applyFont="1" applyBorder="1" applyAlignment="1">
      <alignment vertical="top" wrapText="1"/>
    </xf>
    <xf numFmtId="0" fontId="74" fillId="0" borderId="0" xfId="0" applyFont="1"/>
    <xf numFmtId="0" fontId="52" fillId="0" borderId="0" xfId="0" applyFont="1" applyAlignment="1">
      <alignment wrapText="1"/>
    </xf>
    <xf numFmtId="0" fontId="22" fillId="0" borderId="0" xfId="0" applyFont="1"/>
    <xf numFmtId="0" fontId="35" fillId="0" borderId="0" xfId="0" applyFont="1" applyAlignment="1">
      <alignment wrapText="1"/>
    </xf>
    <xf numFmtId="0" fontId="67" fillId="0" borderId="3" xfId="0" applyFont="1" applyBorder="1" applyAlignment="1">
      <alignment horizontal="center"/>
    </xf>
    <xf numFmtId="1" fontId="67" fillId="0" borderId="1" xfId="0" applyNumberFormat="1" applyFont="1" applyBorder="1" applyAlignment="1">
      <alignment horizontal="center"/>
    </xf>
    <xf numFmtId="0" fontId="75" fillId="0" borderId="8" xfId="0" applyFont="1" applyBorder="1" applyAlignment="1">
      <alignment vertical="top" wrapText="1"/>
    </xf>
    <xf numFmtId="0" fontId="67" fillId="0" borderId="1" xfId="0" applyFont="1" applyBorder="1" applyAlignment="1">
      <alignment horizontal="center" wrapText="1"/>
    </xf>
    <xf numFmtId="1" fontId="63" fillId="0" borderId="3" xfId="0" applyNumberFormat="1" applyFont="1" applyBorder="1" applyAlignment="1">
      <alignment horizontal="right" vertical="top" wrapText="1"/>
    </xf>
    <xf numFmtId="1" fontId="73" fillId="0" borderId="1" xfId="0" applyNumberFormat="1" applyFont="1" applyBorder="1" applyAlignment="1">
      <alignment vertical="top" wrapText="1"/>
    </xf>
    <xf numFmtId="0" fontId="68" fillId="0" borderId="1" xfId="0" applyFont="1" applyBorder="1" applyAlignment="1">
      <alignment horizontal="center" vertical="top" wrapText="1"/>
    </xf>
    <xf numFmtId="0" fontId="68" fillId="0" borderId="2" xfId="0" applyFont="1" applyBorder="1" applyAlignment="1">
      <alignment vertical="top"/>
    </xf>
    <xf numFmtId="0" fontId="69" fillId="0" borderId="22" xfId="0" applyFont="1" applyBorder="1" applyAlignment="1">
      <alignment vertical="top"/>
    </xf>
    <xf numFmtId="0" fontId="73" fillId="0" borderId="0" xfId="0" applyFont="1" applyAlignment="1">
      <alignment vertical="top"/>
    </xf>
    <xf numFmtId="0" fontId="68" fillId="0" borderId="35" xfId="0" applyFont="1" applyBorder="1" applyAlignment="1">
      <alignment vertical="top"/>
    </xf>
    <xf numFmtId="0" fontId="35" fillId="0" borderId="1" xfId="0" applyFont="1" applyBorder="1" applyAlignment="1">
      <alignment horizontal="right" vertical="top" wrapText="1"/>
    </xf>
    <xf numFmtId="0" fontId="63" fillId="0" borderId="1" xfId="0" applyFont="1" applyBorder="1" applyAlignment="1">
      <alignment horizontal="right" vertical="top" wrapText="1"/>
    </xf>
    <xf numFmtId="0" fontId="63" fillId="0" borderId="3" xfId="0" applyFont="1" applyBorder="1" applyAlignment="1">
      <alignment vertical="top" wrapText="1"/>
    </xf>
    <xf numFmtId="0" fontId="63" fillId="0" borderId="3" xfId="0" applyFont="1" applyBorder="1" applyAlignment="1">
      <alignment horizontal="center" vertical="top" wrapText="1"/>
    </xf>
    <xf numFmtId="1" fontId="63" fillId="0" borderId="1" xfId="0" applyNumberFormat="1" applyFont="1" applyBorder="1" applyAlignment="1">
      <alignment vertical="top" wrapText="1"/>
    </xf>
    <xf numFmtId="0" fontId="63" fillId="0" borderId="1" xfId="0" quotePrefix="1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14" fontId="63" fillId="0" borderId="1" xfId="0" quotePrefix="1" applyNumberFormat="1" applyFont="1" applyBorder="1" applyAlignment="1">
      <alignment vertical="top" wrapText="1"/>
    </xf>
    <xf numFmtId="0" fontId="63" fillId="0" borderId="2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quotePrefix="1" applyFont="1" applyBorder="1" applyAlignment="1">
      <alignment vertical="top" wrapText="1"/>
    </xf>
    <xf numFmtId="14" fontId="63" fillId="0" borderId="0" xfId="0" applyNumberFormat="1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57" fillId="0" borderId="0" xfId="0" applyFont="1" applyAlignment="1">
      <alignment vertical="top"/>
    </xf>
    <xf numFmtId="0" fontId="63" fillId="0" borderId="13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68" fillId="0" borderId="1" xfId="0" applyFont="1" applyBorder="1" applyAlignment="1">
      <alignment horizontal="center" vertical="top"/>
    </xf>
    <xf numFmtId="0" fontId="57" fillId="0" borderId="1" xfId="0" applyFont="1" applyBorder="1" applyAlignment="1">
      <alignment vertical="top" wrapText="1"/>
    </xf>
    <xf numFmtId="0" fontId="57" fillId="0" borderId="2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7" fillId="0" borderId="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1" fontId="56" fillId="0" borderId="1" xfId="0" applyNumberFormat="1" applyFont="1" applyBorder="1" applyAlignment="1">
      <alignment vertical="top" wrapText="1"/>
    </xf>
    <xf numFmtId="1" fontId="69" fillId="0" borderId="1" xfId="0" applyNumberFormat="1" applyFont="1" applyBorder="1" applyAlignment="1">
      <alignment horizontal="center" vertical="top" wrapText="1"/>
    </xf>
    <xf numFmtId="0" fontId="56" fillId="0" borderId="1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6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1" fillId="0" borderId="13" xfId="0" applyFont="1" applyBorder="1" applyAlignment="1">
      <alignment horizontal="left"/>
    </xf>
    <xf numFmtId="0" fontId="27" fillId="0" borderId="4" xfId="0" applyFont="1" applyBorder="1" applyAlignment="1">
      <alignment horizontal="center" vertical="top" wrapText="1"/>
    </xf>
    <xf numFmtId="1" fontId="63" fillId="0" borderId="11" xfId="0" applyNumberFormat="1" applyFont="1" applyBorder="1" applyAlignment="1">
      <alignment horizontal="right" vertical="top" wrapText="1"/>
    </xf>
    <xf numFmtId="0" fontId="52" fillId="0" borderId="38" xfId="0" applyFont="1" applyBorder="1" applyAlignment="1">
      <alignment vertical="top" wrapText="1"/>
    </xf>
    <xf numFmtId="0" fontId="35" fillId="0" borderId="34" xfId="0" applyFont="1" applyBorder="1" applyAlignment="1">
      <alignment vertical="top" wrapText="1"/>
    </xf>
    <xf numFmtId="0" fontId="63" fillId="0" borderId="34" xfId="0" applyFont="1" applyBorder="1" applyAlignment="1">
      <alignment horizontal="right" vertical="top" wrapText="1"/>
    </xf>
    <xf numFmtId="0" fontId="63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68" fillId="0" borderId="34" xfId="0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3" fillId="0" borderId="1" xfId="0" quotePrefix="1" applyFont="1" applyBorder="1" applyAlignment="1">
      <alignment vertical="top" wrapText="1"/>
    </xf>
    <xf numFmtId="14" fontId="57" fillId="0" borderId="0" xfId="0" quotePrefix="1" applyNumberFormat="1" applyFont="1" applyBorder="1" applyAlignment="1">
      <alignment vertical="top" wrapText="1"/>
    </xf>
    <xf numFmtId="14" fontId="78" fillId="0" borderId="0" xfId="0" applyNumberFormat="1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1" fillId="0" borderId="13" xfId="0" applyFont="1" applyBorder="1" applyAlignment="1">
      <alignment horizontal="left" vertical="top"/>
    </xf>
    <xf numFmtId="2" fontId="14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13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35" fillId="0" borderId="2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52" fillId="0" borderId="1" xfId="0" applyFont="1" applyBorder="1" applyAlignment="1">
      <alignment vertical="top" wrapText="1"/>
    </xf>
    <xf numFmtId="0" fontId="35" fillId="0" borderId="1" xfId="0" quotePrefix="1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55" fillId="0" borderId="1" xfId="0" applyFont="1" applyBorder="1" applyAlignment="1">
      <alignment vertical="top"/>
    </xf>
    <xf numFmtId="0" fontId="64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top" wrapText="1"/>
    </xf>
    <xf numFmtId="0" fontId="67" fillId="0" borderId="1" xfId="0" applyFont="1" applyBorder="1" applyAlignment="1">
      <alignment horizontal="left" vertical="top"/>
    </xf>
    <xf numFmtId="0" fontId="72" fillId="0" borderId="1" xfId="0" applyFont="1" applyBorder="1" applyAlignment="1">
      <alignment horizontal="center" vertical="top"/>
    </xf>
    <xf numFmtId="0" fontId="67" fillId="0" borderId="1" xfId="0" applyFont="1" applyBorder="1" applyAlignment="1">
      <alignment horizontal="center" vertical="top"/>
    </xf>
    <xf numFmtId="2" fontId="67" fillId="0" borderId="1" xfId="0" applyNumberFormat="1" applyFont="1" applyBorder="1" applyAlignment="1">
      <alignment horizontal="center" vertical="top"/>
    </xf>
    <xf numFmtId="0" fontId="67" fillId="0" borderId="2" xfId="0" applyFont="1" applyBorder="1" applyAlignment="1">
      <alignment horizontal="center" vertical="top"/>
    </xf>
    <xf numFmtId="0" fontId="67" fillId="0" borderId="1" xfId="0" applyFont="1" applyFill="1" applyBorder="1" applyAlignment="1">
      <alignment horizontal="center" vertical="top"/>
    </xf>
    <xf numFmtId="1" fontId="63" fillId="0" borderId="0" xfId="0" applyNumberFormat="1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0" fontId="79" fillId="0" borderId="39" xfId="0" applyFont="1" applyBorder="1" applyAlignment="1">
      <alignment horizontal="right" vertical="top" wrapText="1"/>
    </xf>
    <xf numFmtId="0" fontId="54" fillId="0" borderId="40" xfId="0" applyFont="1" applyBorder="1" applyAlignment="1">
      <alignment horizontal="justify" vertical="top" wrapText="1"/>
    </xf>
    <xf numFmtId="0" fontId="80" fillId="0" borderId="0" xfId="0" applyFont="1" applyAlignment="1">
      <alignment vertical="top" wrapText="1"/>
    </xf>
    <xf numFmtId="0" fontId="5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57" fillId="0" borderId="35" xfId="0" applyFont="1" applyBorder="1" applyAlignment="1">
      <alignment vertical="top" wrapText="1"/>
    </xf>
    <xf numFmtId="0" fontId="57" fillId="0" borderId="1" xfId="0" applyFont="1" applyBorder="1" applyAlignment="1">
      <alignment vertical="top"/>
    </xf>
    <xf numFmtId="0" fontId="79" fillId="0" borderId="0" xfId="0" applyFont="1" applyBorder="1" applyAlignment="1">
      <alignment vertical="top" wrapText="1"/>
    </xf>
    <xf numFmtId="0" fontId="79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14" fontId="0" fillId="0" borderId="0" xfId="0" quotePrefix="1" applyNumberFormat="1" applyBorder="1" applyAlignment="1">
      <alignment vertical="top" wrapText="1"/>
    </xf>
    <xf numFmtId="14" fontId="56" fillId="0" borderId="1" xfId="0" applyNumberFormat="1" applyFont="1" applyBorder="1" applyAlignment="1">
      <alignment vertical="top" wrapText="1"/>
    </xf>
    <xf numFmtId="14" fontId="78" fillId="0" borderId="1" xfId="0" applyNumberFormat="1" applyFont="1" applyBorder="1" applyAlignment="1">
      <alignment vertical="top" wrapText="1"/>
    </xf>
    <xf numFmtId="0" fontId="69" fillId="0" borderId="35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71" fillId="0" borderId="0" xfId="0" applyFont="1" applyBorder="1" applyAlignment="1">
      <alignment vertical="top"/>
    </xf>
    <xf numFmtId="0" fontId="52" fillId="0" borderId="1" xfId="0" quotePrefix="1" applyFont="1" applyBorder="1" applyAlignment="1">
      <alignment vertical="top" wrapText="1"/>
    </xf>
    <xf numFmtId="0" fontId="81" fillId="0" borderId="1" xfId="0" applyFont="1" applyFill="1" applyBorder="1" applyAlignment="1">
      <alignment vertical="top" wrapText="1"/>
    </xf>
    <xf numFmtId="0" fontId="75" fillId="0" borderId="1" xfId="0" applyFont="1" applyFill="1" applyBorder="1" applyAlignment="1">
      <alignment vertical="top" wrapText="1"/>
    </xf>
    <xf numFmtId="0" fontId="52" fillId="0" borderId="1" xfId="0" applyFont="1" applyBorder="1" applyAlignment="1">
      <alignment vertical="top"/>
    </xf>
    <xf numFmtId="1" fontId="68" fillId="0" borderId="1" xfId="0" applyNumberFormat="1" applyFont="1" applyBorder="1" applyAlignment="1">
      <alignment vertical="top"/>
    </xf>
    <xf numFmtId="0" fontId="80" fillId="0" borderId="0" xfId="0" applyFont="1" applyBorder="1" applyAlignment="1">
      <alignment vertical="top" wrapText="1"/>
    </xf>
    <xf numFmtId="0" fontId="75" fillId="0" borderId="1" xfId="0" applyFont="1" applyFill="1" applyBorder="1" applyAlignment="1">
      <alignment horizontal="justify" vertical="top" wrapText="1"/>
    </xf>
    <xf numFmtId="164" fontId="69" fillId="0" borderId="1" xfId="0" applyNumberFormat="1" applyFont="1" applyBorder="1" applyAlignment="1">
      <alignment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left" vertical="top"/>
    </xf>
    <xf numFmtId="2" fontId="50" fillId="0" borderId="0" xfId="0" applyNumberFormat="1" applyFont="1" applyBorder="1" applyAlignment="1">
      <alignment horizontal="left" vertical="top"/>
    </xf>
    <xf numFmtId="2" fontId="50" fillId="0" borderId="0" xfId="0" applyNumberFormat="1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75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top"/>
    </xf>
    <xf numFmtId="0" fontId="74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75" fillId="0" borderId="2" xfId="0" applyFont="1" applyBorder="1" applyAlignment="1">
      <alignment horizontal="center" vertical="top" wrapText="1"/>
    </xf>
    <xf numFmtId="0" fontId="82" fillId="0" borderId="0" xfId="0" applyFont="1" applyBorder="1" applyAlignment="1">
      <alignment vertical="top" wrapText="1"/>
    </xf>
    <xf numFmtId="1" fontId="69" fillId="0" borderId="1" xfId="0" applyNumberFormat="1" applyFont="1" applyBorder="1" applyAlignment="1">
      <alignment vertical="top"/>
    </xf>
    <xf numFmtId="14" fontId="68" fillId="0" borderId="1" xfId="0" applyNumberFormat="1" applyFont="1" applyBorder="1" applyAlignment="1">
      <alignment vertical="top"/>
    </xf>
    <xf numFmtId="0" fontId="54" fillId="0" borderId="0" xfId="0" quotePrefix="1" applyFont="1" applyBorder="1" applyAlignment="1">
      <alignment vertical="top" wrapText="1"/>
    </xf>
    <xf numFmtId="1" fontId="67" fillId="0" borderId="1" xfId="0" applyNumberFormat="1" applyFont="1" applyBorder="1" applyAlignment="1">
      <alignment horizontal="center" vertical="top"/>
    </xf>
    <xf numFmtId="0" fontId="79" fillId="0" borderId="0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38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40" fillId="3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/>
    </xf>
    <xf numFmtId="0" fontId="83" fillId="0" borderId="1" xfId="0" applyFont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1" fontId="0" fillId="0" borderId="0" xfId="0" applyNumberFormat="1"/>
    <xf numFmtId="49" fontId="38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vertical="top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40" fillId="3" borderId="1" xfId="0" applyNumberFormat="1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38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2" fontId="27" fillId="0" borderId="16" xfId="0" applyNumberFormat="1" applyFont="1" applyBorder="1" applyAlignment="1">
      <alignment horizontal="center" vertical="top" wrapText="1"/>
    </xf>
    <xf numFmtId="2" fontId="27" fillId="0" borderId="4" xfId="0" applyNumberFormat="1" applyFont="1" applyBorder="1" applyAlignment="1">
      <alignment horizontal="center" vertical="top" wrapText="1"/>
    </xf>
    <xf numFmtId="2" fontId="27" fillId="0" borderId="8" xfId="0" applyNumberFormat="1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1" fontId="27" fillId="0" borderId="16" xfId="0" applyNumberFormat="1" applyFont="1" applyBorder="1" applyAlignment="1">
      <alignment horizontal="center" vertical="top" wrapText="1"/>
    </xf>
    <xf numFmtId="1" fontId="27" fillId="0" borderId="4" xfId="0" applyNumberFormat="1" applyFont="1" applyBorder="1" applyAlignment="1">
      <alignment horizontal="center" vertical="top" wrapText="1"/>
    </xf>
    <xf numFmtId="1" fontId="27" fillId="0" borderId="8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7" fillId="0" borderId="27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center" vertical="top" wrapText="1"/>
    </xf>
    <xf numFmtId="0" fontId="35" fillId="0" borderId="3" xfId="0" applyFont="1" applyBorder="1" applyAlignment="1">
      <alignment vertical="top" wrapText="1"/>
    </xf>
    <xf numFmtId="1" fontId="30" fillId="0" borderId="16" xfId="0" applyNumberFormat="1" applyFont="1" applyBorder="1" applyAlignment="1">
      <alignment horizontal="center" vertical="top" wrapText="1"/>
    </xf>
    <xf numFmtId="1" fontId="30" fillId="0" borderId="4" xfId="0" applyNumberFormat="1" applyFont="1" applyBorder="1" applyAlignment="1">
      <alignment horizontal="center" vertical="top" wrapText="1"/>
    </xf>
    <xf numFmtId="1" fontId="30" fillId="0" borderId="8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5" fillId="0" borderId="1" xfId="0" applyFont="1" applyBorder="1" applyAlignment="1">
      <alignment horizontal="center" vertical="top" wrapText="1"/>
    </xf>
    <xf numFmtId="2" fontId="27" fillId="0" borderId="5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54" fillId="0" borderId="1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2" fontId="27" fillId="0" borderId="1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/>
    </xf>
    <xf numFmtId="0" fontId="57" fillId="0" borderId="1" xfId="0" applyFont="1" applyBorder="1" applyAlignment="1">
      <alignment horizontal="center" vertical="top" wrapText="1"/>
    </xf>
    <xf numFmtId="2" fontId="75" fillId="0" borderId="1" xfId="0" applyNumberFormat="1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top"/>
    </xf>
    <xf numFmtId="0" fontId="81" fillId="0" borderId="1" xfId="0" applyFont="1" applyBorder="1" applyAlignment="1">
      <alignment horizontal="center" vertical="top"/>
    </xf>
    <xf numFmtId="0" fontId="75" fillId="0" borderId="5" xfId="0" applyFont="1" applyBorder="1" applyAlignment="1">
      <alignment horizontal="center" vertical="top" wrapText="1"/>
    </xf>
    <xf numFmtId="0" fontId="75" fillId="0" borderId="4" xfId="0" applyFont="1" applyBorder="1" applyAlignment="1">
      <alignment horizontal="center" vertical="top" wrapText="1"/>
    </xf>
    <xf numFmtId="0" fontId="75" fillId="0" borderId="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7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5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5" fillId="0" borderId="5" xfId="0" applyFont="1" applyBorder="1" applyAlignment="1">
      <alignment horizontal="center" vertical="top" textRotation="88" wrapText="1"/>
    </xf>
    <xf numFmtId="0" fontId="25" fillId="0" borderId="8" xfId="0" applyFont="1" applyBorder="1" applyAlignment="1">
      <alignment horizontal="center" vertical="top" textRotation="88" wrapText="1"/>
    </xf>
    <xf numFmtId="0" fontId="25" fillId="0" borderId="5" xfId="0" applyFont="1" applyFill="1" applyBorder="1" applyAlignment="1">
      <alignment horizontal="center" vertical="top" textRotation="90"/>
    </xf>
    <xf numFmtId="0" fontId="25" fillId="0" borderId="8" xfId="0" applyFont="1" applyFill="1" applyBorder="1" applyAlignment="1">
      <alignment horizontal="center" vertical="top" textRotation="90"/>
    </xf>
    <xf numFmtId="0" fontId="20" fillId="0" borderId="5" xfId="0" applyFont="1" applyFill="1" applyBorder="1" applyAlignment="1">
      <alignment horizontal="center" vertical="top" textRotation="90"/>
    </xf>
    <xf numFmtId="0" fontId="20" fillId="0" borderId="8" xfId="0" applyFont="1" applyFill="1" applyBorder="1" applyAlignment="1">
      <alignment horizontal="center" vertical="top" textRotation="90"/>
    </xf>
    <xf numFmtId="0" fontId="21" fillId="0" borderId="5" xfId="0" applyFont="1" applyBorder="1" applyAlignment="1">
      <alignment horizontal="center" vertical="top" textRotation="90" wrapText="1"/>
    </xf>
    <xf numFmtId="0" fontId="26" fillId="0" borderId="8" xfId="0" applyFont="1" applyBorder="1" applyAlignment="1">
      <alignment vertical="top"/>
    </xf>
    <xf numFmtId="0" fontId="21" fillId="0" borderId="6" xfId="0" applyFont="1" applyBorder="1" applyAlignment="1">
      <alignment horizontal="center" vertical="top" textRotation="90" wrapText="1"/>
    </xf>
    <xf numFmtId="0" fontId="21" fillId="0" borderId="9" xfId="0" applyFont="1" applyBorder="1" applyAlignment="1">
      <alignment horizontal="center" vertical="top" textRotation="90" wrapText="1"/>
    </xf>
    <xf numFmtId="0" fontId="25" fillId="0" borderId="1" xfId="0" applyFont="1" applyBorder="1" applyAlignment="1">
      <alignment horizontal="center" vertical="top" textRotation="90"/>
    </xf>
    <xf numFmtId="0" fontId="25" fillId="2" borderId="7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center" vertical="top" wrapText="1"/>
    </xf>
    <xf numFmtId="0" fontId="25" fillId="2" borderId="11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 vertical="top" textRotation="90" wrapText="1"/>
    </xf>
    <xf numFmtId="0" fontId="25" fillId="0" borderId="8" xfId="0" applyFont="1" applyFill="1" applyBorder="1" applyAlignment="1">
      <alignment horizontal="center" vertical="top" textRotation="90" wrapText="1"/>
    </xf>
    <xf numFmtId="0" fontId="14" fillId="0" borderId="0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textRotation="90" wrapText="1"/>
    </xf>
    <xf numFmtId="0" fontId="25" fillId="0" borderId="8" xfId="0" applyFont="1" applyBorder="1" applyAlignment="1">
      <alignment horizontal="center" vertical="top" textRotation="90" wrapText="1"/>
    </xf>
    <xf numFmtId="0" fontId="24" fillId="0" borderId="5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/>
    </xf>
    <xf numFmtId="0" fontId="25" fillId="0" borderId="8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32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85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0" fontId="87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38" fillId="2" borderId="1" xfId="2" applyNumberFormat="1" applyFont="1" applyFill="1" applyBorder="1" applyAlignment="1">
      <alignment horizontal="center" vertical="top" wrapText="1"/>
    </xf>
    <xf numFmtId="49" fontId="38" fillId="0" borderId="1" xfId="2" applyNumberFormat="1" applyFont="1" applyBorder="1" applyAlignment="1">
      <alignment horizontal="center" vertical="top" wrapText="1"/>
    </xf>
    <xf numFmtId="0" fontId="88" fillId="2" borderId="1" xfId="0" applyFont="1" applyFill="1" applyBorder="1" applyAlignment="1">
      <alignment horizontal="center" vertical="top" wrapText="1"/>
    </xf>
    <xf numFmtId="0" fontId="0" fillId="2" borderId="1" xfId="3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89" fillId="2" borderId="1" xfId="0" applyFont="1" applyFill="1" applyBorder="1" applyAlignment="1">
      <alignment horizontal="center" vertical="top" wrapText="1"/>
    </xf>
    <xf numFmtId="0" fontId="40" fillId="2" borderId="1" xfId="0" applyNumberFormat="1" applyFont="1" applyFill="1" applyBorder="1" applyAlignment="1">
      <alignment horizontal="center" vertical="top" wrapText="1"/>
    </xf>
    <xf numFmtId="0" fontId="90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91" fillId="2" borderId="1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23" fillId="2" borderId="0" xfId="0" applyFont="1" applyFill="1" applyAlignment="1">
      <alignment vertical="top" wrapText="1"/>
    </xf>
    <xf numFmtId="49" fontId="47" fillId="2" borderId="1" xfId="0" applyNumberFormat="1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49" fontId="31" fillId="2" borderId="1" xfId="0" applyNumberFormat="1" applyFont="1" applyFill="1" applyBorder="1" applyAlignment="1">
      <alignment horizontal="left" vertical="top" wrapText="1"/>
    </xf>
    <xf numFmtId="0" fontId="31" fillId="0" borderId="1" xfId="0" applyFont="1" applyBorder="1"/>
    <xf numFmtId="0" fontId="85" fillId="0" borderId="1" xfId="0" applyFont="1" applyBorder="1"/>
    <xf numFmtId="49" fontId="23" fillId="0" borderId="0" xfId="0" applyNumberFormat="1" applyFont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92" fillId="2" borderId="1" xfId="0" applyFont="1" applyFill="1" applyBorder="1" applyAlignment="1">
      <alignment horizontal="center" vertical="top" wrapText="1"/>
    </xf>
    <xf numFmtId="0" fontId="83" fillId="2" borderId="1" xfId="0" applyFont="1" applyFill="1" applyBorder="1" applyAlignment="1">
      <alignment horizontal="center" vertical="top" wrapText="1"/>
    </xf>
    <xf numFmtId="49" fontId="31" fillId="0" borderId="1" xfId="0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26" fillId="2" borderId="1" xfId="0" applyFont="1" applyFill="1" applyBorder="1" applyAlignment="1">
      <alignment horizontal="left" vertical="top" wrapText="1"/>
    </xf>
    <xf numFmtId="0" fontId="92" fillId="2" borderId="1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right" vertical="top" wrapText="1"/>
    </xf>
    <xf numFmtId="0" fontId="19" fillId="2" borderId="0" xfId="0" applyFont="1" applyFill="1" applyBorder="1" applyAlignment="1">
      <alignment horizontal="center" vertical="top" wrapText="1"/>
    </xf>
    <xf numFmtId="49" fontId="26" fillId="0" borderId="0" xfId="0" applyNumberFormat="1" applyFont="1" applyAlignment="1">
      <alignment horizontal="right" vertical="top" wrapText="1"/>
    </xf>
    <xf numFmtId="0" fontId="31" fillId="2" borderId="0" xfId="0" applyFont="1" applyFill="1" applyAlignment="1">
      <alignment vertical="top" wrapText="1"/>
    </xf>
    <xf numFmtId="0" fontId="91" fillId="2" borderId="1" xfId="0" applyFont="1" applyFill="1" applyBorder="1" applyAlignment="1">
      <alignment horizontal="center" vertical="top" wrapText="1"/>
    </xf>
    <xf numFmtId="49" fontId="26" fillId="2" borderId="1" xfId="0" applyNumberFormat="1" applyFont="1" applyFill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/>
    </xf>
    <xf numFmtId="49" fontId="0" fillId="4" borderId="1" xfId="0" applyNumberFormat="1" applyFont="1" applyFill="1" applyBorder="1" applyAlignment="1">
      <alignment horizontal="center" vertical="top" wrapText="1"/>
    </xf>
    <xf numFmtId="49" fontId="23" fillId="4" borderId="1" xfId="0" applyNumberFormat="1" applyFont="1" applyFill="1" applyBorder="1" applyAlignment="1">
      <alignment horizontal="center" vertical="top" wrapText="1"/>
    </xf>
    <xf numFmtId="49" fontId="83" fillId="0" borderId="1" xfId="0" applyNumberFormat="1" applyFont="1" applyBorder="1" applyAlignment="1">
      <alignment horizontal="center" vertical="top" wrapText="1"/>
    </xf>
    <xf numFmtId="49" fontId="88" fillId="2" borderId="1" xfId="0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3" xfId="1"/>
    <cellStyle name="Normal 8" xfId="3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activeCell="C8" sqref="C8"/>
    </sheetView>
  </sheetViews>
  <sheetFormatPr defaultRowHeight="15"/>
  <sheetData>
    <row r="1" spans="1:101" ht="26.25">
      <c r="A1" s="559" t="s">
        <v>2518</v>
      </c>
      <c r="B1" s="559"/>
      <c r="C1" s="559"/>
      <c r="D1" s="559"/>
      <c r="E1" s="559"/>
      <c r="F1" s="559"/>
      <c r="G1" s="559"/>
      <c r="H1" s="559"/>
      <c r="I1" s="559"/>
      <c r="J1" s="219"/>
      <c r="K1" s="219"/>
      <c r="L1" s="220"/>
      <c r="M1" s="219"/>
      <c r="N1" s="219"/>
      <c r="O1" s="219"/>
      <c r="P1" s="219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221"/>
      <c r="AB1" s="221"/>
      <c r="AC1" s="221"/>
      <c r="AD1" s="221"/>
      <c r="AE1" s="221"/>
      <c r="AF1" s="221"/>
      <c r="AG1" s="221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4" t="s">
        <v>2519</v>
      </c>
      <c r="CU1" s="225"/>
      <c r="CV1" s="219"/>
      <c r="CW1" s="219"/>
    </row>
    <row r="2" spans="1:101" ht="19.5" thickBot="1">
      <c r="A2" s="560" t="s">
        <v>2520</v>
      </c>
      <c r="B2" s="560"/>
      <c r="C2" s="560"/>
      <c r="D2" s="560"/>
      <c r="E2" s="560"/>
      <c r="F2" s="560"/>
      <c r="G2" s="560"/>
      <c r="H2" s="560"/>
      <c r="I2" s="560"/>
      <c r="J2" s="226"/>
      <c r="K2" s="226"/>
      <c r="L2" s="227"/>
      <c r="M2" s="226"/>
      <c r="N2" s="226"/>
      <c r="O2" s="226"/>
      <c r="P2" s="226"/>
      <c r="Q2" s="228"/>
      <c r="R2" s="228"/>
      <c r="S2" s="228"/>
      <c r="T2" s="228"/>
      <c r="U2" s="228"/>
      <c r="V2" s="228"/>
      <c r="W2" s="228"/>
      <c r="X2" s="228"/>
      <c r="Y2" s="228"/>
      <c r="Z2" s="229"/>
      <c r="AA2" s="228"/>
      <c r="AB2" s="228"/>
      <c r="AC2" s="228"/>
      <c r="AD2" s="228"/>
      <c r="AE2" s="228"/>
      <c r="AF2" s="228"/>
      <c r="AG2" s="228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1"/>
      <c r="CU2" s="231"/>
      <c r="CV2" s="230"/>
      <c r="CW2" s="230"/>
    </row>
    <row r="3" spans="1:101" ht="16.5" thickBot="1">
      <c r="A3" s="561" t="s">
        <v>2521</v>
      </c>
      <c r="B3" s="563">
        <v>10</v>
      </c>
      <c r="C3" s="545" t="s">
        <v>2522</v>
      </c>
      <c r="D3" s="563" t="s">
        <v>2523</v>
      </c>
      <c r="E3" s="563" t="s">
        <v>2524</v>
      </c>
      <c r="F3" s="563" t="s">
        <v>2525</v>
      </c>
      <c r="G3" s="232"/>
      <c r="H3" s="565" t="s">
        <v>2526</v>
      </c>
      <c r="I3" s="563" t="s">
        <v>2527</v>
      </c>
      <c r="J3" s="545" t="s">
        <v>2528</v>
      </c>
      <c r="K3" s="545" t="s">
        <v>2529</v>
      </c>
      <c r="L3" s="548" t="s">
        <v>2530</v>
      </c>
      <c r="M3" s="551" t="s">
        <v>2531</v>
      </c>
      <c r="N3" s="552"/>
      <c r="O3" s="553"/>
      <c r="P3" s="545" t="s">
        <v>2532</v>
      </c>
      <c r="Q3" s="557" t="s">
        <v>2533</v>
      </c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8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33"/>
      <c r="CU3" s="233"/>
    </row>
    <row r="4" spans="1:101" ht="15.75" thickBot="1">
      <c r="A4" s="562"/>
      <c r="B4" s="564"/>
      <c r="C4" s="546"/>
      <c r="D4" s="564"/>
      <c r="E4" s="564"/>
      <c r="F4" s="564"/>
      <c r="G4" s="234"/>
      <c r="H4" s="566"/>
      <c r="I4" s="564"/>
      <c r="J4" s="546"/>
      <c r="K4" s="546"/>
      <c r="L4" s="549"/>
      <c r="M4" s="554"/>
      <c r="N4" s="555"/>
      <c r="O4" s="556"/>
      <c r="P4" s="546"/>
      <c r="Q4" s="540" t="s">
        <v>2534</v>
      </c>
      <c r="R4" s="540"/>
      <c r="S4" s="540"/>
      <c r="T4" s="540"/>
      <c r="U4" s="540"/>
      <c r="V4" s="540" t="s">
        <v>2535</v>
      </c>
      <c r="W4" s="540"/>
      <c r="X4" s="540"/>
      <c r="Y4" s="540"/>
      <c r="Z4" s="540" t="s">
        <v>2536</v>
      </c>
      <c r="AA4" s="540"/>
      <c r="AB4" s="540"/>
      <c r="AC4" s="540"/>
      <c r="AD4" s="540" t="s">
        <v>2537</v>
      </c>
      <c r="AE4" s="540"/>
      <c r="AF4" s="540"/>
      <c r="AG4" s="541"/>
      <c r="AH4" s="540" t="s">
        <v>2538</v>
      </c>
      <c r="AI4" s="540"/>
      <c r="AJ4" s="540"/>
      <c r="AK4" s="541"/>
      <c r="AL4" s="540" t="s">
        <v>2539</v>
      </c>
      <c r="AM4" s="540"/>
      <c r="AN4" s="540"/>
      <c r="AO4" s="541"/>
      <c r="AP4" s="540" t="s">
        <v>2540</v>
      </c>
      <c r="AQ4" s="540"/>
      <c r="AR4" s="540"/>
      <c r="AS4" s="541"/>
      <c r="AT4" s="540" t="s">
        <v>2541</v>
      </c>
      <c r="AU4" s="540"/>
      <c r="AV4" s="540"/>
      <c r="AW4" s="541"/>
      <c r="AX4" s="540" t="s">
        <v>2542</v>
      </c>
      <c r="AY4" s="540"/>
      <c r="AZ4" s="540"/>
      <c r="BA4" s="541"/>
      <c r="BB4" s="540" t="s">
        <v>2543</v>
      </c>
      <c r="BC4" s="540"/>
      <c r="BD4" s="540"/>
      <c r="BE4" s="541"/>
      <c r="BF4" s="540" t="s">
        <v>2544</v>
      </c>
      <c r="BG4" s="540"/>
      <c r="BH4" s="540"/>
      <c r="BI4" s="541"/>
      <c r="BJ4" s="540" t="s">
        <v>2545</v>
      </c>
      <c r="BK4" s="540"/>
      <c r="BL4" s="540"/>
      <c r="BM4" s="541"/>
      <c r="BN4" s="540" t="s">
        <v>2546</v>
      </c>
      <c r="BO4" s="540"/>
      <c r="BP4" s="540"/>
      <c r="BQ4" s="541"/>
      <c r="BR4" s="540" t="s">
        <v>2547</v>
      </c>
      <c r="BS4" s="540"/>
      <c r="BT4" s="540"/>
      <c r="BU4" s="541"/>
      <c r="BV4" s="540" t="s">
        <v>2548</v>
      </c>
      <c r="BW4" s="540"/>
      <c r="BX4" s="540"/>
      <c r="BY4" s="541"/>
      <c r="BZ4" s="540" t="s">
        <v>2549</v>
      </c>
      <c r="CA4" s="540"/>
      <c r="CB4" s="540"/>
      <c r="CC4" s="541"/>
      <c r="CD4" s="540" t="s">
        <v>2550</v>
      </c>
      <c r="CE4" s="540"/>
      <c r="CF4" s="540"/>
      <c r="CG4" s="541"/>
      <c r="CH4" s="540" t="s">
        <v>2551</v>
      </c>
      <c r="CI4" s="540"/>
      <c r="CJ4" s="540"/>
      <c r="CK4" s="541"/>
      <c r="CL4" s="540" t="s">
        <v>2552</v>
      </c>
      <c r="CM4" s="540"/>
      <c r="CN4" s="540"/>
      <c r="CO4" s="541"/>
      <c r="CP4" s="540" t="s">
        <v>2553</v>
      </c>
      <c r="CQ4" s="540"/>
      <c r="CR4" s="540"/>
      <c r="CS4" s="541"/>
      <c r="CT4" s="542" t="s">
        <v>2554</v>
      </c>
      <c r="CU4" s="543"/>
      <c r="CV4" s="543"/>
      <c r="CW4" s="544"/>
    </row>
    <row r="5" spans="1:101">
      <c r="A5" s="562"/>
      <c r="B5" s="564"/>
      <c r="C5" s="547"/>
      <c r="D5" s="564"/>
      <c r="E5" s="564"/>
      <c r="F5" s="564"/>
      <c r="G5" s="235"/>
      <c r="H5" s="567"/>
      <c r="I5" s="564"/>
      <c r="J5" s="547"/>
      <c r="K5" s="547"/>
      <c r="L5" s="550"/>
      <c r="M5" s="236" t="s">
        <v>2555</v>
      </c>
      <c r="N5" s="237" t="s">
        <v>2556</v>
      </c>
      <c r="O5" s="237" t="s">
        <v>2557</v>
      </c>
      <c r="P5" s="547"/>
      <c r="Q5" s="238" t="s">
        <v>2558</v>
      </c>
      <c r="R5" s="238" t="s">
        <v>2559</v>
      </c>
      <c r="S5" s="239" t="s">
        <v>2556</v>
      </c>
      <c r="T5" s="239" t="s">
        <v>2557</v>
      </c>
      <c r="U5" s="237" t="s">
        <v>2555</v>
      </c>
      <c r="V5" s="238" t="s">
        <v>2559</v>
      </c>
      <c r="W5" s="239" t="s">
        <v>2560</v>
      </c>
      <c r="X5" s="239" t="s">
        <v>2557</v>
      </c>
      <c r="Y5" s="237" t="s">
        <v>2555</v>
      </c>
      <c r="Z5" s="238" t="s">
        <v>2559</v>
      </c>
      <c r="AA5" s="239" t="s">
        <v>2560</v>
      </c>
      <c r="AB5" s="239" t="s">
        <v>2557</v>
      </c>
      <c r="AC5" s="237" t="s">
        <v>2555</v>
      </c>
      <c r="AD5" s="238" t="s">
        <v>2559</v>
      </c>
      <c r="AE5" s="239" t="s">
        <v>2560</v>
      </c>
      <c r="AF5" s="239" t="s">
        <v>2557</v>
      </c>
      <c r="AG5" s="240" t="s">
        <v>2555</v>
      </c>
      <c r="AH5" s="238" t="s">
        <v>2559</v>
      </c>
      <c r="AI5" s="239" t="s">
        <v>2560</v>
      </c>
      <c r="AJ5" s="239" t="s">
        <v>2557</v>
      </c>
      <c r="AK5" s="240" t="s">
        <v>2555</v>
      </c>
      <c r="AL5" s="238" t="s">
        <v>2559</v>
      </c>
      <c r="AM5" s="239" t="s">
        <v>2560</v>
      </c>
      <c r="AN5" s="239" t="s">
        <v>2557</v>
      </c>
      <c r="AO5" s="240" t="s">
        <v>2555</v>
      </c>
      <c r="AP5" s="238" t="s">
        <v>2559</v>
      </c>
      <c r="AQ5" s="239" t="s">
        <v>2560</v>
      </c>
      <c r="AR5" s="239" t="s">
        <v>2557</v>
      </c>
      <c r="AS5" s="240" t="s">
        <v>2555</v>
      </c>
      <c r="AT5" s="238" t="s">
        <v>2559</v>
      </c>
      <c r="AU5" s="239" t="s">
        <v>2560</v>
      </c>
      <c r="AV5" s="239" t="s">
        <v>2557</v>
      </c>
      <c r="AW5" s="240" t="s">
        <v>2555</v>
      </c>
      <c r="AX5" s="238" t="s">
        <v>2559</v>
      </c>
      <c r="AY5" s="239" t="s">
        <v>2560</v>
      </c>
      <c r="AZ5" s="239" t="s">
        <v>2557</v>
      </c>
      <c r="BA5" s="240" t="s">
        <v>2555</v>
      </c>
      <c r="BB5" s="238" t="s">
        <v>2559</v>
      </c>
      <c r="BC5" s="239" t="s">
        <v>2560</v>
      </c>
      <c r="BD5" s="239" t="s">
        <v>2557</v>
      </c>
      <c r="BE5" s="240" t="s">
        <v>2555</v>
      </c>
      <c r="BF5" s="238" t="s">
        <v>2559</v>
      </c>
      <c r="BG5" s="239" t="s">
        <v>2560</v>
      </c>
      <c r="BH5" s="239" t="s">
        <v>2557</v>
      </c>
      <c r="BI5" s="240" t="s">
        <v>2555</v>
      </c>
      <c r="BJ5" s="238" t="s">
        <v>2559</v>
      </c>
      <c r="BK5" s="239" t="s">
        <v>2560</v>
      </c>
      <c r="BL5" s="239" t="s">
        <v>2557</v>
      </c>
      <c r="BM5" s="240" t="s">
        <v>2555</v>
      </c>
      <c r="BN5" s="238" t="s">
        <v>2559</v>
      </c>
      <c r="BO5" s="239" t="s">
        <v>2560</v>
      </c>
      <c r="BP5" s="239" t="s">
        <v>2557</v>
      </c>
      <c r="BQ5" s="240" t="s">
        <v>2555</v>
      </c>
      <c r="BR5" s="238" t="s">
        <v>2559</v>
      </c>
      <c r="BS5" s="239" t="s">
        <v>2560</v>
      </c>
      <c r="BT5" s="239" t="s">
        <v>2557</v>
      </c>
      <c r="BU5" s="240" t="s">
        <v>2555</v>
      </c>
      <c r="BV5" s="238" t="s">
        <v>2559</v>
      </c>
      <c r="BW5" s="239" t="s">
        <v>2560</v>
      </c>
      <c r="BX5" s="239" t="s">
        <v>2557</v>
      </c>
      <c r="BY5" s="240" t="s">
        <v>2555</v>
      </c>
      <c r="BZ5" s="238" t="s">
        <v>2559</v>
      </c>
      <c r="CA5" s="239" t="s">
        <v>2560</v>
      </c>
      <c r="CB5" s="239" t="s">
        <v>2557</v>
      </c>
      <c r="CC5" s="240" t="s">
        <v>2555</v>
      </c>
      <c r="CD5" s="238" t="s">
        <v>2559</v>
      </c>
      <c r="CE5" s="239" t="s">
        <v>2560</v>
      </c>
      <c r="CF5" s="239" t="s">
        <v>2557</v>
      </c>
      <c r="CG5" s="240" t="s">
        <v>2555</v>
      </c>
      <c r="CH5" s="238" t="s">
        <v>2559</v>
      </c>
      <c r="CI5" s="239" t="s">
        <v>2560</v>
      </c>
      <c r="CJ5" s="239" t="s">
        <v>2557</v>
      </c>
      <c r="CK5" s="240" t="s">
        <v>2555</v>
      </c>
      <c r="CL5" s="238" t="s">
        <v>2559</v>
      </c>
      <c r="CM5" s="239" t="s">
        <v>2560</v>
      </c>
      <c r="CN5" s="239" t="s">
        <v>2557</v>
      </c>
      <c r="CO5" s="240" t="s">
        <v>2555</v>
      </c>
      <c r="CP5" s="238" t="s">
        <v>2559</v>
      </c>
      <c r="CQ5" s="239" t="s">
        <v>2560</v>
      </c>
      <c r="CR5" s="239" t="s">
        <v>2557</v>
      </c>
      <c r="CS5" s="241" t="s">
        <v>2555</v>
      </c>
      <c r="CT5" s="242" t="s">
        <v>16</v>
      </c>
      <c r="CU5" s="243" t="s">
        <v>2561</v>
      </c>
      <c r="CV5" s="244" t="s">
        <v>31</v>
      </c>
      <c r="CW5" s="244" t="s">
        <v>2561</v>
      </c>
    </row>
    <row r="6" spans="1:101">
      <c r="A6" s="245">
        <v>1</v>
      </c>
      <c r="B6" s="246">
        <v>2</v>
      </c>
      <c r="C6" s="246"/>
      <c r="D6" s="246">
        <v>3</v>
      </c>
      <c r="E6" s="246">
        <v>4</v>
      </c>
      <c r="F6" s="246">
        <v>5</v>
      </c>
      <c r="G6" s="246"/>
      <c r="H6" s="246">
        <v>6</v>
      </c>
      <c r="I6" s="246">
        <v>7</v>
      </c>
      <c r="J6" s="246">
        <v>8</v>
      </c>
      <c r="K6" s="246"/>
      <c r="L6" s="246">
        <v>9</v>
      </c>
      <c r="M6" s="246">
        <v>10</v>
      </c>
      <c r="N6" s="246"/>
      <c r="O6" s="246"/>
      <c r="P6" s="246">
        <v>11</v>
      </c>
      <c r="Q6" s="246">
        <v>6</v>
      </c>
      <c r="R6" s="246">
        <v>7</v>
      </c>
      <c r="S6" s="246">
        <v>8</v>
      </c>
      <c r="T6" s="246">
        <v>9</v>
      </c>
      <c r="U6" s="246">
        <v>10</v>
      </c>
      <c r="V6" s="246">
        <v>11</v>
      </c>
      <c r="W6" s="246">
        <v>12</v>
      </c>
      <c r="X6" s="246">
        <v>13</v>
      </c>
      <c r="Y6" s="246">
        <v>14</v>
      </c>
      <c r="Z6" s="246">
        <v>15</v>
      </c>
      <c r="AA6" s="246">
        <v>16</v>
      </c>
      <c r="AB6" s="246">
        <v>17</v>
      </c>
      <c r="AC6" s="246">
        <v>18</v>
      </c>
      <c r="AD6" s="246">
        <v>19</v>
      </c>
      <c r="AE6" s="246">
        <v>20</v>
      </c>
      <c r="AF6" s="246">
        <v>21</v>
      </c>
      <c r="AG6" s="247">
        <v>22</v>
      </c>
      <c r="AH6" s="246">
        <v>19</v>
      </c>
      <c r="AI6" s="246">
        <v>20</v>
      </c>
      <c r="AJ6" s="246">
        <v>21</v>
      </c>
      <c r="AK6" s="247">
        <v>22</v>
      </c>
      <c r="AL6" s="246">
        <v>19</v>
      </c>
      <c r="AM6" s="246">
        <v>20</v>
      </c>
      <c r="AN6" s="246">
        <v>21</v>
      </c>
      <c r="AO6" s="247">
        <v>22</v>
      </c>
      <c r="AP6" s="246">
        <v>19</v>
      </c>
      <c r="AQ6" s="246">
        <v>20</v>
      </c>
      <c r="AR6" s="246">
        <v>21</v>
      </c>
      <c r="AS6" s="247">
        <v>22</v>
      </c>
      <c r="AT6" s="246">
        <v>19</v>
      </c>
      <c r="AU6" s="246">
        <v>20</v>
      </c>
      <c r="AV6" s="246">
        <v>21</v>
      </c>
      <c r="AW6" s="247">
        <v>22</v>
      </c>
      <c r="AX6" s="246">
        <v>19</v>
      </c>
      <c r="AY6" s="246">
        <v>20</v>
      </c>
      <c r="AZ6" s="246">
        <v>21</v>
      </c>
      <c r="BA6" s="247">
        <v>22</v>
      </c>
      <c r="BB6" s="246">
        <v>19</v>
      </c>
      <c r="BC6" s="246">
        <v>20</v>
      </c>
      <c r="BD6" s="246">
        <v>21</v>
      </c>
      <c r="BE6" s="247">
        <v>22</v>
      </c>
      <c r="BF6" s="246">
        <v>19</v>
      </c>
      <c r="BG6" s="246">
        <v>20</v>
      </c>
      <c r="BH6" s="246">
        <v>21</v>
      </c>
      <c r="BI6" s="247">
        <v>22</v>
      </c>
      <c r="BJ6" s="246">
        <v>19</v>
      </c>
      <c r="BK6" s="246">
        <v>20</v>
      </c>
      <c r="BL6" s="246">
        <v>21</v>
      </c>
      <c r="BM6" s="247">
        <v>22</v>
      </c>
      <c r="BN6" s="246">
        <v>19</v>
      </c>
      <c r="BO6" s="246">
        <v>20</v>
      </c>
      <c r="BP6" s="246">
        <v>21</v>
      </c>
      <c r="BQ6" s="247">
        <v>22</v>
      </c>
      <c r="BR6" s="246">
        <v>19</v>
      </c>
      <c r="BS6" s="246">
        <v>20</v>
      </c>
      <c r="BT6" s="246">
        <v>21</v>
      </c>
      <c r="BU6" s="247">
        <v>22</v>
      </c>
      <c r="BV6" s="246">
        <v>19</v>
      </c>
      <c r="BW6" s="246">
        <v>20</v>
      </c>
      <c r="BX6" s="246">
        <v>21</v>
      </c>
      <c r="BY6" s="247">
        <v>22</v>
      </c>
      <c r="BZ6" s="246">
        <v>19</v>
      </c>
      <c r="CA6" s="246">
        <v>20</v>
      </c>
      <c r="CB6" s="246">
        <v>21</v>
      </c>
      <c r="CC6" s="247">
        <v>22</v>
      </c>
      <c r="CD6" s="246">
        <v>19</v>
      </c>
      <c r="CE6" s="246">
        <v>20</v>
      </c>
      <c r="CF6" s="246">
        <v>21</v>
      </c>
      <c r="CG6" s="247">
        <v>22</v>
      </c>
      <c r="CH6" s="246">
        <v>19</v>
      </c>
      <c r="CI6" s="246">
        <v>20</v>
      </c>
      <c r="CJ6" s="246">
        <v>21</v>
      </c>
      <c r="CK6" s="247">
        <v>22</v>
      </c>
      <c r="CL6" s="246">
        <v>19</v>
      </c>
      <c r="CM6" s="246">
        <v>20</v>
      </c>
      <c r="CN6" s="246">
        <v>21</v>
      </c>
      <c r="CO6" s="247">
        <v>22</v>
      </c>
      <c r="CP6" s="246">
        <v>19</v>
      </c>
      <c r="CQ6" s="246">
        <v>20</v>
      </c>
      <c r="CR6" s="246">
        <v>21</v>
      </c>
      <c r="CS6" s="248">
        <v>22</v>
      </c>
      <c r="CT6" s="249">
        <v>8</v>
      </c>
      <c r="CU6" s="250">
        <v>9</v>
      </c>
      <c r="CV6" s="251">
        <v>10</v>
      </c>
      <c r="CW6" s="251">
        <v>11</v>
      </c>
    </row>
    <row r="8" spans="1:101">
      <c r="C8" t="s">
        <v>2506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42"/>
  <sheetViews>
    <sheetView topLeftCell="F40" workbookViewId="0">
      <selection activeCell="T8" sqref="T8:U41"/>
    </sheetView>
  </sheetViews>
  <sheetFormatPr defaultRowHeight="15"/>
  <sheetData>
    <row r="1" spans="1:25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</row>
    <row r="2" spans="1:25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</row>
    <row r="3" spans="1:25" ht="18.75">
      <c r="A3" s="641" t="s">
        <v>102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</row>
    <row r="4" spans="1:25" ht="18.75">
      <c r="A4" s="72"/>
      <c r="B4" s="73"/>
      <c r="C4" s="74"/>
      <c r="D4" s="74"/>
      <c r="E4" s="75"/>
      <c r="F4" s="76"/>
      <c r="G4" s="77"/>
      <c r="H4" s="78"/>
      <c r="I4" s="78"/>
      <c r="J4" s="78"/>
      <c r="K4" s="77"/>
      <c r="L4" s="78"/>
      <c r="M4" s="78"/>
      <c r="N4" s="77"/>
      <c r="O4" s="79"/>
      <c r="P4" s="80"/>
      <c r="Q4" s="81"/>
      <c r="R4" s="82"/>
      <c r="S4" s="83"/>
      <c r="T4" s="83"/>
      <c r="U4" s="83"/>
      <c r="V4" s="83"/>
      <c r="W4" s="84"/>
      <c r="X4" s="66"/>
      <c r="Y4" s="84"/>
    </row>
    <row r="5" spans="1:25">
      <c r="A5" s="642" t="s">
        <v>103</v>
      </c>
      <c r="B5" s="644" t="s">
        <v>104</v>
      </c>
      <c r="C5" s="646" t="s">
        <v>105</v>
      </c>
      <c r="D5" s="646" t="s">
        <v>106</v>
      </c>
      <c r="E5" s="648" t="s">
        <v>107</v>
      </c>
      <c r="F5" s="635" t="s">
        <v>108</v>
      </c>
      <c r="G5" s="651" t="s">
        <v>109</v>
      </c>
      <c r="H5" s="651" t="s">
        <v>110</v>
      </c>
      <c r="I5" s="651" t="s">
        <v>111</v>
      </c>
      <c r="J5" s="651" t="s">
        <v>112</v>
      </c>
      <c r="K5" s="639" t="s">
        <v>113</v>
      </c>
      <c r="L5" s="621" t="s">
        <v>114</v>
      </c>
      <c r="M5" s="639" t="s">
        <v>115</v>
      </c>
      <c r="N5" s="621" t="s">
        <v>116</v>
      </c>
      <c r="O5" s="623" t="s">
        <v>117</v>
      </c>
      <c r="P5" s="625" t="s">
        <v>118</v>
      </c>
      <c r="Q5" s="627" t="s">
        <v>119</v>
      </c>
      <c r="R5" s="629" t="s">
        <v>120</v>
      </c>
      <c r="S5" s="630" t="s">
        <v>121</v>
      </c>
      <c r="T5" s="633" t="s">
        <v>122</v>
      </c>
      <c r="U5" s="633" t="s">
        <v>123</v>
      </c>
      <c r="V5" s="633" t="s">
        <v>124</v>
      </c>
      <c r="W5" s="635" t="s">
        <v>125</v>
      </c>
      <c r="X5" s="637" t="s">
        <v>126</v>
      </c>
      <c r="Y5" s="619" t="s">
        <v>127</v>
      </c>
    </row>
    <row r="6" spans="1:25" hidden="1">
      <c r="A6" s="643"/>
      <c r="B6" s="645"/>
      <c r="C6" s="647"/>
      <c r="D6" s="647"/>
      <c r="E6" s="649"/>
      <c r="F6" s="650"/>
      <c r="G6" s="652"/>
      <c r="H6" s="652"/>
      <c r="I6" s="652"/>
      <c r="J6" s="652"/>
      <c r="K6" s="640"/>
      <c r="L6" s="622"/>
      <c r="M6" s="640"/>
      <c r="N6" s="622"/>
      <c r="O6" s="624"/>
      <c r="P6" s="626"/>
      <c r="Q6" s="628"/>
      <c r="R6" s="629"/>
      <c r="S6" s="631"/>
      <c r="T6" s="634"/>
      <c r="U6" s="634"/>
      <c r="V6" s="634"/>
      <c r="W6" s="636"/>
      <c r="X6" s="638"/>
      <c r="Y6" s="620"/>
    </row>
    <row r="7" spans="1:25" hidden="1">
      <c r="A7" s="85"/>
      <c r="B7" s="86"/>
      <c r="C7" s="87"/>
      <c r="D7" s="87"/>
      <c r="E7" s="88"/>
      <c r="F7" s="636"/>
      <c r="G7" s="89"/>
      <c r="H7" s="89"/>
      <c r="I7" s="89"/>
      <c r="J7" s="89"/>
      <c r="K7" s="89"/>
      <c r="L7" s="89"/>
      <c r="M7" s="89"/>
      <c r="N7" s="89"/>
      <c r="O7" s="90"/>
      <c r="P7" s="85"/>
      <c r="Q7" s="91"/>
      <c r="R7" s="87"/>
      <c r="S7" s="632"/>
      <c r="T7" s="86"/>
      <c r="U7" s="86"/>
      <c r="V7" s="86"/>
      <c r="W7" s="87"/>
      <c r="X7" s="92"/>
      <c r="Y7" s="87"/>
    </row>
    <row r="8" spans="1:25" ht="30">
      <c r="A8" s="10">
        <v>1</v>
      </c>
      <c r="B8" s="2" t="s">
        <v>0</v>
      </c>
      <c r="C8" s="3"/>
      <c r="D8" s="4">
        <v>1</v>
      </c>
      <c r="E8" s="5" t="s">
        <v>1</v>
      </c>
      <c r="F8" s="6">
        <v>55000</v>
      </c>
      <c r="G8" s="7" t="s">
        <v>2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  <c r="M8" s="7"/>
      <c r="N8" s="7"/>
      <c r="O8" s="7"/>
      <c r="P8" s="1" t="s">
        <v>3</v>
      </c>
      <c r="Q8" s="8" t="s">
        <v>4</v>
      </c>
      <c r="R8" s="1"/>
      <c r="S8" s="9">
        <v>50000</v>
      </c>
      <c r="T8" s="10">
        <v>42500</v>
      </c>
      <c r="U8" s="10">
        <v>5000</v>
      </c>
      <c r="V8" s="10">
        <v>2500</v>
      </c>
      <c r="W8" s="1" t="s">
        <v>5</v>
      </c>
      <c r="X8" s="11">
        <v>1268</v>
      </c>
      <c r="Y8" s="1">
        <v>20</v>
      </c>
    </row>
    <row r="9" spans="1:25">
      <c r="A9" s="10">
        <v>2</v>
      </c>
      <c r="B9" s="2" t="s">
        <v>6</v>
      </c>
      <c r="C9" s="3"/>
      <c r="D9" s="4">
        <v>1</v>
      </c>
      <c r="E9" s="5" t="s">
        <v>7</v>
      </c>
      <c r="F9" s="6">
        <v>55000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/>
      <c r="N9" s="7"/>
      <c r="O9" s="7"/>
      <c r="P9" s="1" t="s">
        <v>3</v>
      </c>
      <c r="Q9" s="8" t="s">
        <v>4</v>
      </c>
      <c r="R9" s="1"/>
      <c r="S9" s="9">
        <v>40000</v>
      </c>
      <c r="T9" s="10">
        <v>34000</v>
      </c>
      <c r="U9" s="10">
        <v>4000</v>
      </c>
      <c r="V9" s="10">
        <v>2000</v>
      </c>
      <c r="W9" s="1" t="s">
        <v>8</v>
      </c>
      <c r="X9" s="11">
        <v>1267</v>
      </c>
      <c r="Y9" s="1">
        <v>20</v>
      </c>
    </row>
    <row r="10" spans="1:25" ht="30">
      <c r="A10" s="10">
        <v>3</v>
      </c>
      <c r="B10" s="2" t="s">
        <v>9</v>
      </c>
      <c r="C10" s="3"/>
      <c r="D10" s="4">
        <v>1</v>
      </c>
      <c r="E10" s="5" t="s">
        <v>10</v>
      </c>
      <c r="F10" s="6">
        <v>55000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7"/>
      <c r="N10" s="7"/>
      <c r="O10" s="7"/>
      <c r="P10" s="1" t="s">
        <v>3</v>
      </c>
      <c r="Q10" s="8" t="s">
        <v>11</v>
      </c>
      <c r="R10" s="1"/>
      <c r="S10" s="9">
        <v>50000</v>
      </c>
      <c r="T10" s="10">
        <v>42500</v>
      </c>
      <c r="U10" s="10">
        <v>5000</v>
      </c>
      <c r="V10" s="10">
        <v>2500</v>
      </c>
      <c r="W10" s="1" t="s">
        <v>12</v>
      </c>
      <c r="X10" s="11">
        <v>1269</v>
      </c>
      <c r="Y10" s="1">
        <v>20</v>
      </c>
    </row>
    <row r="11" spans="1:25" ht="30" hidden="1">
      <c r="A11" s="10">
        <v>4</v>
      </c>
      <c r="B11" s="12" t="s">
        <v>13</v>
      </c>
      <c r="C11" s="13">
        <v>1</v>
      </c>
      <c r="D11" s="13"/>
      <c r="E11" s="14" t="s">
        <v>14</v>
      </c>
      <c r="F11" s="15">
        <v>55000</v>
      </c>
      <c r="G11" s="16" t="s">
        <v>2</v>
      </c>
      <c r="H11" s="16" t="s">
        <v>2</v>
      </c>
      <c r="I11" s="16" t="s">
        <v>2</v>
      </c>
      <c r="J11" s="17"/>
      <c r="K11" s="17"/>
      <c r="L11" s="17"/>
      <c r="M11" s="18"/>
      <c r="N11" s="19"/>
      <c r="O11" s="7"/>
      <c r="P11" s="7" t="s">
        <v>15</v>
      </c>
      <c r="Q11" s="20" t="s">
        <v>16</v>
      </c>
      <c r="R11" s="6"/>
      <c r="S11" s="21">
        <v>50000</v>
      </c>
      <c r="T11" s="10">
        <v>45000</v>
      </c>
      <c r="U11" s="10">
        <v>5000</v>
      </c>
      <c r="V11" s="10"/>
      <c r="W11" s="22">
        <v>40701</v>
      </c>
      <c r="X11" s="23">
        <v>503015</v>
      </c>
      <c r="Y11" s="24">
        <v>60</v>
      </c>
    </row>
    <row r="12" spans="1:25" ht="60">
      <c r="A12" s="10">
        <v>5</v>
      </c>
      <c r="B12" s="25" t="s">
        <v>17</v>
      </c>
      <c r="C12" s="26"/>
      <c r="D12" s="27">
        <v>1</v>
      </c>
      <c r="E12" s="28" t="s">
        <v>18</v>
      </c>
      <c r="F12" s="29">
        <v>50000</v>
      </c>
      <c r="G12" s="30" t="s">
        <v>19</v>
      </c>
      <c r="H12" s="31" t="s">
        <v>20</v>
      </c>
      <c r="I12" s="32"/>
      <c r="J12" s="32"/>
      <c r="K12" s="32"/>
      <c r="L12" s="33"/>
      <c r="M12" s="18"/>
      <c r="N12" s="19"/>
      <c r="O12" s="34"/>
      <c r="P12" s="34" t="s">
        <v>15</v>
      </c>
      <c r="Q12" s="35" t="s">
        <v>16</v>
      </c>
      <c r="R12" s="6"/>
      <c r="S12" s="36">
        <v>100000</v>
      </c>
      <c r="T12" s="37">
        <v>90000</v>
      </c>
      <c r="U12" s="37">
        <v>10000</v>
      </c>
      <c r="V12" s="38">
        <v>0</v>
      </c>
      <c r="W12" s="39" t="s">
        <v>21</v>
      </c>
      <c r="X12" s="40"/>
      <c r="Y12" s="41">
        <v>20</v>
      </c>
    </row>
    <row r="13" spans="1:25" ht="60">
      <c r="A13" s="10">
        <v>6</v>
      </c>
      <c r="B13" s="42" t="s">
        <v>22</v>
      </c>
      <c r="C13" s="43"/>
      <c r="D13" s="44">
        <v>1</v>
      </c>
      <c r="E13" s="45" t="s">
        <v>23</v>
      </c>
      <c r="F13" s="46">
        <v>55000</v>
      </c>
      <c r="G13" s="43" t="s">
        <v>19</v>
      </c>
      <c r="H13" s="45" t="s">
        <v>20</v>
      </c>
      <c r="I13" s="45" t="s">
        <v>20</v>
      </c>
      <c r="J13" s="45" t="s">
        <v>20</v>
      </c>
      <c r="K13" s="45" t="s">
        <v>20</v>
      </c>
      <c r="L13" s="43"/>
      <c r="M13" s="45"/>
      <c r="N13" s="45"/>
      <c r="O13" s="45"/>
      <c r="P13" s="46" t="s">
        <v>15</v>
      </c>
      <c r="Q13" s="47" t="s">
        <v>16</v>
      </c>
      <c r="R13" s="45"/>
      <c r="S13" s="48">
        <v>42500</v>
      </c>
      <c r="T13" s="49">
        <v>36125</v>
      </c>
      <c r="U13" s="49">
        <v>4250</v>
      </c>
      <c r="V13" s="50">
        <v>2125</v>
      </c>
      <c r="W13" s="46" t="s">
        <v>24</v>
      </c>
      <c r="X13" s="51" t="s">
        <v>25</v>
      </c>
      <c r="Y13" s="44">
        <v>20</v>
      </c>
    </row>
    <row r="14" spans="1:25" ht="75">
      <c r="A14" s="10">
        <v>7</v>
      </c>
      <c r="B14" s="42" t="s">
        <v>26</v>
      </c>
      <c r="C14" s="43"/>
      <c r="D14" s="44">
        <v>1</v>
      </c>
      <c r="E14" s="52" t="s">
        <v>27</v>
      </c>
      <c r="F14" s="46">
        <v>55000</v>
      </c>
      <c r="G14" s="43" t="s">
        <v>19</v>
      </c>
      <c r="H14" s="45" t="s">
        <v>20</v>
      </c>
      <c r="I14" s="45" t="s">
        <v>20</v>
      </c>
      <c r="J14" s="45" t="s">
        <v>20</v>
      </c>
      <c r="K14" s="45" t="s">
        <v>20</v>
      </c>
      <c r="L14" s="43"/>
      <c r="M14" s="52"/>
      <c r="N14" s="52"/>
      <c r="O14" s="52"/>
      <c r="P14" s="46" t="s">
        <v>15</v>
      </c>
      <c r="Q14" s="47" t="s">
        <v>16</v>
      </c>
      <c r="R14" s="52"/>
      <c r="S14" s="48">
        <v>100000</v>
      </c>
      <c r="T14" s="49">
        <v>85000</v>
      </c>
      <c r="U14" s="49">
        <v>10000</v>
      </c>
      <c r="V14" s="50">
        <v>5000</v>
      </c>
      <c r="W14" s="46" t="s">
        <v>28</v>
      </c>
      <c r="X14" s="51" t="s">
        <v>29</v>
      </c>
      <c r="Y14" s="44">
        <v>20</v>
      </c>
    </row>
    <row r="15" spans="1:25" ht="60">
      <c r="A15" s="10">
        <v>8</v>
      </c>
      <c r="B15" s="53" t="s">
        <v>30</v>
      </c>
      <c r="C15" s="43"/>
      <c r="D15" s="44">
        <v>1</v>
      </c>
      <c r="E15" s="45" t="s">
        <v>7</v>
      </c>
      <c r="F15" s="46">
        <v>55000</v>
      </c>
      <c r="G15" s="43" t="s">
        <v>19</v>
      </c>
      <c r="H15" s="45" t="s">
        <v>20</v>
      </c>
      <c r="I15" s="45" t="s">
        <v>20</v>
      </c>
      <c r="J15" s="45" t="s">
        <v>20</v>
      </c>
      <c r="K15" s="45" t="s">
        <v>20</v>
      </c>
      <c r="L15" s="43"/>
      <c r="M15" s="45"/>
      <c r="N15" s="45"/>
      <c r="O15" s="45"/>
      <c r="P15" s="46" t="s">
        <v>15</v>
      </c>
      <c r="Q15" s="47" t="s">
        <v>31</v>
      </c>
      <c r="R15" s="45"/>
      <c r="S15" s="48">
        <v>50000</v>
      </c>
      <c r="T15" s="49">
        <v>42500</v>
      </c>
      <c r="U15" s="49">
        <v>5000</v>
      </c>
      <c r="V15" s="50">
        <v>2500</v>
      </c>
      <c r="W15" s="46" t="s">
        <v>28</v>
      </c>
      <c r="X15" s="51" t="s">
        <v>32</v>
      </c>
      <c r="Y15" s="44">
        <v>20</v>
      </c>
    </row>
    <row r="16" spans="1:25" ht="60">
      <c r="A16" s="10">
        <v>9</v>
      </c>
      <c r="B16" s="53" t="s">
        <v>33</v>
      </c>
      <c r="C16" s="43"/>
      <c r="D16" s="44">
        <v>1</v>
      </c>
      <c r="E16" s="45" t="s">
        <v>34</v>
      </c>
      <c r="F16" s="46">
        <v>55000</v>
      </c>
      <c r="G16" s="43" t="s">
        <v>19</v>
      </c>
      <c r="H16" s="45" t="s">
        <v>20</v>
      </c>
      <c r="I16" s="45" t="s">
        <v>20</v>
      </c>
      <c r="J16" s="45" t="s">
        <v>20</v>
      </c>
      <c r="K16" s="45" t="s">
        <v>20</v>
      </c>
      <c r="L16" s="43"/>
      <c r="M16" s="45"/>
      <c r="N16" s="45"/>
      <c r="O16" s="45"/>
      <c r="P16" s="46" t="s">
        <v>15</v>
      </c>
      <c r="Q16" s="47" t="s">
        <v>16</v>
      </c>
      <c r="R16" s="45"/>
      <c r="S16" s="48">
        <v>50000</v>
      </c>
      <c r="T16" s="49">
        <v>42500</v>
      </c>
      <c r="U16" s="49">
        <v>5000</v>
      </c>
      <c r="V16" s="50">
        <v>2500</v>
      </c>
      <c r="W16" s="46" t="s">
        <v>24</v>
      </c>
      <c r="X16" s="51" t="s">
        <v>35</v>
      </c>
      <c r="Y16" s="44">
        <v>20</v>
      </c>
    </row>
    <row r="17" spans="1:25" ht="60">
      <c r="A17" s="10">
        <v>10</v>
      </c>
      <c r="B17" s="53" t="s">
        <v>36</v>
      </c>
      <c r="C17" s="43"/>
      <c r="D17" s="44">
        <v>1</v>
      </c>
      <c r="E17" s="45" t="s">
        <v>37</v>
      </c>
      <c r="F17" s="46">
        <v>55000</v>
      </c>
      <c r="G17" s="43" t="s">
        <v>19</v>
      </c>
      <c r="H17" s="45" t="s">
        <v>20</v>
      </c>
      <c r="I17" s="45" t="s">
        <v>20</v>
      </c>
      <c r="J17" s="45" t="s">
        <v>20</v>
      </c>
      <c r="K17" s="45" t="s">
        <v>20</v>
      </c>
      <c r="L17" s="43"/>
      <c r="M17" s="45"/>
      <c r="N17" s="45"/>
      <c r="O17" s="45"/>
      <c r="P17" s="46" t="s">
        <v>15</v>
      </c>
      <c r="Q17" s="47" t="s">
        <v>31</v>
      </c>
      <c r="R17" s="45"/>
      <c r="S17" s="48">
        <v>50000</v>
      </c>
      <c r="T17" s="49">
        <v>42500</v>
      </c>
      <c r="U17" s="49">
        <v>5000</v>
      </c>
      <c r="V17" s="50">
        <v>2500</v>
      </c>
      <c r="W17" s="46" t="s">
        <v>28</v>
      </c>
      <c r="X17" s="51" t="s">
        <v>38</v>
      </c>
      <c r="Y17" s="44">
        <v>20</v>
      </c>
    </row>
    <row r="18" spans="1:25" ht="45">
      <c r="A18" s="10">
        <v>11</v>
      </c>
      <c r="B18" s="53" t="s">
        <v>39</v>
      </c>
      <c r="C18" s="43"/>
      <c r="D18" s="44">
        <v>1</v>
      </c>
      <c r="E18" s="45" t="s">
        <v>40</v>
      </c>
      <c r="F18" s="46">
        <v>55000</v>
      </c>
      <c r="G18" s="43" t="s">
        <v>19</v>
      </c>
      <c r="H18" s="45" t="s">
        <v>20</v>
      </c>
      <c r="I18" s="45" t="s">
        <v>20</v>
      </c>
      <c r="J18" s="45" t="s">
        <v>20</v>
      </c>
      <c r="K18" s="45" t="s">
        <v>20</v>
      </c>
      <c r="L18" s="43"/>
      <c r="M18" s="45"/>
      <c r="N18" s="45"/>
      <c r="O18" s="45"/>
      <c r="P18" s="46" t="s">
        <v>15</v>
      </c>
      <c r="Q18" s="47" t="s">
        <v>31</v>
      </c>
      <c r="R18" s="45"/>
      <c r="S18" s="48">
        <v>50000</v>
      </c>
      <c r="T18" s="49">
        <v>42500</v>
      </c>
      <c r="U18" s="49">
        <v>5000</v>
      </c>
      <c r="V18" s="50">
        <v>2500</v>
      </c>
      <c r="W18" s="46" t="s">
        <v>24</v>
      </c>
      <c r="X18" s="51" t="s">
        <v>41</v>
      </c>
      <c r="Y18" s="44">
        <v>20</v>
      </c>
    </row>
    <row r="19" spans="1:25" ht="60">
      <c r="A19" s="10">
        <v>12</v>
      </c>
      <c r="B19" s="53" t="s">
        <v>42</v>
      </c>
      <c r="C19" s="43"/>
      <c r="D19" s="44">
        <v>1</v>
      </c>
      <c r="E19" s="45" t="s">
        <v>43</v>
      </c>
      <c r="F19" s="46">
        <v>55000</v>
      </c>
      <c r="G19" s="43" t="s">
        <v>19</v>
      </c>
      <c r="H19" s="45" t="s">
        <v>20</v>
      </c>
      <c r="I19" s="45" t="s">
        <v>20</v>
      </c>
      <c r="J19" s="45" t="s">
        <v>20</v>
      </c>
      <c r="K19" s="45" t="s">
        <v>20</v>
      </c>
      <c r="L19" s="43"/>
      <c r="M19" s="45"/>
      <c r="N19" s="45"/>
      <c r="O19" s="45"/>
      <c r="P19" s="46" t="s">
        <v>15</v>
      </c>
      <c r="Q19" s="47" t="s">
        <v>16</v>
      </c>
      <c r="R19" s="45"/>
      <c r="S19" s="48">
        <v>50000</v>
      </c>
      <c r="T19" s="49">
        <v>42500</v>
      </c>
      <c r="U19" s="49">
        <v>5000</v>
      </c>
      <c r="V19" s="50">
        <v>2500</v>
      </c>
      <c r="W19" s="46" t="s">
        <v>24</v>
      </c>
      <c r="X19" s="51" t="s">
        <v>44</v>
      </c>
      <c r="Y19" s="44">
        <v>20</v>
      </c>
    </row>
    <row r="20" spans="1:25" ht="75">
      <c r="A20" s="10">
        <v>13</v>
      </c>
      <c r="B20" s="53" t="s">
        <v>45</v>
      </c>
      <c r="C20" s="43"/>
      <c r="D20" s="44">
        <v>1</v>
      </c>
      <c r="E20" s="45" t="s">
        <v>46</v>
      </c>
      <c r="F20" s="46">
        <v>55000</v>
      </c>
      <c r="G20" s="43" t="s">
        <v>19</v>
      </c>
      <c r="H20" s="45" t="s">
        <v>20</v>
      </c>
      <c r="I20" s="45" t="s">
        <v>20</v>
      </c>
      <c r="J20" s="45" t="s">
        <v>20</v>
      </c>
      <c r="K20" s="45" t="s">
        <v>20</v>
      </c>
      <c r="L20" s="43"/>
      <c r="M20" s="45"/>
      <c r="N20" s="45"/>
      <c r="O20" s="45"/>
      <c r="P20" s="46" t="s">
        <v>15</v>
      </c>
      <c r="Q20" s="47" t="s">
        <v>16</v>
      </c>
      <c r="R20" s="45"/>
      <c r="S20" s="48">
        <v>50000</v>
      </c>
      <c r="T20" s="49">
        <v>42500</v>
      </c>
      <c r="U20" s="49">
        <v>5000</v>
      </c>
      <c r="V20" s="50">
        <v>2500</v>
      </c>
      <c r="W20" s="46" t="s">
        <v>28</v>
      </c>
      <c r="X20" s="51" t="s">
        <v>47</v>
      </c>
      <c r="Y20" s="44">
        <v>20</v>
      </c>
    </row>
    <row r="21" spans="1:25" ht="60">
      <c r="A21" s="10">
        <v>14</v>
      </c>
      <c r="B21" s="53" t="s">
        <v>48</v>
      </c>
      <c r="C21" s="43"/>
      <c r="D21" s="44">
        <v>1</v>
      </c>
      <c r="E21" s="45" t="s">
        <v>49</v>
      </c>
      <c r="F21" s="46">
        <v>55000</v>
      </c>
      <c r="G21" s="43" t="s">
        <v>19</v>
      </c>
      <c r="H21" s="45" t="s">
        <v>20</v>
      </c>
      <c r="I21" s="45" t="s">
        <v>20</v>
      </c>
      <c r="J21" s="45" t="s">
        <v>20</v>
      </c>
      <c r="K21" s="45" t="s">
        <v>20</v>
      </c>
      <c r="L21" s="43"/>
      <c r="M21" s="45"/>
      <c r="N21" s="45"/>
      <c r="O21" s="45"/>
      <c r="P21" s="46" t="s">
        <v>15</v>
      </c>
      <c r="Q21" s="47" t="s">
        <v>16</v>
      </c>
      <c r="R21" s="45"/>
      <c r="S21" s="48">
        <v>40000</v>
      </c>
      <c r="T21" s="49">
        <v>34000</v>
      </c>
      <c r="U21" s="49">
        <v>4000</v>
      </c>
      <c r="V21" s="50">
        <v>2000</v>
      </c>
      <c r="W21" s="46" t="s">
        <v>28</v>
      </c>
      <c r="X21" s="51" t="s">
        <v>50</v>
      </c>
      <c r="Y21" s="44">
        <v>20</v>
      </c>
    </row>
    <row r="22" spans="1:25" ht="75">
      <c r="A22" s="10">
        <v>15</v>
      </c>
      <c r="B22" s="53" t="s">
        <v>51</v>
      </c>
      <c r="C22" s="44"/>
      <c r="D22" s="44">
        <v>1</v>
      </c>
      <c r="E22" s="45" t="s">
        <v>52</v>
      </c>
      <c r="F22" s="46">
        <v>55000</v>
      </c>
      <c r="G22" s="43" t="s">
        <v>19</v>
      </c>
      <c r="H22" s="45" t="s">
        <v>20</v>
      </c>
      <c r="I22" s="45" t="s">
        <v>20</v>
      </c>
      <c r="J22" s="45" t="s">
        <v>20</v>
      </c>
      <c r="K22" s="45" t="s">
        <v>20</v>
      </c>
      <c r="L22" s="43"/>
      <c r="M22" s="45"/>
      <c r="N22" s="45"/>
      <c r="O22" s="45"/>
      <c r="P22" s="46" t="s">
        <v>15</v>
      </c>
      <c r="Q22" s="47" t="s">
        <v>16</v>
      </c>
      <c r="R22" s="45"/>
      <c r="S22" s="48">
        <v>40000</v>
      </c>
      <c r="T22" s="49">
        <v>34000</v>
      </c>
      <c r="U22" s="49">
        <v>4000</v>
      </c>
      <c r="V22" s="50">
        <v>2000</v>
      </c>
      <c r="W22" s="46"/>
      <c r="X22" s="54"/>
      <c r="Y22" s="44">
        <v>20</v>
      </c>
    </row>
    <row r="23" spans="1:25" ht="60">
      <c r="A23" s="10">
        <v>16</v>
      </c>
      <c r="B23" s="53" t="s">
        <v>53</v>
      </c>
      <c r="C23" s="44"/>
      <c r="D23" s="44">
        <v>1</v>
      </c>
      <c r="E23" s="45" t="s">
        <v>54</v>
      </c>
      <c r="F23" s="46">
        <v>55000</v>
      </c>
      <c r="G23" s="43" t="s">
        <v>19</v>
      </c>
      <c r="H23" s="45" t="s">
        <v>20</v>
      </c>
      <c r="I23" s="45" t="s">
        <v>20</v>
      </c>
      <c r="J23" s="45" t="s">
        <v>20</v>
      </c>
      <c r="K23" s="45" t="s">
        <v>20</v>
      </c>
      <c r="L23" s="43"/>
      <c r="M23" s="45"/>
      <c r="N23" s="45"/>
      <c r="O23" s="45"/>
      <c r="P23" s="46" t="s">
        <v>15</v>
      </c>
      <c r="Q23" s="47" t="s">
        <v>31</v>
      </c>
      <c r="R23" s="45"/>
      <c r="S23" s="48">
        <v>50000</v>
      </c>
      <c r="T23" s="49">
        <v>42500</v>
      </c>
      <c r="U23" s="49">
        <v>5000</v>
      </c>
      <c r="V23" s="50">
        <v>2500</v>
      </c>
      <c r="W23" s="46"/>
      <c r="X23" s="54"/>
      <c r="Y23" s="44">
        <v>20</v>
      </c>
    </row>
    <row r="24" spans="1:25" ht="75">
      <c r="A24" s="10">
        <v>17</v>
      </c>
      <c r="B24" s="53" t="s">
        <v>55</v>
      </c>
      <c r="C24" s="44"/>
      <c r="D24" s="44">
        <v>1</v>
      </c>
      <c r="E24" s="45" t="s">
        <v>56</v>
      </c>
      <c r="F24" s="46">
        <v>55000</v>
      </c>
      <c r="G24" s="43" t="s">
        <v>19</v>
      </c>
      <c r="H24" s="45" t="s">
        <v>20</v>
      </c>
      <c r="I24" s="45" t="s">
        <v>20</v>
      </c>
      <c r="J24" s="45" t="s">
        <v>20</v>
      </c>
      <c r="K24" s="45" t="s">
        <v>20</v>
      </c>
      <c r="L24" s="43"/>
      <c r="M24" s="45"/>
      <c r="N24" s="45"/>
      <c r="O24" s="45"/>
      <c r="P24" s="46" t="s">
        <v>15</v>
      </c>
      <c r="Q24" s="47" t="s">
        <v>16</v>
      </c>
      <c r="R24" s="45"/>
      <c r="S24" s="48">
        <v>50000</v>
      </c>
      <c r="T24" s="49">
        <v>42500</v>
      </c>
      <c r="U24" s="49">
        <v>5000</v>
      </c>
      <c r="V24" s="50">
        <v>2500</v>
      </c>
      <c r="W24" s="46"/>
      <c r="X24" s="54"/>
      <c r="Y24" s="44">
        <v>20</v>
      </c>
    </row>
    <row r="25" spans="1:25" ht="60">
      <c r="A25" s="10">
        <v>18</v>
      </c>
      <c r="B25" s="53" t="s">
        <v>57</v>
      </c>
      <c r="C25" s="44"/>
      <c r="D25" s="44">
        <v>1</v>
      </c>
      <c r="E25" s="45" t="s">
        <v>58</v>
      </c>
      <c r="F25" s="46">
        <v>55000</v>
      </c>
      <c r="G25" s="43" t="s">
        <v>19</v>
      </c>
      <c r="H25" s="45" t="s">
        <v>20</v>
      </c>
      <c r="I25" s="45" t="s">
        <v>20</v>
      </c>
      <c r="J25" s="45" t="s">
        <v>20</v>
      </c>
      <c r="K25" s="45" t="s">
        <v>20</v>
      </c>
      <c r="L25" s="43"/>
      <c r="M25" s="45"/>
      <c r="N25" s="45"/>
      <c r="O25" s="45"/>
      <c r="P25" s="46" t="s">
        <v>15</v>
      </c>
      <c r="Q25" s="47" t="s">
        <v>16</v>
      </c>
      <c r="R25" s="45"/>
      <c r="S25" s="48">
        <v>40000</v>
      </c>
      <c r="T25" s="49">
        <v>34000</v>
      </c>
      <c r="U25" s="49">
        <v>4000</v>
      </c>
      <c r="V25" s="50">
        <v>2000</v>
      </c>
      <c r="W25" s="46"/>
      <c r="X25" s="54"/>
      <c r="Y25" s="44">
        <v>20</v>
      </c>
    </row>
    <row r="26" spans="1:25" ht="45">
      <c r="A26" s="10">
        <v>19</v>
      </c>
      <c r="B26" s="53" t="s">
        <v>59</v>
      </c>
      <c r="C26" s="44"/>
      <c r="D26" s="44">
        <v>1</v>
      </c>
      <c r="E26" s="45" t="s">
        <v>60</v>
      </c>
      <c r="F26" s="46">
        <v>55000</v>
      </c>
      <c r="G26" s="43" t="s">
        <v>19</v>
      </c>
      <c r="H26" s="45" t="s">
        <v>20</v>
      </c>
      <c r="I26" s="45" t="s">
        <v>20</v>
      </c>
      <c r="J26" s="45" t="s">
        <v>20</v>
      </c>
      <c r="K26" s="45" t="s">
        <v>20</v>
      </c>
      <c r="L26" s="43"/>
      <c r="M26" s="45"/>
      <c r="N26" s="45"/>
      <c r="O26" s="45"/>
      <c r="P26" s="46" t="s">
        <v>15</v>
      </c>
      <c r="Q26" s="47" t="s">
        <v>31</v>
      </c>
      <c r="R26" s="45"/>
      <c r="S26" s="48">
        <v>50000</v>
      </c>
      <c r="T26" s="49">
        <v>42500</v>
      </c>
      <c r="U26" s="49">
        <v>5000</v>
      </c>
      <c r="V26" s="50">
        <v>2500</v>
      </c>
      <c r="W26" s="46"/>
      <c r="X26" s="54"/>
      <c r="Y26" s="44">
        <v>20</v>
      </c>
    </row>
    <row r="27" spans="1:25" ht="60">
      <c r="A27" s="10">
        <v>20</v>
      </c>
      <c r="B27" s="53" t="s">
        <v>61</v>
      </c>
      <c r="C27" s="43"/>
      <c r="D27" s="44">
        <v>1</v>
      </c>
      <c r="E27" s="45" t="s">
        <v>62</v>
      </c>
      <c r="F27" s="46">
        <v>55000</v>
      </c>
      <c r="G27" s="43" t="s">
        <v>19</v>
      </c>
      <c r="H27" s="45" t="s">
        <v>20</v>
      </c>
      <c r="I27" s="45" t="s">
        <v>20</v>
      </c>
      <c r="J27" s="45" t="s">
        <v>20</v>
      </c>
      <c r="K27" s="45" t="s">
        <v>20</v>
      </c>
      <c r="L27" s="43"/>
      <c r="M27" s="45"/>
      <c r="N27" s="45"/>
      <c r="O27" s="45"/>
      <c r="P27" s="46" t="s">
        <v>15</v>
      </c>
      <c r="Q27" s="47" t="s">
        <v>16</v>
      </c>
      <c r="R27" s="45"/>
      <c r="S27" s="48">
        <v>50000</v>
      </c>
      <c r="T27" s="49">
        <v>42500</v>
      </c>
      <c r="U27" s="49">
        <v>5000</v>
      </c>
      <c r="V27" s="50">
        <v>2500</v>
      </c>
      <c r="W27" s="46" t="s">
        <v>63</v>
      </c>
      <c r="X27" s="51" t="s">
        <v>64</v>
      </c>
      <c r="Y27" s="44">
        <v>20</v>
      </c>
    </row>
    <row r="28" spans="1:25" ht="60">
      <c r="A28" s="10">
        <v>21</v>
      </c>
      <c r="B28" s="53" t="s">
        <v>65</v>
      </c>
      <c r="C28" s="43"/>
      <c r="D28" s="44">
        <v>1</v>
      </c>
      <c r="E28" s="52" t="s">
        <v>66</v>
      </c>
      <c r="F28" s="46">
        <v>55000</v>
      </c>
      <c r="G28" s="43" t="s">
        <v>19</v>
      </c>
      <c r="H28" s="45" t="s">
        <v>20</v>
      </c>
      <c r="I28" s="45" t="s">
        <v>20</v>
      </c>
      <c r="J28" s="45" t="s">
        <v>20</v>
      </c>
      <c r="K28" s="45" t="s">
        <v>20</v>
      </c>
      <c r="L28" s="43"/>
      <c r="M28" s="52"/>
      <c r="N28" s="52"/>
      <c r="O28" s="52"/>
      <c r="P28" s="46" t="s">
        <v>15</v>
      </c>
      <c r="Q28" s="47" t="s">
        <v>16</v>
      </c>
      <c r="R28" s="52"/>
      <c r="S28" s="48">
        <v>50000</v>
      </c>
      <c r="T28" s="49">
        <v>42500</v>
      </c>
      <c r="U28" s="49">
        <v>5000</v>
      </c>
      <c r="V28" s="50">
        <v>2500</v>
      </c>
      <c r="W28" s="46" t="s">
        <v>28</v>
      </c>
      <c r="X28" s="51" t="s">
        <v>67</v>
      </c>
      <c r="Y28" s="44">
        <v>20</v>
      </c>
    </row>
    <row r="29" spans="1:25" ht="60">
      <c r="A29" s="10">
        <v>22</v>
      </c>
      <c r="B29" s="53" t="s">
        <v>68</v>
      </c>
      <c r="C29" s="43"/>
      <c r="D29" s="44">
        <v>1</v>
      </c>
      <c r="E29" s="45" t="s">
        <v>69</v>
      </c>
      <c r="F29" s="46">
        <v>55000</v>
      </c>
      <c r="G29" s="43" t="s">
        <v>19</v>
      </c>
      <c r="H29" s="45" t="s">
        <v>20</v>
      </c>
      <c r="I29" s="45" t="s">
        <v>20</v>
      </c>
      <c r="J29" s="45" t="s">
        <v>20</v>
      </c>
      <c r="K29" s="45" t="s">
        <v>20</v>
      </c>
      <c r="L29" s="43"/>
      <c r="M29" s="45"/>
      <c r="N29" s="45"/>
      <c r="O29" s="45"/>
      <c r="P29" s="46" t="s">
        <v>15</v>
      </c>
      <c r="Q29" s="47" t="s">
        <v>31</v>
      </c>
      <c r="R29" s="45"/>
      <c r="S29" s="48">
        <v>50000</v>
      </c>
      <c r="T29" s="49">
        <v>42500</v>
      </c>
      <c r="U29" s="49">
        <v>5000</v>
      </c>
      <c r="V29" s="50">
        <v>2500</v>
      </c>
      <c r="W29" s="46" t="s">
        <v>28</v>
      </c>
      <c r="X29" s="51" t="s">
        <v>70</v>
      </c>
      <c r="Y29" s="44">
        <v>20</v>
      </c>
    </row>
    <row r="30" spans="1:25" ht="75">
      <c r="A30" s="10">
        <v>23</v>
      </c>
      <c r="B30" s="53" t="s">
        <v>71</v>
      </c>
      <c r="C30" s="43"/>
      <c r="D30" s="44">
        <v>1</v>
      </c>
      <c r="E30" s="45" t="s">
        <v>72</v>
      </c>
      <c r="F30" s="46">
        <v>55000</v>
      </c>
      <c r="G30" s="43" t="s">
        <v>19</v>
      </c>
      <c r="H30" s="45" t="s">
        <v>20</v>
      </c>
      <c r="I30" s="45" t="s">
        <v>20</v>
      </c>
      <c r="J30" s="45" t="s">
        <v>20</v>
      </c>
      <c r="K30" s="45" t="s">
        <v>20</v>
      </c>
      <c r="L30" s="43"/>
      <c r="M30" s="45"/>
      <c r="N30" s="45"/>
      <c r="O30" s="45"/>
      <c r="P30" s="46" t="s">
        <v>15</v>
      </c>
      <c r="Q30" s="47" t="s">
        <v>31</v>
      </c>
      <c r="R30" s="45"/>
      <c r="S30" s="48">
        <v>50000</v>
      </c>
      <c r="T30" s="49">
        <v>42500</v>
      </c>
      <c r="U30" s="49">
        <v>5000</v>
      </c>
      <c r="V30" s="50">
        <v>2500</v>
      </c>
      <c r="W30" s="46" t="s">
        <v>28</v>
      </c>
      <c r="X30" s="51" t="s">
        <v>73</v>
      </c>
      <c r="Y30" s="44">
        <v>20</v>
      </c>
    </row>
    <row r="31" spans="1:25" ht="75">
      <c r="A31" s="10">
        <v>24</v>
      </c>
      <c r="B31" s="53" t="s">
        <v>74</v>
      </c>
      <c r="C31" s="43"/>
      <c r="D31" s="44">
        <v>1</v>
      </c>
      <c r="E31" s="45" t="s">
        <v>69</v>
      </c>
      <c r="F31" s="46">
        <v>55000</v>
      </c>
      <c r="G31" s="43" t="s">
        <v>19</v>
      </c>
      <c r="H31" s="45" t="s">
        <v>20</v>
      </c>
      <c r="I31" s="45" t="s">
        <v>20</v>
      </c>
      <c r="J31" s="45" t="s">
        <v>20</v>
      </c>
      <c r="K31" s="45" t="s">
        <v>20</v>
      </c>
      <c r="L31" s="43"/>
      <c r="M31" s="45"/>
      <c r="N31" s="45"/>
      <c r="O31" s="45"/>
      <c r="P31" s="46" t="s">
        <v>15</v>
      </c>
      <c r="Q31" s="47" t="s">
        <v>16</v>
      </c>
      <c r="R31" s="45"/>
      <c r="S31" s="48">
        <v>50000</v>
      </c>
      <c r="T31" s="49">
        <v>42500</v>
      </c>
      <c r="U31" s="49">
        <v>5000</v>
      </c>
      <c r="V31" s="50">
        <v>2500</v>
      </c>
      <c r="W31" s="46"/>
      <c r="X31" s="54"/>
      <c r="Y31" s="44">
        <v>20</v>
      </c>
    </row>
    <row r="32" spans="1:25" ht="45">
      <c r="A32" s="10">
        <v>25</v>
      </c>
      <c r="B32" s="53" t="s">
        <v>75</v>
      </c>
      <c r="C32" s="44">
        <v>1</v>
      </c>
      <c r="D32" s="6"/>
      <c r="E32" s="45" t="s">
        <v>76</v>
      </c>
      <c r="F32" s="46">
        <v>40000</v>
      </c>
      <c r="G32" s="43" t="s">
        <v>19</v>
      </c>
      <c r="H32" s="45" t="s">
        <v>20</v>
      </c>
      <c r="I32" s="45" t="s">
        <v>20</v>
      </c>
      <c r="J32" s="45" t="s">
        <v>20</v>
      </c>
      <c r="K32" s="45" t="s">
        <v>20</v>
      </c>
      <c r="L32" s="43"/>
      <c r="M32" s="45"/>
      <c r="N32" s="45"/>
      <c r="O32" s="45"/>
      <c r="P32" s="46" t="s">
        <v>15</v>
      </c>
      <c r="Q32" s="47" t="s">
        <v>16</v>
      </c>
      <c r="R32" s="45"/>
      <c r="S32" s="48">
        <v>50000</v>
      </c>
      <c r="T32" s="49">
        <v>42500</v>
      </c>
      <c r="U32" s="49">
        <v>5000</v>
      </c>
      <c r="V32" s="50">
        <v>2500</v>
      </c>
      <c r="W32" s="46"/>
      <c r="X32" s="54"/>
      <c r="Y32" s="44">
        <v>20</v>
      </c>
    </row>
    <row r="33" spans="1:25" ht="60">
      <c r="A33" s="10">
        <v>26</v>
      </c>
      <c r="B33" s="53" t="s">
        <v>77</v>
      </c>
      <c r="C33" s="43"/>
      <c r="D33" s="44">
        <v>1</v>
      </c>
      <c r="E33" s="45" t="s">
        <v>78</v>
      </c>
      <c r="F33" s="46">
        <v>55000</v>
      </c>
      <c r="G33" s="43" t="s">
        <v>19</v>
      </c>
      <c r="H33" s="45" t="s">
        <v>20</v>
      </c>
      <c r="I33" s="45" t="s">
        <v>20</v>
      </c>
      <c r="J33" s="45" t="s">
        <v>20</v>
      </c>
      <c r="K33" s="45" t="s">
        <v>20</v>
      </c>
      <c r="L33" s="43"/>
      <c r="M33" s="45"/>
      <c r="N33" s="45"/>
      <c r="O33" s="45"/>
      <c r="P33" s="46" t="s">
        <v>15</v>
      </c>
      <c r="Q33" s="47" t="s">
        <v>16</v>
      </c>
      <c r="R33" s="45"/>
      <c r="S33" s="48">
        <v>50000</v>
      </c>
      <c r="T33" s="49">
        <v>42500</v>
      </c>
      <c r="U33" s="49">
        <v>5000</v>
      </c>
      <c r="V33" s="50">
        <v>2500</v>
      </c>
      <c r="W33" s="46" t="s">
        <v>24</v>
      </c>
      <c r="X33" s="51" t="s">
        <v>79</v>
      </c>
      <c r="Y33" s="44">
        <v>20</v>
      </c>
    </row>
    <row r="34" spans="1:25" ht="60">
      <c r="A34" s="10">
        <v>27</v>
      </c>
      <c r="B34" s="53" t="s">
        <v>80</v>
      </c>
      <c r="C34" s="43"/>
      <c r="D34" s="44">
        <v>1</v>
      </c>
      <c r="E34" s="45" t="s">
        <v>81</v>
      </c>
      <c r="F34" s="46">
        <v>55000</v>
      </c>
      <c r="G34" s="43" t="s">
        <v>19</v>
      </c>
      <c r="H34" s="45" t="s">
        <v>20</v>
      </c>
      <c r="I34" s="45" t="s">
        <v>20</v>
      </c>
      <c r="J34" s="45" t="s">
        <v>20</v>
      </c>
      <c r="K34" s="45" t="s">
        <v>20</v>
      </c>
      <c r="L34" s="43"/>
      <c r="M34" s="45"/>
      <c r="N34" s="45"/>
      <c r="O34" s="45"/>
      <c r="P34" s="46" t="s">
        <v>15</v>
      </c>
      <c r="Q34" s="47" t="s">
        <v>16</v>
      </c>
      <c r="R34" s="45"/>
      <c r="S34" s="48">
        <v>200000</v>
      </c>
      <c r="T34" s="49">
        <v>170000</v>
      </c>
      <c r="U34" s="49">
        <v>20000</v>
      </c>
      <c r="V34" s="50">
        <v>10000</v>
      </c>
      <c r="W34" s="46" t="s">
        <v>24</v>
      </c>
      <c r="X34" s="51" t="s">
        <v>82</v>
      </c>
      <c r="Y34" s="44">
        <v>20</v>
      </c>
    </row>
    <row r="35" spans="1:25" ht="60">
      <c r="A35" s="10">
        <v>28</v>
      </c>
      <c r="B35" s="53" t="s">
        <v>83</v>
      </c>
      <c r="C35" s="43"/>
      <c r="D35" s="44">
        <v>1</v>
      </c>
      <c r="E35" s="45" t="s">
        <v>84</v>
      </c>
      <c r="F35" s="46">
        <v>55000</v>
      </c>
      <c r="G35" s="43" t="s">
        <v>19</v>
      </c>
      <c r="H35" s="45" t="s">
        <v>20</v>
      </c>
      <c r="I35" s="45" t="s">
        <v>20</v>
      </c>
      <c r="J35" s="45" t="s">
        <v>20</v>
      </c>
      <c r="K35" s="45" t="s">
        <v>20</v>
      </c>
      <c r="L35" s="43"/>
      <c r="M35" s="45"/>
      <c r="N35" s="45"/>
      <c r="O35" s="45"/>
      <c r="P35" s="46" t="s">
        <v>15</v>
      </c>
      <c r="Q35" s="47" t="s">
        <v>16</v>
      </c>
      <c r="R35" s="45"/>
      <c r="S35" s="48">
        <v>50000</v>
      </c>
      <c r="T35" s="49">
        <v>42500</v>
      </c>
      <c r="U35" s="49">
        <v>5000</v>
      </c>
      <c r="V35" s="50">
        <v>2500</v>
      </c>
      <c r="W35" s="46" t="s">
        <v>24</v>
      </c>
      <c r="X35" s="51" t="s">
        <v>85</v>
      </c>
      <c r="Y35" s="44">
        <v>20</v>
      </c>
    </row>
    <row r="36" spans="1:25" ht="75" hidden="1">
      <c r="A36" s="10">
        <v>29</v>
      </c>
      <c r="B36" s="53" t="s">
        <v>86</v>
      </c>
      <c r="C36" s="44">
        <v>1</v>
      </c>
      <c r="D36" s="44"/>
      <c r="E36" s="55" t="s">
        <v>87</v>
      </c>
      <c r="F36" s="46">
        <v>40000</v>
      </c>
      <c r="G36" s="43" t="s">
        <v>19</v>
      </c>
      <c r="H36" s="45" t="s">
        <v>20</v>
      </c>
      <c r="I36" s="45" t="s">
        <v>20</v>
      </c>
      <c r="J36" s="45" t="s">
        <v>20</v>
      </c>
      <c r="K36" s="45" t="s">
        <v>20</v>
      </c>
      <c r="L36" s="43"/>
      <c r="M36" s="46"/>
      <c r="N36" s="46"/>
      <c r="O36" s="46"/>
      <c r="P36" s="46" t="s">
        <v>15</v>
      </c>
      <c r="Q36" s="47" t="s">
        <v>16</v>
      </c>
      <c r="R36" s="46"/>
      <c r="S36" s="48">
        <v>20000</v>
      </c>
      <c r="T36" s="49">
        <v>18000</v>
      </c>
      <c r="U36" s="49">
        <v>2000</v>
      </c>
      <c r="V36" s="50">
        <v>0</v>
      </c>
      <c r="W36" s="46" t="s">
        <v>88</v>
      </c>
      <c r="X36" s="54">
        <v>598152</v>
      </c>
      <c r="Y36" s="44">
        <v>60</v>
      </c>
    </row>
    <row r="37" spans="1:25" ht="60" hidden="1">
      <c r="A37" s="10">
        <v>30</v>
      </c>
      <c r="B37" s="53" t="s">
        <v>89</v>
      </c>
      <c r="C37" s="44"/>
      <c r="D37" s="44">
        <v>1</v>
      </c>
      <c r="E37" s="55" t="s">
        <v>90</v>
      </c>
      <c r="F37" s="46">
        <v>55000</v>
      </c>
      <c r="G37" s="43" t="s">
        <v>19</v>
      </c>
      <c r="H37" s="45" t="s">
        <v>20</v>
      </c>
      <c r="I37" s="45" t="s">
        <v>20</v>
      </c>
      <c r="J37" s="45" t="s">
        <v>20</v>
      </c>
      <c r="K37" s="45" t="s">
        <v>20</v>
      </c>
      <c r="L37" s="43"/>
      <c r="M37" s="46"/>
      <c r="N37" s="44"/>
      <c r="O37" s="44"/>
      <c r="P37" s="56" t="s">
        <v>91</v>
      </c>
      <c r="Q37" s="47" t="s">
        <v>16</v>
      </c>
      <c r="R37" s="44"/>
      <c r="S37" s="48">
        <v>46500</v>
      </c>
      <c r="T37" s="49">
        <v>41850</v>
      </c>
      <c r="U37" s="49">
        <v>4650</v>
      </c>
      <c r="V37" s="50">
        <v>0</v>
      </c>
      <c r="W37" s="46" t="s">
        <v>88</v>
      </c>
      <c r="X37" s="54">
        <v>598151</v>
      </c>
      <c r="Y37" s="44">
        <v>60</v>
      </c>
    </row>
    <row r="38" spans="1:25" ht="71.25" hidden="1">
      <c r="A38" s="10">
        <v>31</v>
      </c>
      <c r="B38" s="57" t="s">
        <v>92</v>
      </c>
      <c r="C38" s="58">
        <v>1</v>
      </c>
      <c r="D38" s="56"/>
      <c r="E38" s="43" t="s">
        <v>93</v>
      </c>
      <c r="F38" s="59">
        <v>48000</v>
      </c>
      <c r="G38" s="46" t="s">
        <v>2</v>
      </c>
      <c r="H38" s="46" t="s">
        <v>2</v>
      </c>
      <c r="I38" s="46" t="s">
        <v>2</v>
      </c>
      <c r="J38" s="46" t="s">
        <v>2</v>
      </c>
      <c r="K38" s="46" t="s">
        <v>2</v>
      </c>
      <c r="L38" s="46" t="s">
        <v>2</v>
      </c>
      <c r="M38" s="46"/>
      <c r="N38" s="44"/>
      <c r="O38" s="46"/>
      <c r="P38" s="60" t="s">
        <v>15</v>
      </c>
      <c r="Q38" s="61" t="s">
        <v>16</v>
      </c>
      <c r="R38" s="46"/>
      <c r="S38" s="62">
        <v>50000</v>
      </c>
      <c r="T38" s="63">
        <v>45000</v>
      </c>
      <c r="U38" s="63">
        <v>5000</v>
      </c>
      <c r="V38" s="64">
        <v>0</v>
      </c>
      <c r="W38" s="65">
        <v>40992</v>
      </c>
      <c r="X38" s="66"/>
      <c r="Y38" s="24">
        <v>60</v>
      </c>
    </row>
    <row r="39" spans="1:25" ht="60">
      <c r="A39" s="10">
        <v>32</v>
      </c>
      <c r="B39" s="12" t="s">
        <v>94</v>
      </c>
      <c r="C39" s="67">
        <v>1</v>
      </c>
      <c r="D39" s="67"/>
      <c r="E39" s="12" t="s">
        <v>1</v>
      </c>
      <c r="F39" s="68">
        <v>40000</v>
      </c>
      <c r="G39" s="69" t="s">
        <v>2</v>
      </c>
      <c r="H39" s="16" t="s">
        <v>95</v>
      </c>
      <c r="I39" s="16" t="s">
        <v>95</v>
      </c>
      <c r="J39" s="69" t="s">
        <v>2</v>
      </c>
      <c r="K39" s="69"/>
      <c r="L39" s="69" t="s">
        <v>2</v>
      </c>
      <c r="M39" s="69"/>
      <c r="N39" s="69"/>
      <c r="O39" s="68"/>
      <c r="P39" s="68" t="s">
        <v>1</v>
      </c>
      <c r="Q39" s="47" t="s">
        <v>16</v>
      </c>
      <c r="R39" s="16"/>
      <c r="S39" s="70">
        <v>50000</v>
      </c>
      <c r="T39" s="69">
        <v>42500</v>
      </c>
      <c r="U39" s="69">
        <v>5000</v>
      </c>
      <c r="V39" s="69">
        <v>2500</v>
      </c>
      <c r="W39" s="43"/>
      <c r="X39" s="66"/>
      <c r="Y39" s="71">
        <v>20</v>
      </c>
    </row>
    <row r="40" spans="1:25" ht="75">
      <c r="A40" s="10">
        <v>33</v>
      </c>
      <c r="B40" s="12" t="s">
        <v>96</v>
      </c>
      <c r="C40" s="67">
        <v>1</v>
      </c>
      <c r="D40" s="67"/>
      <c r="E40" s="12" t="s">
        <v>7</v>
      </c>
      <c r="F40" s="68">
        <v>40000</v>
      </c>
      <c r="G40" s="69" t="s">
        <v>2</v>
      </c>
      <c r="H40" s="16" t="s">
        <v>97</v>
      </c>
      <c r="I40" s="16" t="s">
        <v>97</v>
      </c>
      <c r="J40" s="69" t="s">
        <v>2</v>
      </c>
      <c r="K40" s="69"/>
      <c r="L40" s="69" t="s">
        <v>2</v>
      </c>
      <c r="M40" s="69"/>
      <c r="N40" s="69"/>
      <c r="O40" s="68"/>
      <c r="P40" s="68" t="s">
        <v>7</v>
      </c>
      <c r="Q40" s="47" t="s">
        <v>31</v>
      </c>
      <c r="R40" s="16"/>
      <c r="S40" s="70">
        <v>40000</v>
      </c>
      <c r="T40" s="69">
        <v>34000</v>
      </c>
      <c r="U40" s="69">
        <v>4000</v>
      </c>
      <c r="V40" s="69">
        <v>2000</v>
      </c>
      <c r="W40" s="43"/>
      <c r="X40" s="66"/>
      <c r="Y40" s="71">
        <v>20</v>
      </c>
    </row>
    <row r="41" spans="1:25" ht="45">
      <c r="A41" s="10">
        <v>34</v>
      </c>
      <c r="B41" s="12" t="s">
        <v>9</v>
      </c>
      <c r="C41" s="67">
        <v>1</v>
      </c>
      <c r="D41" s="67"/>
      <c r="E41" s="12" t="s">
        <v>98</v>
      </c>
      <c r="F41" s="68">
        <v>40000</v>
      </c>
      <c r="G41" s="69" t="s">
        <v>2</v>
      </c>
      <c r="H41" s="16" t="s">
        <v>99</v>
      </c>
      <c r="I41" s="16" t="s">
        <v>99</v>
      </c>
      <c r="J41" s="69" t="s">
        <v>2</v>
      </c>
      <c r="K41" s="69"/>
      <c r="L41" s="69" t="s">
        <v>2</v>
      </c>
      <c r="M41" s="69"/>
      <c r="N41" s="69"/>
      <c r="O41" s="68"/>
      <c r="P41" s="68" t="s">
        <v>98</v>
      </c>
      <c r="Q41" s="47" t="s">
        <v>16</v>
      </c>
      <c r="R41" s="16"/>
      <c r="S41" s="70">
        <v>50000</v>
      </c>
      <c r="T41" s="69">
        <v>42500</v>
      </c>
      <c r="U41" s="69">
        <v>5000</v>
      </c>
      <c r="V41" s="69">
        <v>2500</v>
      </c>
      <c r="W41" s="43"/>
      <c r="X41" s="66"/>
      <c r="Y41" s="71">
        <v>20</v>
      </c>
    </row>
    <row r="42" spans="1:25" hidden="1">
      <c r="S42">
        <f>SUM(S8:S41)</f>
        <v>1859000</v>
      </c>
      <c r="T42">
        <f t="shared" ref="T42:V42" si="0">SUM(T8:T41)</f>
        <v>1593475</v>
      </c>
      <c r="U42">
        <f t="shared" si="0"/>
        <v>185900</v>
      </c>
      <c r="V42">
        <f t="shared" si="0"/>
        <v>79625</v>
      </c>
    </row>
  </sheetData>
  <autoFilter ref="A5:Y42">
    <filterColumn colId="24">
      <filters>
        <filter val="20"/>
      </filters>
    </filterColumn>
  </autoFilter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0"/>
  <sheetViews>
    <sheetView topLeftCell="A73" workbookViewId="0">
      <selection activeCell="L79" sqref="L79"/>
    </sheetView>
  </sheetViews>
  <sheetFormatPr defaultRowHeight="15"/>
  <sheetData>
    <row r="1" spans="1:18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ht="18.75">
      <c r="A4" s="653" t="s">
        <v>307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</row>
    <row r="5" spans="1:18" ht="60">
      <c r="A5" s="43" t="s">
        <v>308</v>
      </c>
      <c r="B5" s="43" t="s">
        <v>309</v>
      </c>
      <c r="C5" s="43" t="s">
        <v>310</v>
      </c>
      <c r="D5" s="43" t="s">
        <v>311</v>
      </c>
      <c r="E5" s="43" t="s">
        <v>312</v>
      </c>
      <c r="F5" s="43" t="s">
        <v>109</v>
      </c>
      <c r="G5" s="43" t="s">
        <v>313</v>
      </c>
      <c r="H5" s="43" t="s">
        <v>314</v>
      </c>
      <c r="I5" s="43" t="s">
        <v>315</v>
      </c>
      <c r="J5" s="43" t="s">
        <v>316</v>
      </c>
      <c r="K5" s="69" t="s">
        <v>317</v>
      </c>
      <c r="L5" s="69" t="s">
        <v>318</v>
      </c>
      <c r="M5" s="69" t="s">
        <v>319</v>
      </c>
      <c r="N5" s="69" t="s">
        <v>320</v>
      </c>
      <c r="O5" s="43" t="s">
        <v>321</v>
      </c>
      <c r="P5" s="43" t="s">
        <v>320</v>
      </c>
      <c r="Q5" s="43" t="s">
        <v>319</v>
      </c>
      <c r="R5" s="93" t="s">
        <v>321</v>
      </c>
    </row>
    <row r="6" spans="1:18" ht="60">
      <c r="A6" s="93">
        <v>1</v>
      </c>
      <c r="B6" s="43"/>
      <c r="C6" s="43" t="s">
        <v>128</v>
      </c>
      <c r="D6" s="43" t="s">
        <v>129</v>
      </c>
      <c r="E6" s="43" t="s">
        <v>130</v>
      </c>
      <c r="F6" s="93" t="s">
        <v>2</v>
      </c>
      <c r="G6" s="93" t="s">
        <v>15</v>
      </c>
      <c r="H6" s="93" t="s">
        <v>16</v>
      </c>
      <c r="I6" s="93" t="s">
        <v>106</v>
      </c>
      <c r="J6" s="93"/>
      <c r="K6" s="94">
        <v>150000</v>
      </c>
      <c r="L6" s="94">
        <v>85000</v>
      </c>
      <c r="M6" s="95">
        <v>41034</v>
      </c>
      <c r="N6" s="94">
        <v>100000</v>
      </c>
      <c r="O6" s="93">
        <v>20</v>
      </c>
      <c r="P6" s="93">
        <v>100000</v>
      </c>
      <c r="Q6" s="96">
        <v>41034</v>
      </c>
      <c r="R6" s="93">
        <v>20</v>
      </c>
    </row>
    <row r="7" spans="1:18" ht="45">
      <c r="A7" s="93">
        <v>2</v>
      </c>
      <c r="B7" s="43"/>
      <c r="C7" s="43" t="s">
        <v>131</v>
      </c>
      <c r="D7" s="43" t="s">
        <v>132</v>
      </c>
      <c r="E7" s="43" t="s">
        <v>133</v>
      </c>
      <c r="F7" s="93" t="s">
        <v>2</v>
      </c>
      <c r="G7" s="93" t="s">
        <v>15</v>
      </c>
      <c r="H7" s="93" t="s">
        <v>16</v>
      </c>
      <c r="I7" s="93" t="s">
        <v>106</v>
      </c>
      <c r="J7" s="93"/>
      <c r="K7" s="94">
        <v>50000</v>
      </c>
      <c r="L7" s="94">
        <v>42500</v>
      </c>
      <c r="M7" s="95">
        <v>41034</v>
      </c>
      <c r="N7" s="94">
        <v>50000</v>
      </c>
      <c r="O7" s="93">
        <v>20</v>
      </c>
      <c r="P7" s="93">
        <v>50000</v>
      </c>
      <c r="Q7" s="96">
        <v>41034</v>
      </c>
      <c r="R7" s="93">
        <v>20</v>
      </c>
    </row>
    <row r="8" spans="1:18" ht="60">
      <c r="A8" s="93">
        <v>3</v>
      </c>
      <c r="B8" s="43"/>
      <c r="C8" s="43" t="s">
        <v>134</v>
      </c>
      <c r="D8" s="43" t="s">
        <v>135</v>
      </c>
      <c r="E8" s="43" t="s">
        <v>136</v>
      </c>
      <c r="F8" s="93" t="s">
        <v>2</v>
      </c>
      <c r="G8" s="93" t="s">
        <v>15</v>
      </c>
      <c r="H8" s="93" t="s">
        <v>31</v>
      </c>
      <c r="I8" s="93" t="s">
        <v>106</v>
      </c>
      <c r="J8" s="93"/>
      <c r="K8" s="94">
        <v>50000</v>
      </c>
      <c r="L8" s="94">
        <v>42500</v>
      </c>
      <c r="M8" s="95">
        <v>41034</v>
      </c>
      <c r="N8" s="94">
        <v>50000</v>
      </c>
      <c r="O8" s="93">
        <v>20</v>
      </c>
      <c r="P8" s="93">
        <v>50000</v>
      </c>
      <c r="Q8" s="96">
        <v>41034</v>
      </c>
      <c r="R8" s="93">
        <v>20</v>
      </c>
    </row>
    <row r="9" spans="1:18" ht="60">
      <c r="A9" s="93">
        <v>4</v>
      </c>
      <c r="B9" s="43"/>
      <c r="C9" s="43" t="s">
        <v>137</v>
      </c>
      <c r="D9" s="43" t="s">
        <v>138</v>
      </c>
      <c r="E9" s="43" t="s">
        <v>136</v>
      </c>
      <c r="F9" s="93" t="s">
        <v>2</v>
      </c>
      <c r="G9" s="93" t="s">
        <v>15</v>
      </c>
      <c r="H9" s="93" t="s">
        <v>31</v>
      </c>
      <c r="I9" s="93" t="s">
        <v>106</v>
      </c>
      <c r="J9" s="93"/>
      <c r="K9" s="94">
        <v>50000</v>
      </c>
      <c r="L9" s="94">
        <v>42500</v>
      </c>
      <c r="M9" s="95">
        <v>41034</v>
      </c>
      <c r="N9" s="94">
        <v>50000</v>
      </c>
      <c r="O9" s="93">
        <v>20</v>
      </c>
      <c r="P9" s="93">
        <v>50000</v>
      </c>
      <c r="Q9" s="96">
        <v>41034</v>
      </c>
      <c r="R9" s="93">
        <v>20</v>
      </c>
    </row>
    <row r="10" spans="1:18" ht="90">
      <c r="A10" s="93">
        <v>5</v>
      </c>
      <c r="B10" s="43"/>
      <c r="C10" s="43" t="s">
        <v>139</v>
      </c>
      <c r="D10" s="43" t="s">
        <v>140</v>
      </c>
      <c r="E10" s="43" t="s">
        <v>141</v>
      </c>
      <c r="F10" s="93" t="s">
        <v>2</v>
      </c>
      <c r="G10" s="93" t="s">
        <v>15</v>
      </c>
      <c r="H10" s="93" t="s">
        <v>16</v>
      </c>
      <c r="I10" s="93" t="s">
        <v>106</v>
      </c>
      <c r="J10" s="93"/>
      <c r="K10" s="94">
        <v>50000</v>
      </c>
      <c r="L10" s="94">
        <v>42500</v>
      </c>
      <c r="M10" s="95">
        <v>41034</v>
      </c>
      <c r="N10" s="94">
        <v>50000</v>
      </c>
      <c r="O10" s="93">
        <v>20</v>
      </c>
      <c r="P10" s="93">
        <v>50000</v>
      </c>
      <c r="Q10" s="96">
        <v>41034</v>
      </c>
      <c r="R10" s="93">
        <v>20</v>
      </c>
    </row>
    <row r="11" spans="1:18" ht="90">
      <c r="A11" s="93">
        <v>6</v>
      </c>
      <c r="B11" s="43"/>
      <c r="C11" s="43" t="s">
        <v>142</v>
      </c>
      <c r="D11" s="43" t="s">
        <v>143</v>
      </c>
      <c r="E11" s="43" t="s">
        <v>144</v>
      </c>
      <c r="F11" s="93" t="s">
        <v>2</v>
      </c>
      <c r="G11" s="93" t="s">
        <v>15</v>
      </c>
      <c r="H11" s="93" t="s">
        <v>31</v>
      </c>
      <c r="I11" s="93" t="s">
        <v>106</v>
      </c>
      <c r="J11" s="93"/>
      <c r="K11" s="94">
        <v>50000</v>
      </c>
      <c r="L11" s="94">
        <v>42500</v>
      </c>
      <c r="M11" s="95">
        <v>41041</v>
      </c>
      <c r="N11" s="94">
        <v>50000</v>
      </c>
      <c r="O11" s="93">
        <v>20</v>
      </c>
      <c r="P11" s="93">
        <v>50000</v>
      </c>
      <c r="Q11" s="96">
        <v>41041</v>
      </c>
      <c r="R11" s="93">
        <v>20</v>
      </c>
    </row>
    <row r="12" spans="1:18" ht="60">
      <c r="A12" s="93">
        <v>7</v>
      </c>
      <c r="B12" s="43"/>
      <c r="C12" s="97" t="s">
        <v>145</v>
      </c>
      <c r="D12" s="97" t="s">
        <v>146</v>
      </c>
      <c r="E12" s="43" t="s">
        <v>147</v>
      </c>
      <c r="F12" s="93" t="s">
        <v>2</v>
      </c>
      <c r="G12" s="93" t="s">
        <v>148</v>
      </c>
      <c r="H12" s="93" t="s">
        <v>16</v>
      </c>
      <c r="I12" s="93" t="s">
        <v>105</v>
      </c>
      <c r="J12" s="93"/>
      <c r="K12" s="94">
        <v>100000</v>
      </c>
      <c r="L12" s="94">
        <v>85000</v>
      </c>
      <c r="M12" s="95">
        <v>41041</v>
      </c>
      <c r="N12" s="94">
        <v>100000</v>
      </c>
      <c r="O12" s="93">
        <v>20</v>
      </c>
      <c r="P12" s="93">
        <v>100000</v>
      </c>
      <c r="Q12" s="96">
        <v>41041</v>
      </c>
      <c r="R12" s="93">
        <v>20</v>
      </c>
    </row>
    <row r="13" spans="1:18" ht="105">
      <c r="A13" s="93">
        <v>8</v>
      </c>
      <c r="B13" s="43"/>
      <c r="C13" s="43" t="s">
        <v>149</v>
      </c>
      <c r="D13" s="43" t="s">
        <v>150</v>
      </c>
      <c r="E13" s="43" t="s">
        <v>151</v>
      </c>
      <c r="F13" s="93" t="s">
        <v>2</v>
      </c>
      <c r="G13" s="93" t="s">
        <v>15</v>
      </c>
      <c r="H13" s="93" t="s">
        <v>31</v>
      </c>
      <c r="I13" s="93" t="s">
        <v>106</v>
      </c>
      <c r="J13" s="93"/>
      <c r="K13" s="94">
        <v>50000</v>
      </c>
      <c r="L13" s="94">
        <v>42500</v>
      </c>
      <c r="M13" s="95">
        <v>41041</v>
      </c>
      <c r="N13" s="94">
        <v>50000</v>
      </c>
      <c r="O13" s="93">
        <v>20</v>
      </c>
      <c r="P13" s="93">
        <v>50000</v>
      </c>
      <c r="Q13" s="96">
        <v>41041</v>
      </c>
      <c r="R13" s="93">
        <v>20</v>
      </c>
    </row>
    <row r="14" spans="1:18" ht="105">
      <c r="A14" s="93">
        <v>9</v>
      </c>
      <c r="B14" s="43"/>
      <c r="C14" s="43" t="s">
        <v>152</v>
      </c>
      <c r="D14" s="43" t="s">
        <v>153</v>
      </c>
      <c r="E14" s="43" t="s">
        <v>154</v>
      </c>
      <c r="F14" s="93" t="s">
        <v>2</v>
      </c>
      <c r="G14" s="93" t="s">
        <v>15</v>
      </c>
      <c r="H14" s="93" t="s">
        <v>31</v>
      </c>
      <c r="I14" s="93" t="s">
        <v>106</v>
      </c>
      <c r="J14" s="93"/>
      <c r="K14" s="94">
        <v>100000</v>
      </c>
      <c r="L14" s="94">
        <v>85000</v>
      </c>
      <c r="M14" s="95">
        <v>41225</v>
      </c>
      <c r="N14" s="94">
        <v>100000</v>
      </c>
      <c r="O14" s="93">
        <v>20</v>
      </c>
      <c r="P14" s="93">
        <v>100000</v>
      </c>
      <c r="Q14" s="96">
        <v>41225</v>
      </c>
      <c r="R14" s="93">
        <v>20</v>
      </c>
    </row>
    <row r="15" spans="1:18" ht="90">
      <c r="A15" s="93">
        <v>10</v>
      </c>
      <c r="B15" s="43"/>
      <c r="C15" s="43" t="s">
        <v>155</v>
      </c>
      <c r="D15" s="43" t="s">
        <v>156</v>
      </c>
      <c r="E15" s="43" t="s">
        <v>157</v>
      </c>
      <c r="F15" s="93" t="s">
        <v>2</v>
      </c>
      <c r="G15" s="93" t="s">
        <v>15</v>
      </c>
      <c r="H15" s="93" t="s">
        <v>31</v>
      </c>
      <c r="I15" s="93" t="s">
        <v>106</v>
      </c>
      <c r="J15" s="93"/>
      <c r="K15" s="94">
        <v>50000</v>
      </c>
      <c r="L15" s="94">
        <v>42500</v>
      </c>
      <c r="M15" s="95">
        <v>41225</v>
      </c>
      <c r="N15" s="94">
        <v>50000</v>
      </c>
      <c r="O15" s="93">
        <v>20</v>
      </c>
      <c r="P15" s="93">
        <v>50000</v>
      </c>
      <c r="Q15" s="96">
        <v>41225</v>
      </c>
      <c r="R15" s="93">
        <v>20</v>
      </c>
    </row>
    <row r="16" spans="1:18" ht="60">
      <c r="A16" s="93">
        <v>11</v>
      </c>
      <c r="B16" s="43"/>
      <c r="C16" s="43" t="s">
        <v>158</v>
      </c>
      <c r="D16" s="43" t="s">
        <v>159</v>
      </c>
      <c r="E16" s="43" t="s">
        <v>160</v>
      </c>
      <c r="F16" s="93" t="s">
        <v>2</v>
      </c>
      <c r="G16" s="93" t="s">
        <v>15</v>
      </c>
      <c r="H16" s="93" t="s">
        <v>31</v>
      </c>
      <c r="I16" s="93" t="s">
        <v>106</v>
      </c>
      <c r="J16" s="93"/>
      <c r="K16" s="94">
        <v>50000</v>
      </c>
      <c r="L16" s="94">
        <v>42500</v>
      </c>
      <c r="M16" s="95">
        <v>41225</v>
      </c>
      <c r="N16" s="94">
        <v>50000</v>
      </c>
      <c r="O16" s="93">
        <v>20</v>
      </c>
      <c r="P16" s="93">
        <v>50000</v>
      </c>
      <c r="Q16" s="96">
        <v>41225</v>
      </c>
      <c r="R16" s="93">
        <v>20</v>
      </c>
    </row>
    <row r="17" spans="1:18" ht="105">
      <c r="A17" s="93">
        <v>12</v>
      </c>
      <c r="B17" s="43"/>
      <c r="C17" s="43" t="s">
        <v>161</v>
      </c>
      <c r="D17" s="43" t="s">
        <v>162</v>
      </c>
      <c r="E17" s="43" t="s">
        <v>163</v>
      </c>
      <c r="F17" s="93" t="s">
        <v>2</v>
      </c>
      <c r="G17" s="93" t="s">
        <v>15</v>
      </c>
      <c r="H17" s="93" t="s">
        <v>31</v>
      </c>
      <c r="I17" s="93" t="s">
        <v>106</v>
      </c>
      <c r="J17" s="93"/>
      <c r="K17" s="94">
        <v>50000</v>
      </c>
      <c r="L17" s="94">
        <v>42500</v>
      </c>
      <c r="M17" s="95">
        <v>41225</v>
      </c>
      <c r="N17" s="94">
        <v>50000</v>
      </c>
      <c r="O17" s="93">
        <v>20</v>
      </c>
      <c r="P17" s="93">
        <v>50000</v>
      </c>
      <c r="Q17" s="96">
        <v>41225</v>
      </c>
      <c r="R17" s="93">
        <v>20</v>
      </c>
    </row>
    <row r="18" spans="1:18" ht="75">
      <c r="A18" s="93">
        <v>13</v>
      </c>
      <c r="B18" s="43"/>
      <c r="C18" s="43" t="s">
        <v>164</v>
      </c>
      <c r="D18" s="43" t="s">
        <v>165</v>
      </c>
      <c r="E18" s="43" t="s">
        <v>166</v>
      </c>
      <c r="F18" s="93" t="s">
        <v>2</v>
      </c>
      <c r="G18" s="93" t="s">
        <v>15</v>
      </c>
      <c r="H18" s="93" t="s">
        <v>31</v>
      </c>
      <c r="I18" s="93" t="s">
        <v>105</v>
      </c>
      <c r="J18" s="93"/>
      <c r="K18" s="94">
        <v>50000</v>
      </c>
      <c r="L18" s="94">
        <v>42500</v>
      </c>
      <c r="M18" s="95">
        <v>41255</v>
      </c>
      <c r="N18" s="94">
        <v>50000</v>
      </c>
      <c r="O18" s="93">
        <v>20</v>
      </c>
      <c r="P18" s="93">
        <v>50000</v>
      </c>
      <c r="Q18" s="96">
        <v>41255</v>
      </c>
      <c r="R18" s="93">
        <v>20</v>
      </c>
    </row>
    <row r="19" spans="1:18" ht="75">
      <c r="A19" s="93">
        <v>14</v>
      </c>
      <c r="B19" s="43"/>
      <c r="C19" s="43" t="s">
        <v>167</v>
      </c>
      <c r="D19" s="43" t="s">
        <v>168</v>
      </c>
      <c r="E19" s="43" t="s">
        <v>169</v>
      </c>
      <c r="F19" s="93" t="s">
        <v>2</v>
      </c>
      <c r="G19" s="93" t="s">
        <v>15</v>
      </c>
      <c r="H19" s="93" t="s">
        <v>16</v>
      </c>
      <c r="I19" s="93" t="s">
        <v>106</v>
      </c>
      <c r="J19" s="93"/>
      <c r="K19" s="94">
        <v>100000</v>
      </c>
      <c r="L19" s="94">
        <v>85000</v>
      </c>
      <c r="M19" s="95">
        <v>41255</v>
      </c>
      <c r="N19" s="94">
        <v>100000</v>
      </c>
      <c r="O19" s="93">
        <v>20</v>
      </c>
      <c r="P19" s="93">
        <v>100000</v>
      </c>
      <c r="Q19" s="96">
        <v>41255</v>
      </c>
      <c r="R19" s="93">
        <v>20</v>
      </c>
    </row>
    <row r="20" spans="1:18" ht="90">
      <c r="A20" s="93">
        <v>15</v>
      </c>
      <c r="B20" s="43"/>
      <c r="C20" s="43" t="s">
        <v>170</v>
      </c>
      <c r="D20" s="43" t="s">
        <v>171</v>
      </c>
      <c r="E20" s="43" t="s">
        <v>172</v>
      </c>
      <c r="F20" s="93" t="s">
        <v>2</v>
      </c>
      <c r="G20" s="93" t="s">
        <v>15</v>
      </c>
      <c r="H20" s="93" t="s">
        <v>16</v>
      </c>
      <c r="I20" s="93" t="s">
        <v>106</v>
      </c>
      <c r="J20" s="93"/>
      <c r="K20" s="94">
        <v>50000</v>
      </c>
      <c r="L20" s="94">
        <v>42500</v>
      </c>
      <c r="M20" s="95">
        <v>41255</v>
      </c>
      <c r="N20" s="94">
        <v>50000</v>
      </c>
      <c r="O20" s="93">
        <v>20</v>
      </c>
      <c r="P20" s="93">
        <v>50000</v>
      </c>
      <c r="Q20" s="96">
        <v>41255</v>
      </c>
      <c r="R20" s="93">
        <v>20</v>
      </c>
    </row>
    <row r="21" spans="1:18" ht="60">
      <c r="A21" s="93">
        <v>16</v>
      </c>
      <c r="B21" s="43"/>
      <c r="C21" s="43" t="s">
        <v>173</v>
      </c>
      <c r="D21" s="43" t="s">
        <v>174</v>
      </c>
      <c r="E21" s="43" t="s">
        <v>175</v>
      </c>
      <c r="F21" s="93" t="s">
        <v>2</v>
      </c>
      <c r="G21" s="93" t="s">
        <v>15</v>
      </c>
      <c r="H21" s="93" t="s">
        <v>31</v>
      </c>
      <c r="I21" s="93" t="s">
        <v>106</v>
      </c>
      <c r="J21" s="93"/>
      <c r="K21" s="94">
        <v>50000</v>
      </c>
      <c r="L21" s="94">
        <v>42500</v>
      </c>
      <c r="M21" s="95">
        <v>41255</v>
      </c>
      <c r="N21" s="94">
        <v>50000</v>
      </c>
      <c r="O21" s="93">
        <v>20</v>
      </c>
      <c r="P21" s="93">
        <v>50000</v>
      </c>
      <c r="Q21" s="96">
        <v>41255</v>
      </c>
      <c r="R21" s="93">
        <v>20</v>
      </c>
    </row>
    <row r="22" spans="1:18" ht="60">
      <c r="A22" s="93">
        <v>17</v>
      </c>
      <c r="B22" s="43"/>
      <c r="C22" s="43" t="s">
        <v>176</v>
      </c>
      <c r="D22" s="43" t="s">
        <v>177</v>
      </c>
      <c r="E22" s="43" t="s">
        <v>178</v>
      </c>
      <c r="F22" s="93" t="s">
        <v>2</v>
      </c>
      <c r="G22" s="93" t="s">
        <v>15</v>
      </c>
      <c r="H22" s="93" t="s">
        <v>31</v>
      </c>
      <c r="I22" s="93" t="s">
        <v>106</v>
      </c>
      <c r="J22" s="93"/>
      <c r="K22" s="94">
        <v>100000</v>
      </c>
      <c r="L22" s="94">
        <v>85000</v>
      </c>
      <c r="M22" s="95" t="s">
        <v>179</v>
      </c>
      <c r="N22" s="94">
        <v>100000</v>
      </c>
      <c r="O22" s="93">
        <v>20</v>
      </c>
      <c r="P22" s="93">
        <v>100000</v>
      </c>
      <c r="Q22" s="96" t="s">
        <v>179</v>
      </c>
      <c r="R22" s="93">
        <v>20</v>
      </c>
    </row>
    <row r="23" spans="1:18" ht="45">
      <c r="A23" s="93">
        <v>18</v>
      </c>
      <c r="B23" s="43"/>
      <c r="C23" s="43" t="s">
        <v>180</v>
      </c>
      <c r="D23" s="43" t="s">
        <v>181</v>
      </c>
      <c r="E23" s="43" t="s">
        <v>182</v>
      </c>
      <c r="F23" s="93" t="s">
        <v>2</v>
      </c>
      <c r="G23" s="93" t="s">
        <v>15</v>
      </c>
      <c r="H23" s="93" t="s">
        <v>16</v>
      </c>
      <c r="I23" s="93" t="s">
        <v>106</v>
      </c>
      <c r="J23" s="93"/>
      <c r="K23" s="94">
        <v>50000</v>
      </c>
      <c r="L23" s="94">
        <v>42500</v>
      </c>
      <c r="M23" s="95">
        <v>41255</v>
      </c>
      <c r="N23" s="94">
        <v>50000</v>
      </c>
      <c r="O23" s="93">
        <v>20</v>
      </c>
      <c r="P23" s="93">
        <v>50000</v>
      </c>
      <c r="Q23" s="96">
        <v>41255</v>
      </c>
      <c r="R23" s="93">
        <v>20</v>
      </c>
    </row>
    <row r="24" spans="1:18" ht="75">
      <c r="A24" s="93">
        <v>19</v>
      </c>
      <c r="B24" s="43"/>
      <c r="C24" s="43" t="s">
        <v>183</v>
      </c>
      <c r="D24" s="43" t="s">
        <v>184</v>
      </c>
      <c r="E24" s="43" t="s">
        <v>185</v>
      </c>
      <c r="F24" s="93" t="s">
        <v>2</v>
      </c>
      <c r="G24" s="93" t="s">
        <v>15</v>
      </c>
      <c r="H24" s="93" t="s">
        <v>31</v>
      </c>
      <c r="I24" s="93" t="s">
        <v>106</v>
      </c>
      <c r="J24" s="93"/>
      <c r="K24" s="94">
        <v>100000</v>
      </c>
      <c r="L24" s="94">
        <v>85000</v>
      </c>
      <c r="M24" s="95" t="s">
        <v>179</v>
      </c>
      <c r="N24" s="94">
        <v>100000</v>
      </c>
      <c r="O24" s="93">
        <v>20</v>
      </c>
      <c r="P24" s="93">
        <v>100000</v>
      </c>
      <c r="Q24" s="96" t="s">
        <v>179</v>
      </c>
      <c r="R24" s="93">
        <v>20</v>
      </c>
    </row>
    <row r="25" spans="1:18" ht="60">
      <c r="A25" s="93">
        <v>20</v>
      </c>
      <c r="B25" s="43"/>
      <c r="C25" s="43" t="s">
        <v>186</v>
      </c>
      <c r="D25" s="43" t="s">
        <v>187</v>
      </c>
      <c r="E25" s="43" t="s">
        <v>188</v>
      </c>
      <c r="F25" s="93" t="s">
        <v>2</v>
      </c>
      <c r="G25" s="93" t="s">
        <v>15</v>
      </c>
      <c r="H25" s="93" t="s">
        <v>31</v>
      </c>
      <c r="I25" s="93" t="s">
        <v>106</v>
      </c>
      <c r="J25" s="93"/>
      <c r="K25" s="94">
        <v>100000</v>
      </c>
      <c r="L25" s="94">
        <v>85000</v>
      </c>
      <c r="M25" s="95" t="s">
        <v>189</v>
      </c>
      <c r="N25" s="94">
        <v>100000</v>
      </c>
      <c r="O25" s="93">
        <v>20</v>
      </c>
      <c r="P25" s="93">
        <v>100000</v>
      </c>
      <c r="Q25" s="96" t="s">
        <v>189</v>
      </c>
      <c r="R25" s="93">
        <v>20</v>
      </c>
    </row>
    <row r="26" spans="1:18" ht="75">
      <c r="A26" s="93">
        <v>21</v>
      </c>
      <c r="B26" s="43"/>
      <c r="C26" s="43" t="s">
        <v>190</v>
      </c>
      <c r="D26" s="43" t="s">
        <v>191</v>
      </c>
      <c r="E26" s="43" t="s">
        <v>192</v>
      </c>
      <c r="F26" s="93" t="s">
        <v>2</v>
      </c>
      <c r="G26" s="93" t="s">
        <v>15</v>
      </c>
      <c r="H26" s="93" t="s">
        <v>31</v>
      </c>
      <c r="I26" s="93" t="s">
        <v>106</v>
      </c>
      <c r="J26" s="93"/>
      <c r="K26" s="94">
        <v>50000</v>
      </c>
      <c r="L26" s="94">
        <v>42500</v>
      </c>
      <c r="M26" s="95" t="s">
        <v>193</v>
      </c>
      <c r="N26" s="94">
        <v>50000</v>
      </c>
      <c r="O26" s="93">
        <v>20</v>
      </c>
      <c r="P26" s="93">
        <v>50000</v>
      </c>
      <c r="Q26" s="96" t="s">
        <v>193</v>
      </c>
      <c r="R26" s="93">
        <v>20</v>
      </c>
    </row>
    <row r="27" spans="1:18" ht="105">
      <c r="A27" s="93">
        <v>22</v>
      </c>
      <c r="B27" s="43"/>
      <c r="C27" s="43" t="s">
        <v>194</v>
      </c>
      <c r="D27" s="43" t="s">
        <v>195</v>
      </c>
      <c r="E27" s="43" t="s">
        <v>196</v>
      </c>
      <c r="F27" s="93" t="s">
        <v>2</v>
      </c>
      <c r="G27" s="93" t="s">
        <v>15</v>
      </c>
      <c r="H27" s="93" t="s">
        <v>31</v>
      </c>
      <c r="I27" s="93" t="s">
        <v>106</v>
      </c>
      <c r="J27" s="93"/>
      <c r="K27" s="94">
        <v>50000</v>
      </c>
      <c r="L27" s="94">
        <v>42500</v>
      </c>
      <c r="M27" s="95" t="s">
        <v>197</v>
      </c>
      <c r="N27" s="94">
        <v>50000</v>
      </c>
      <c r="O27" s="93">
        <v>20</v>
      </c>
      <c r="P27" s="93">
        <v>50000</v>
      </c>
      <c r="Q27" s="96" t="s">
        <v>197</v>
      </c>
      <c r="R27" s="93">
        <v>20</v>
      </c>
    </row>
    <row r="28" spans="1:18" ht="90">
      <c r="A28" s="93">
        <v>23</v>
      </c>
      <c r="B28" s="43"/>
      <c r="C28" s="43" t="s">
        <v>198</v>
      </c>
      <c r="D28" s="43" t="s">
        <v>199</v>
      </c>
      <c r="E28" s="43" t="s">
        <v>200</v>
      </c>
      <c r="F28" s="93" t="s">
        <v>2</v>
      </c>
      <c r="G28" s="93" t="s">
        <v>15</v>
      </c>
      <c r="H28" s="93" t="s">
        <v>16</v>
      </c>
      <c r="I28" s="93" t="s">
        <v>106</v>
      </c>
      <c r="J28" s="93"/>
      <c r="K28" s="94">
        <v>50000</v>
      </c>
      <c r="L28" s="94">
        <v>42500</v>
      </c>
      <c r="M28" s="95" t="s">
        <v>197</v>
      </c>
      <c r="N28" s="94">
        <v>50000</v>
      </c>
      <c r="O28" s="93">
        <v>20</v>
      </c>
      <c r="P28" s="93">
        <v>50000</v>
      </c>
      <c r="Q28" s="96" t="s">
        <v>197</v>
      </c>
      <c r="R28" s="93">
        <v>20</v>
      </c>
    </row>
    <row r="29" spans="1:18" ht="75">
      <c r="A29" s="93">
        <v>24</v>
      </c>
      <c r="B29" s="43"/>
      <c r="C29" s="43" t="s">
        <v>201</v>
      </c>
      <c r="D29" s="43" t="s">
        <v>202</v>
      </c>
      <c r="E29" s="43" t="s">
        <v>203</v>
      </c>
      <c r="F29" s="93" t="s">
        <v>2</v>
      </c>
      <c r="G29" s="93" t="s">
        <v>15</v>
      </c>
      <c r="H29" s="93" t="s">
        <v>16</v>
      </c>
      <c r="I29" s="93" t="s">
        <v>106</v>
      </c>
      <c r="J29" s="93"/>
      <c r="K29" s="94">
        <v>50000</v>
      </c>
      <c r="L29" s="94">
        <v>42500</v>
      </c>
      <c r="M29" s="95" t="s">
        <v>197</v>
      </c>
      <c r="N29" s="94">
        <v>50000</v>
      </c>
      <c r="O29" s="93">
        <v>20</v>
      </c>
      <c r="P29" s="93">
        <v>50000</v>
      </c>
      <c r="Q29" s="96" t="s">
        <v>197</v>
      </c>
      <c r="R29" s="93">
        <v>20</v>
      </c>
    </row>
    <row r="30" spans="1:18" ht="90">
      <c r="A30" s="93">
        <v>25</v>
      </c>
      <c r="B30" s="43"/>
      <c r="C30" s="43" t="s">
        <v>204</v>
      </c>
      <c r="D30" s="43" t="s">
        <v>205</v>
      </c>
      <c r="E30" s="43" t="s">
        <v>206</v>
      </c>
      <c r="F30" s="93" t="s">
        <v>2</v>
      </c>
      <c r="G30" s="93" t="s">
        <v>15</v>
      </c>
      <c r="H30" s="93" t="s">
        <v>31</v>
      </c>
      <c r="I30" s="93" t="s">
        <v>106</v>
      </c>
      <c r="J30" s="93"/>
      <c r="K30" s="94">
        <v>50000</v>
      </c>
      <c r="L30" s="94">
        <v>42500</v>
      </c>
      <c r="M30" s="95">
        <v>41396</v>
      </c>
      <c r="N30" s="94">
        <v>50000</v>
      </c>
      <c r="O30" s="93">
        <v>20</v>
      </c>
      <c r="P30" s="93">
        <v>50000</v>
      </c>
      <c r="Q30" s="96">
        <v>41396</v>
      </c>
      <c r="R30" s="93">
        <v>20</v>
      </c>
    </row>
    <row r="31" spans="1:18" ht="75">
      <c r="A31" s="93">
        <v>26</v>
      </c>
      <c r="B31" s="43"/>
      <c r="C31" s="43" t="s">
        <v>207</v>
      </c>
      <c r="D31" s="43" t="s">
        <v>208</v>
      </c>
      <c r="E31" s="43" t="s">
        <v>209</v>
      </c>
      <c r="F31" s="93" t="s">
        <v>2</v>
      </c>
      <c r="G31" s="93" t="s">
        <v>15</v>
      </c>
      <c r="H31" s="93" t="s">
        <v>16</v>
      </c>
      <c r="I31" s="93" t="s">
        <v>106</v>
      </c>
      <c r="J31" s="93"/>
      <c r="K31" s="94">
        <v>50000</v>
      </c>
      <c r="L31" s="94">
        <v>42500</v>
      </c>
      <c r="M31" s="95">
        <v>41396</v>
      </c>
      <c r="N31" s="94">
        <v>50000</v>
      </c>
      <c r="O31" s="93">
        <v>20</v>
      </c>
      <c r="P31" s="93">
        <v>50000</v>
      </c>
      <c r="Q31" s="96">
        <v>41396</v>
      </c>
      <c r="R31" s="93">
        <v>20</v>
      </c>
    </row>
    <row r="32" spans="1:18" ht="75">
      <c r="A32" s="93">
        <v>27</v>
      </c>
      <c r="B32" s="43"/>
      <c r="C32" s="43" t="s">
        <v>210</v>
      </c>
      <c r="D32" s="43" t="s">
        <v>211</v>
      </c>
      <c r="E32" s="43" t="s">
        <v>212</v>
      </c>
      <c r="F32" s="93" t="s">
        <v>2</v>
      </c>
      <c r="G32" s="93" t="s">
        <v>15</v>
      </c>
      <c r="H32" s="93" t="s">
        <v>16</v>
      </c>
      <c r="I32" s="93" t="s">
        <v>105</v>
      </c>
      <c r="J32" s="93"/>
      <c r="K32" s="94">
        <v>50000</v>
      </c>
      <c r="L32" s="94">
        <v>42500</v>
      </c>
      <c r="M32" s="95" t="s">
        <v>213</v>
      </c>
      <c r="N32" s="94">
        <v>50000</v>
      </c>
      <c r="O32" s="93">
        <v>20</v>
      </c>
      <c r="P32" s="93">
        <v>50000</v>
      </c>
      <c r="Q32" s="96" t="s">
        <v>213</v>
      </c>
      <c r="R32" s="93">
        <v>20</v>
      </c>
    </row>
    <row r="33" spans="1:18" ht="60">
      <c r="A33" s="93">
        <v>28</v>
      </c>
      <c r="B33" s="43"/>
      <c r="C33" s="43" t="s">
        <v>214</v>
      </c>
      <c r="D33" s="43" t="s">
        <v>215</v>
      </c>
      <c r="E33" s="43" t="s">
        <v>216</v>
      </c>
      <c r="F33" s="93" t="s">
        <v>2</v>
      </c>
      <c r="G33" s="93" t="s">
        <v>15</v>
      </c>
      <c r="H33" s="93" t="s">
        <v>31</v>
      </c>
      <c r="I33" s="93" t="s">
        <v>105</v>
      </c>
      <c r="J33" s="93"/>
      <c r="K33" s="94">
        <v>50000</v>
      </c>
      <c r="L33" s="94">
        <v>42500</v>
      </c>
      <c r="M33" s="95" t="s">
        <v>213</v>
      </c>
      <c r="N33" s="94">
        <v>50000</v>
      </c>
      <c r="O33" s="93">
        <v>20</v>
      </c>
      <c r="P33" s="93">
        <v>50000</v>
      </c>
      <c r="Q33" s="96" t="s">
        <v>213</v>
      </c>
      <c r="R33" s="93">
        <v>20</v>
      </c>
    </row>
    <row r="34" spans="1:18" ht="60">
      <c r="A34" s="93">
        <v>29</v>
      </c>
      <c r="B34" s="43"/>
      <c r="C34" s="43" t="s">
        <v>217</v>
      </c>
      <c r="D34" s="43" t="s">
        <v>218</v>
      </c>
      <c r="E34" s="43" t="s">
        <v>219</v>
      </c>
      <c r="F34" s="93" t="s">
        <v>2</v>
      </c>
      <c r="G34" s="93" t="s">
        <v>15</v>
      </c>
      <c r="H34" s="93" t="s">
        <v>31</v>
      </c>
      <c r="I34" s="93" t="s">
        <v>106</v>
      </c>
      <c r="J34" s="93"/>
      <c r="K34" s="94">
        <v>50000</v>
      </c>
      <c r="L34" s="94">
        <v>42500</v>
      </c>
      <c r="M34" s="95" t="s">
        <v>213</v>
      </c>
      <c r="N34" s="94">
        <v>50000</v>
      </c>
      <c r="O34" s="93">
        <v>20</v>
      </c>
      <c r="P34" s="93">
        <v>50000</v>
      </c>
      <c r="Q34" s="96" t="s">
        <v>213</v>
      </c>
      <c r="R34" s="93">
        <v>20</v>
      </c>
    </row>
    <row r="35" spans="1:18" ht="60">
      <c r="A35" s="93">
        <v>30</v>
      </c>
      <c r="B35" s="43"/>
      <c r="C35" s="43" t="s">
        <v>220</v>
      </c>
      <c r="D35" s="43" t="s">
        <v>221</v>
      </c>
      <c r="E35" s="43" t="s">
        <v>216</v>
      </c>
      <c r="F35" s="93" t="s">
        <v>2</v>
      </c>
      <c r="G35" s="93" t="s">
        <v>15</v>
      </c>
      <c r="H35" s="93" t="s">
        <v>16</v>
      </c>
      <c r="I35" s="93" t="s">
        <v>105</v>
      </c>
      <c r="J35" s="93"/>
      <c r="K35" s="94">
        <v>50000</v>
      </c>
      <c r="L35" s="94">
        <v>42500</v>
      </c>
      <c r="M35" s="95" t="s">
        <v>213</v>
      </c>
      <c r="N35" s="94">
        <v>50000</v>
      </c>
      <c r="O35" s="93">
        <v>20</v>
      </c>
      <c r="P35" s="93">
        <v>50000</v>
      </c>
      <c r="Q35" s="96" t="s">
        <v>213</v>
      </c>
      <c r="R35" s="93">
        <v>20</v>
      </c>
    </row>
    <row r="36" spans="1:18" ht="60">
      <c r="A36" s="93">
        <v>31</v>
      </c>
      <c r="B36" s="43"/>
      <c r="C36" s="43" t="s">
        <v>222</v>
      </c>
      <c r="D36" s="43" t="s">
        <v>223</v>
      </c>
      <c r="E36" s="43" t="s">
        <v>216</v>
      </c>
      <c r="F36" s="93" t="s">
        <v>2</v>
      </c>
      <c r="G36" s="93" t="s">
        <v>15</v>
      </c>
      <c r="H36" s="93" t="s">
        <v>16</v>
      </c>
      <c r="I36" s="93" t="s">
        <v>105</v>
      </c>
      <c r="J36" s="93"/>
      <c r="K36" s="94">
        <v>50000</v>
      </c>
      <c r="L36" s="94">
        <v>42500</v>
      </c>
      <c r="M36" s="95" t="s">
        <v>213</v>
      </c>
      <c r="N36" s="94">
        <v>50000</v>
      </c>
      <c r="O36" s="93">
        <v>20</v>
      </c>
      <c r="P36" s="93">
        <v>50000</v>
      </c>
      <c r="Q36" s="96" t="s">
        <v>213</v>
      </c>
      <c r="R36" s="93">
        <v>20</v>
      </c>
    </row>
    <row r="37" spans="1:18" ht="90">
      <c r="A37" s="93">
        <v>32</v>
      </c>
      <c r="B37" s="43"/>
      <c r="C37" s="43" t="s">
        <v>224</v>
      </c>
      <c r="D37" s="43" t="s">
        <v>225</v>
      </c>
      <c r="E37" s="43" t="s">
        <v>226</v>
      </c>
      <c r="F37" s="93" t="s">
        <v>2</v>
      </c>
      <c r="G37" s="93" t="s">
        <v>15</v>
      </c>
      <c r="H37" s="93" t="s">
        <v>31</v>
      </c>
      <c r="I37" s="93" t="s">
        <v>105</v>
      </c>
      <c r="J37" s="93"/>
      <c r="K37" s="94">
        <v>50000</v>
      </c>
      <c r="L37" s="94">
        <v>42500</v>
      </c>
      <c r="M37" s="95" t="s">
        <v>227</v>
      </c>
      <c r="N37" s="94">
        <v>50000</v>
      </c>
      <c r="O37" s="93">
        <v>20</v>
      </c>
      <c r="P37" s="93">
        <v>50000</v>
      </c>
      <c r="Q37" s="96" t="s">
        <v>227</v>
      </c>
      <c r="R37" s="93">
        <v>20</v>
      </c>
    </row>
    <row r="38" spans="1:18" ht="75">
      <c r="A38" s="93">
        <v>33</v>
      </c>
      <c r="B38" s="6"/>
      <c r="C38" s="98" t="s">
        <v>228</v>
      </c>
      <c r="D38" s="6"/>
      <c r="E38" s="99" t="s">
        <v>229</v>
      </c>
      <c r="F38" s="99" t="s">
        <v>2</v>
      </c>
      <c r="G38" s="56" t="s">
        <v>15</v>
      </c>
      <c r="H38" s="93" t="s">
        <v>230</v>
      </c>
      <c r="I38" s="99" t="s">
        <v>105</v>
      </c>
      <c r="J38" s="100" t="s">
        <v>231</v>
      </c>
      <c r="K38" s="101">
        <v>40000</v>
      </c>
      <c r="L38" s="101">
        <v>37200</v>
      </c>
      <c r="M38" s="102">
        <v>41309</v>
      </c>
      <c r="N38" s="101">
        <v>37200</v>
      </c>
      <c r="O38" s="103">
        <v>20</v>
      </c>
      <c r="P38" s="104">
        <v>37200</v>
      </c>
      <c r="Q38" s="105">
        <v>41309</v>
      </c>
      <c r="R38" s="6">
        <v>20</v>
      </c>
    </row>
    <row r="39" spans="1:18" ht="120">
      <c r="A39" s="93">
        <v>34</v>
      </c>
      <c r="B39" s="6"/>
      <c r="C39" s="58" t="s">
        <v>232</v>
      </c>
      <c r="D39" s="6"/>
      <c r="E39" s="99" t="s">
        <v>233</v>
      </c>
      <c r="F39" s="99" t="s">
        <v>2</v>
      </c>
      <c r="G39" s="56" t="s">
        <v>15</v>
      </c>
      <c r="H39" s="93" t="s">
        <v>16</v>
      </c>
      <c r="I39" s="99" t="s">
        <v>105</v>
      </c>
      <c r="J39" s="100" t="s">
        <v>234</v>
      </c>
      <c r="K39" s="101">
        <v>50000</v>
      </c>
      <c r="L39" s="101">
        <v>46500</v>
      </c>
      <c r="M39" s="102">
        <v>41398</v>
      </c>
      <c r="N39" s="101">
        <v>46500</v>
      </c>
      <c r="O39" s="103">
        <v>20</v>
      </c>
      <c r="P39" s="104">
        <v>46500</v>
      </c>
      <c r="Q39" s="105">
        <v>41398</v>
      </c>
      <c r="R39" s="6">
        <v>20</v>
      </c>
    </row>
    <row r="40" spans="1:18" ht="90">
      <c r="A40" s="93">
        <v>35</v>
      </c>
      <c r="B40" s="6"/>
      <c r="C40" s="58" t="s">
        <v>235</v>
      </c>
      <c r="D40" s="6"/>
      <c r="E40" s="99" t="s">
        <v>229</v>
      </c>
      <c r="F40" s="99" t="s">
        <v>2</v>
      </c>
      <c r="G40" s="56" t="s">
        <v>15</v>
      </c>
      <c r="H40" s="93" t="s">
        <v>16</v>
      </c>
      <c r="I40" s="99" t="s">
        <v>105</v>
      </c>
      <c r="J40" s="100" t="s">
        <v>236</v>
      </c>
      <c r="K40" s="101">
        <v>40000</v>
      </c>
      <c r="L40" s="101">
        <v>37200</v>
      </c>
      <c r="M40" s="102">
        <v>41398</v>
      </c>
      <c r="N40" s="101">
        <v>37200</v>
      </c>
      <c r="O40" s="103">
        <v>20</v>
      </c>
      <c r="P40" s="104">
        <v>37200</v>
      </c>
      <c r="Q40" s="105">
        <v>41398</v>
      </c>
      <c r="R40" s="6">
        <v>20</v>
      </c>
    </row>
    <row r="41" spans="1:18" ht="75">
      <c r="A41" s="93">
        <v>36</v>
      </c>
      <c r="B41" s="6"/>
      <c r="C41" s="58" t="s">
        <v>237</v>
      </c>
      <c r="D41" s="6"/>
      <c r="E41" s="99" t="s">
        <v>2</v>
      </c>
      <c r="F41" s="99" t="s">
        <v>2</v>
      </c>
      <c r="G41" s="56" t="s">
        <v>15</v>
      </c>
      <c r="H41" s="93" t="s">
        <v>230</v>
      </c>
      <c r="I41" s="99" t="s">
        <v>106</v>
      </c>
      <c r="J41" s="100" t="s">
        <v>238</v>
      </c>
      <c r="K41" s="101">
        <v>40000</v>
      </c>
      <c r="L41" s="101">
        <v>37200</v>
      </c>
      <c r="M41" s="102">
        <v>41398</v>
      </c>
      <c r="N41" s="101">
        <v>37200</v>
      </c>
      <c r="O41" s="103">
        <v>20</v>
      </c>
      <c r="P41" s="104">
        <v>37200</v>
      </c>
      <c r="Q41" s="105">
        <v>41398</v>
      </c>
      <c r="R41" s="6">
        <v>20</v>
      </c>
    </row>
    <row r="42" spans="1:18" ht="75">
      <c r="A42" s="93">
        <v>37</v>
      </c>
      <c r="B42" s="6"/>
      <c r="C42" s="58" t="s">
        <v>239</v>
      </c>
      <c r="D42" s="6"/>
      <c r="E42" s="99" t="s">
        <v>2</v>
      </c>
      <c r="F42" s="99" t="s">
        <v>2</v>
      </c>
      <c r="G42" s="56" t="s">
        <v>15</v>
      </c>
      <c r="H42" s="93" t="s">
        <v>16</v>
      </c>
      <c r="I42" s="99" t="s">
        <v>106</v>
      </c>
      <c r="J42" s="100" t="s">
        <v>240</v>
      </c>
      <c r="K42" s="101">
        <v>50000</v>
      </c>
      <c r="L42" s="101">
        <v>46500</v>
      </c>
      <c r="M42" s="102">
        <v>41398</v>
      </c>
      <c r="N42" s="101">
        <v>46500</v>
      </c>
      <c r="O42" s="103">
        <v>20</v>
      </c>
      <c r="P42" s="104">
        <v>46500</v>
      </c>
      <c r="Q42" s="105">
        <v>41398</v>
      </c>
      <c r="R42" s="6">
        <v>20</v>
      </c>
    </row>
    <row r="43" spans="1:18" ht="60">
      <c r="A43" s="93">
        <v>38</v>
      </c>
      <c r="B43" s="6"/>
      <c r="C43" s="58" t="s">
        <v>241</v>
      </c>
      <c r="D43" s="6"/>
      <c r="E43" s="99" t="s">
        <v>2</v>
      </c>
      <c r="F43" s="99" t="s">
        <v>2</v>
      </c>
      <c r="G43" s="56" t="s">
        <v>242</v>
      </c>
      <c r="H43" s="93" t="s">
        <v>16</v>
      </c>
      <c r="I43" s="99" t="s">
        <v>106</v>
      </c>
      <c r="J43" s="100" t="s">
        <v>243</v>
      </c>
      <c r="K43" s="101">
        <v>125000</v>
      </c>
      <c r="L43" s="101">
        <v>116250</v>
      </c>
      <c r="M43" s="102">
        <v>41398</v>
      </c>
      <c r="N43" s="101">
        <v>116250</v>
      </c>
      <c r="O43" s="103">
        <v>20</v>
      </c>
      <c r="P43" s="104">
        <v>116250</v>
      </c>
      <c r="Q43" s="105">
        <v>41398</v>
      </c>
      <c r="R43" s="6">
        <v>20</v>
      </c>
    </row>
    <row r="44" spans="1:18" ht="45">
      <c r="A44" s="93">
        <v>39</v>
      </c>
      <c r="B44" s="6"/>
      <c r="C44" s="58" t="s">
        <v>244</v>
      </c>
      <c r="D44" s="6"/>
      <c r="E44" s="99" t="s">
        <v>2</v>
      </c>
      <c r="F44" s="99" t="s">
        <v>2</v>
      </c>
      <c r="G44" s="56" t="s">
        <v>242</v>
      </c>
      <c r="H44" s="93" t="s">
        <v>230</v>
      </c>
      <c r="I44" s="99" t="s">
        <v>105</v>
      </c>
      <c r="J44" s="100" t="s">
        <v>245</v>
      </c>
      <c r="K44" s="101">
        <v>90000</v>
      </c>
      <c r="L44" s="101">
        <v>83700</v>
      </c>
      <c r="M44" s="102">
        <v>41398</v>
      </c>
      <c r="N44" s="101">
        <v>83700</v>
      </c>
      <c r="O44" s="103">
        <v>20</v>
      </c>
      <c r="P44" s="104">
        <v>83700</v>
      </c>
      <c r="Q44" s="105">
        <v>41398</v>
      </c>
      <c r="R44" s="6">
        <v>20</v>
      </c>
    </row>
    <row r="45" spans="1:18" ht="90">
      <c r="A45" s="93">
        <v>40</v>
      </c>
      <c r="B45" s="6"/>
      <c r="C45" s="58" t="s">
        <v>246</v>
      </c>
      <c r="D45" s="6"/>
      <c r="E45" s="99" t="s">
        <v>2</v>
      </c>
      <c r="F45" s="99" t="s">
        <v>2</v>
      </c>
      <c r="G45" s="56" t="s">
        <v>247</v>
      </c>
      <c r="H45" s="93" t="s">
        <v>230</v>
      </c>
      <c r="I45" s="99" t="s">
        <v>106</v>
      </c>
      <c r="J45" s="100" t="s">
        <v>248</v>
      </c>
      <c r="K45" s="101">
        <v>50000</v>
      </c>
      <c r="L45" s="101">
        <v>46500</v>
      </c>
      <c r="M45" s="102">
        <v>41398</v>
      </c>
      <c r="N45" s="101">
        <v>46500</v>
      </c>
      <c r="O45" s="103">
        <v>20</v>
      </c>
      <c r="P45" s="104">
        <v>46500</v>
      </c>
      <c r="Q45" s="105">
        <v>41398</v>
      </c>
      <c r="R45" s="6">
        <v>20</v>
      </c>
    </row>
    <row r="46" spans="1:18" ht="90">
      <c r="A46" s="93">
        <v>41</v>
      </c>
      <c r="B46" s="6"/>
      <c r="C46" s="58" t="s">
        <v>249</v>
      </c>
      <c r="D46" s="6"/>
      <c r="E46" s="99" t="s">
        <v>2</v>
      </c>
      <c r="F46" s="99" t="s">
        <v>2</v>
      </c>
      <c r="G46" s="56" t="s">
        <v>15</v>
      </c>
      <c r="H46" s="93" t="s">
        <v>230</v>
      </c>
      <c r="I46" s="99" t="s">
        <v>106</v>
      </c>
      <c r="J46" s="100" t="s">
        <v>248</v>
      </c>
      <c r="K46" s="101">
        <v>50000</v>
      </c>
      <c r="L46" s="101">
        <v>46500</v>
      </c>
      <c r="M46" s="102">
        <v>41398</v>
      </c>
      <c r="N46" s="101">
        <v>46500</v>
      </c>
      <c r="O46" s="103">
        <v>20</v>
      </c>
      <c r="P46" s="104">
        <v>46500</v>
      </c>
      <c r="Q46" s="105">
        <v>41398</v>
      </c>
      <c r="R46" s="6">
        <v>20</v>
      </c>
    </row>
    <row r="47" spans="1:18" ht="90">
      <c r="A47" s="93">
        <v>42</v>
      </c>
      <c r="B47" s="6"/>
      <c r="C47" s="58" t="s">
        <v>250</v>
      </c>
      <c r="D47" s="6"/>
      <c r="E47" s="99" t="s">
        <v>251</v>
      </c>
      <c r="F47" s="99" t="s">
        <v>2</v>
      </c>
      <c r="G47" s="56" t="s">
        <v>15</v>
      </c>
      <c r="H47" s="93" t="s">
        <v>16</v>
      </c>
      <c r="I47" s="99" t="s">
        <v>105</v>
      </c>
      <c r="J47" s="100" t="s">
        <v>248</v>
      </c>
      <c r="K47" s="101">
        <v>40000</v>
      </c>
      <c r="L47" s="101">
        <v>37200</v>
      </c>
      <c r="M47" s="102">
        <v>41398</v>
      </c>
      <c r="N47" s="101">
        <v>37200</v>
      </c>
      <c r="O47" s="103">
        <v>20</v>
      </c>
      <c r="P47" s="104">
        <v>37200</v>
      </c>
      <c r="Q47" s="105">
        <v>41398</v>
      </c>
      <c r="R47" s="6">
        <v>20</v>
      </c>
    </row>
    <row r="48" spans="1:18" ht="105">
      <c r="A48" s="93">
        <v>43</v>
      </c>
      <c r="B48" s="6"/>
      <c r="C48" s="58" t="s">
        <v>252</v>
      </c>
      <c r="D48" s="6"/>
      <c r="E48" s="99" t="s">
        <v>2</v>
      </c>
      <c r="F48" s="99" t="s">
        <v>2</v>
      </c>
      <c r="G48" s="56" t="s">
        <v>15</v>
      </c>
      <c r="H48" s="93" t="s">
        <v>230</v>
      </c>
      <c r="I48" s="99" t="s">
        <v>106</v>
      </c>
      <c r="J48" s="100" t="s">
        <v>248</v>
      </c>
      <c r="K48" s="101">
        <v>40000</v>
      </c>
      <c r="L48" s="101">
        <v>37200</v>
      </c>
      <c r="M48" s="102">
        <v>41398</v>
      </c>
      <c r="N48" s="101">
        <v>37200</v>
      </c>
      <c r="O48" s="103">
        <v>20</v>
      </c>
      <c r="P48" s="104">
        <v>37200</v>
      </c>
      <c r="Q48" s="105">
        <v>41398</v>
      </c>
      <c r="R48" s="6">
        <v>20</v>
      </c>
    </row>
    <row r="49" spans="1:18" ht="105">
      <c r="A49" s="93">
        <v>44</v>
      </c>
      <c r="B49" s="6"/>
      <c r="C49" s="58" t="s">
        <v>253</v>
      </c>
      <c r="D49" s="6"/>
      <c r="E49" s="99" t="s">
        <v>2</v>
      </c>
      <c r="F49" s="99" t="s">
        <v>2</v>
      </c>
      <c r="G49" s="56" t="s">
        <v>15</v>
      </c>
      <c r="H49" s="93" t="s">
        <v>230</v>
      </c>
      <c r="I49" s="99" t="s">
        <v>106</v>
      </c>
      <c r="J49" s="100" t="s">
        <v>238</v>
      </c>
      <c r="K49" s="101">
        <v>40000</v>
      </c>
      <c r="L49" s="101">
        <v>37200</v>
      </c>
      <c r="M49" s="102" t="s">
        <v>254</v>
      </c>
      <c r="N49" s="101">
        <v>37200</v>
      </c>
      <c r="O49" s="103">
        <v>20</v>
      </c>
      <c r="P49" s="104">
        <v>37200</v>
      </c>
      <c r="Q49" s="105" t="s">
        <v>254</v>
      </c>
      <c r="R49" s="6">
        <v>20</v>
      </c>
    </row>
    <row r="50" spans="1:18" ht="90">
      <c r="A50" s="93">
        <v>45</v>
      </c>
      <c r="B50" s="6"/>
      <c r="C50" s="58" t="s">
        <v>255</v>
      </c>
      <c r="D50" s="6"/>
      <c r="E50" s="100" t="s">
        <v>256</v>
      </c>
      <c r="F50" s="99" t="s">
        <v>2</v>
      </c>
      <c r="G50" s="56" t="s">
        <v>15</v>
      </c>
      <c r="H50" s="93" t="s">
        <v>230</v>
      </c>
      <c r="I50" s="99" t="s">
        <v>105</v>
      </c>
      <c r="J50" s="100" t="s">
        <v>257</v>
      </c>
      <c r="K50" s="101">
        <v>50000</v>
      </c>
      <c r="L50" s="101">
        <v>46500</v>
      </c>
      <c r="M50" s="102" t="s">
        <v>254</v>
      </c>
      <c r="N50" s="101">
        <v>46500</v>
      </c>
      <c r="O50" s="103">
        <v>20</v>
      </c>
      <c r="P50" s="104">
        <v>46500</v>
      </c>
      <c r="Q50" s="105" t="s">
        <v>254</v>
      </c>
      <c r="R50" s="6">
        <v>20</v>
      </c>
    </row>
    <row r="51" spans="1:18" ht="60">
      <c r="A51" s="93">
        <v>46</v>
      </c>
      <c r="B51" s="6"/>
      <c r="C51" s="58" t="s">
        <v>258</v>
      </c>
      <c r="D51" s="6"/>
      <c r="E51" s="99" t="s">
        <v>259</v>
      </c>
      <c r="F51" s="99" t="s">
        <v>2</v>
      </c>
      <c r="G51" s="56" t="s">
        <v>15</v>
      </c>
      <c r="H51" s="93" t="s">
        <v>16</v>
      </c>
      <c r="I51" s="99" t="s">
        <v>105</v>
      </c>
      <c r="J51" s="100" t="s">
        <v>260</v>
      </c>
      <c r="K51" s="101">
        <v>40000</v>
      </c>
      <c r="L51" s="101">
        <v>37200</v>
      </c>
      <c r="M51" s="102" t="s">
        <v>254</v>
      </c>
      <c r="N51" s="101">
        <v>37200</v>
      </c>
      <c r="O51" s="103">
        <v>20</v>
      </c>
      <c r="P51" s="104">
        <v>37200</v>
      </c>
      <c r="Q51" s="105" t="s">
        <v>254</v>
      </c>
      <c r="R51" s="6">
        <v>20</v>
      </c>
    </row>
    <row r="52" spans="1:18" ht="90">
      <c r="A52" s="93">
        <v>47</v>
      </c>
      <c r="B52" s="6"/>
      <c r="C52" s="58" t="s">
        <v>261</v>
      </c>
      <c r="D52" s="6"/>
      <c r="E52" s="99" t="s">
        <v>262</v>
      </c>
      <c r="F52" s="99" t="s">
        <v>2</v>
      </c>
      <c r="G52" s="56" t="s">
        <v>15</v>
      </c>
      <c r="H52" s="93" t="s">
        <v>16</v>
      </c>
      <c r="I52" s="99" t="s">
        <v>105</v>
      </c>
      <c r="J52" s="100" t="s">
        <v>263</v>
      </c>
      <c r="K52" s="101">
        <v>60000</v>
      </c>
      <c r="L52" s="101">
        <v>55800</v>
      </c>
      <c r="M52" s="102" t="s">
        <v>254</v>
      </c>
      <c r="N52" s="101">
        <v>55800</v>
      </c>
      <c r="O52" s="103">
        <v>20</v>
      </c>
      <c r="P52" s="104">
        <v>55800</v>
      </c>
      <c r="Q52" s="105" t="s">
        <v>254</v>
      </c>
      <c r="R52" s="6">
        <v>20</v>
      </c>
    </row>
    <row r="53" spans="1:18" ht="75">
      <c r="A53" s="93">
        <v>48</v>
      </c>
      <c r="B53" s="6"/>
      <c r="C53" s="58" t="s">
        <v>264</v>
      </c>
      <c r="D53" s="6"/>
      <c r="E53" s="99" t="s">
        <v>233</v>
      </c>
      <c r="F53" s="99" t="s">
        <v>2</v>
      </c>
      <c r="G53" s="56" t="s">
        <v>15</v>
      </c>
      <c r="H53" s="93" t="s">
        <v>16</v>
      </c>
      <c r="I53" s="99" t="s">
        <v>105</v>
      </c>
      <c r="J53" s="100" t="s">
        <v>265</v>
      </c>
      <c r="K53" s="101">
        <v>50000</v>
      </c>
      <c r="L53" s="101">
        <v>46500</v>
      </c>
      <c r="M53" s="102" t="s">
        <v>254</v>
      </c>
      <c r="N53" s="101">
        <v>46500</v>
      </c>
      <c r="O53" s="103">
        <v>20</v>
      </c>
      <c r="P53" s="104">
        <v>46500</v>
      </c>
      <c r="Q53" s="105" t="s">
        <v>254</v>
      </c>
      <c r="R53" s="6">
        <v>20</v>
      </c>
    </row>
    <row r="54" spans="1:18" ht="75">
      <c r="A54" s="93">
        <v>49</v>
      </c>
      <c r="B54" s="6"/>
      <c r="C54" s="58" t="s">
        <v>266</v>
      </c>
      <c r="D54" s="6"/>
      <c r="E54" s="99" t="s">
        <v>2</v>
      </c>
      <c r="F54" s="99" t="s">
        <v>2</v>
      </c>
      <c r="G54" s="56" t="s">
        <v>15</v>
      </c>
      <c r="H54" s="93" t="s">
        <v>16</v>
      </c>
      <c r="I54" s="99" t="s">
        <v>106</v>
      </c>
      <c r="J54" s="100" t="s">
        <v>267</v>
      </c>
      <c r="K54" s="101">
        <v>100000</v>
      </c>
      <c r="L54" s="101">
        <v>93000</v>
      </c>
      <c r="M54" s="102" t="s">
        <v>254</v>
      </c>
      <c r="N54" s="101">
        <v>93000</v>
      </c>
      <c r="O54" s="103">
        <v>20</v>
      </c>
      <c r="P54" s="104">
        <v>93000</v>
      </c>
      <c r="Q54" s="105" t="s">
        <v>254</v>
      </c>
      <c r="R54" s="6">
        <v>20</v>
      </c>
    </row>
    <row r="55" spans="1:18" ht="75">
      <c r="A55" s="93">
        <v>50</v>
      </c>
      <c r="B55" s="6"/>
      <c r="C55" s="58" t="s">
        <v>268</v>
      </c>
      <c r="D55" s="6"/>
      <c r="E55" s="99" t="s">
        <v>269</v>
      </c>
      <c r="F55" s="99" t="s">
        <v>2</v>
      </c>
      <c r="G55" s="56" t="s">
        <v>15</v>
      </c>
      <c r="H55" s="93" t="s">
        <v>16</v>
      </c>
      <c r="I55" s="99" t="s">
        <v>105</v>
      </c>
      <c r="J55" s="100" t="s">
        <v>238</v>
      </c>
      <c r="K55" s="101">
        <v>40000</v>
      </c>
      <c r="L55" s="101">
        <v>37200</v>
      </c>
      <c r="M55" s="102" t="s">
        <v>254</v>
      </c>
      <c r="N55" s="101">
        <v>37200</v>
      </c>
      <c r="O55" s="103">
        <v>20</v>
      </c>
      <c r="P55" s="104">
        <v>37200</v>
      </c>
      <c r="Q55" s="105" t="s">
        <v>254</v>
      </c>
      <c r="R55" s="6">
        <v>20</v>
      </c>
    </row>
    <row r="56" spans="1:18" ht="60">
      <c r="A56" s="93">
        <v>51</v>
      </c>
      <c r="B56" s="6"/>
      <c r="C56" s="58" t="s">
        <v>270</v>
      </c>
      <c r="D56" s="6"/>
      <c r="E56" s="99" t="s">
        <v>2</v>
      </c>
      <c r="F56" s="99" t="s">
        <v>2</v>
      </c>
      <c r="G56" s="56" t="s">
        <v>15</v>
      </c>
      <c r="H56" s="93" t="s">
        <v>16</v>
      </c>
      <c r="I56" s="99" t="s">
        <v>106</v>
      </c>
      <c r="J56" s="100" t="s">
        <v>271</v>
      </c>
      <c r="K56" s="101">
        <v>50000</v>
      </c>
      <c r="L56" s="101">
        <v>46500</v>
      </c>
      <c r="M56" s="102" t="s">
        <v>254</v>
      </c>
      <c r="N56" s="101">
        <v>46500</v>
      </c>
      <c r="O56" s="103">
        <v>20</v>
      </c>
      <c r="P56" s="104">
        <v>46500</v>
      </c>
      <c r="Q56" s="105" t="s">
        <v>254</v>
      </c>
      <c r="R56" s="6">
        <v>20</v>
      </c>
    </row>
    <row r="57" spans="1:18" ht="90">
      <c r="A57" s="93">
        <v>52</v>
      </c>
      <c r="B57" s="6"/>
      <c r="C57" s="58" t="s">
        <v>272</v>
      </c>
      <c r="D57" s="6"/>
      <c r="E57" s="99" t="s">
        <v>251</v>
      </c>
      <c r="F57" s="99" t="s">
        <v>2</v>
      </c>
      <c r="G57" s="56" t="s">
        <v>15</v>
      </c>
      <c r="H57" s="93" t="s">
        <v>16</v>
      </c>
      <c r="I57" s="99" t="s">
        <v>105</v>
      </c>
      <c r="J57" s="100" t="s">
        <v>273</v>
      </c>
      <c r="K57" s="101">
        <v>40000</v>
      </c>
      <c r="L57" s="101">
        <v>37200</v>
      </c>
      <c r="M57" s="102" t="s">
        <v>254</v>
      </c>
      <c r="N57" s="101">
        <v>37200</v>
      </c>
      <c r="O57" s="103">
        <v>20</v>
      </c>
      <c r="P57" s="104">
        <v>37200</v>
      </c>
      <c r="Q57" s="105" t="s">
        <v>254</v>
      </c>
      <c r="R57" s="6">
        <v>20</v>
      </c>
    </row>
    <row r="58" spans="1:18" ht="60">
      <c r="A58" s="93">
        <v>53</v>
      </c>
      <c r="B58" s="6"/>
      <c r="C58" s="58" t="s">
        <v>274</v>
      </c>
      <c r="D58" s="6"/>
      <c r="E58" s="99" t="s">
        <v>2</v>
      </c>
      <c r="F58" s="99" t="s">
        <v>2</v>
      </c>
      <c r="G58" s="56" t="s">
        <v>15</v>
      </c>
      <c r="H58" s="93" t="s">
        <v>16</v>
      </c>
      <c r="I58" s="99" t="s">
        <v>106</v>
      </c>
      <c r="J58" s="100" t="s">
        <v>275</v>
      </c>
      <c r="K58" s="101">
        <v>70000</v>
      </c>
      <c r="L58" s="101">
        <v>65100</v>
      </c>
      <c r="M58" s="102" t="s">
        <v>254</v>
      </c>
      <c r="N58" s="101">
        <v>65100</v>
      </c>
      <c r="O58" s="103">
        <v>20</v>
      </c>
      <c r="P58" s="104">
        <v>65100</v>
      </c>
      <c r="Q58" s="105" t="s">
        <v>254</v>
      </c>
      <c r="R58" s="6">
        <v>20</v>
      </c>
    </row>
    <row r="59" spans="1:18" ht="90">
      <c r="A59" s="93">
        <v>54</v>
      </c>
      <c r="B59" s="6"/>
      <c r="C59" s="58" t="s">
        <v>276</v>
      </c>
      <c r="D59" s="6"/>
      <c r="E59" s="99" t="s">
        <v>2</v>
      </c>
      <c r="F59" s="99" t="s">
        <v>2</v>
      </c>
      <c r="G59" s="56" t="s">
        <v>15</v>
      </c>
      <c r="H59" s="93" t="s">
        <v>230</v>
      </c>
      <c r="I59" s="99" t="s">
        <v>106</v>
      </c>
      <c r="J59" s="100" t="s">
        <v>277</v>
      </c>
      <c r="K59" s="101">
        <v>70000</v>
      </c>
      <c r="L59" s="101">
        <v>65100</v>
      </c>
      <c r="M59" s="102" t="s">
        <v>278</v>
      </c>
      <c r="N59" s="101">
        <v>65100</v>
      </c>
      <c r="O59" s="103">
        <v>20</v>
      </c>
      <c r="P59" s="104">
        <v>65100</v>
      </c>
      <c r="Q59" s="105" t="s">
        <v>278</v>
      </c>
      <c r="R59" s="6">
        <v>20</v>
      </c>
    </row>
    <row r="60" spans="1:18" ht="90">
      <c r="A60" s="93">
        <v>55</v>
      </c>
      <c r="B60" s="6"/>
      <c r="C60" s="58" t="s">
        <v>279</v>
      </c>
      <c r="D60" s="6"/>
      <c r="E60" s="99" t="s">
        <v>269</v>
      </c>
      <c r="F60" s="99" t="s">
        <v>2</v>
      </c>
      <c r="G60" s="56" t="s">
        <v>15</v>
      </c>
      <c r="H60" s="93" t="s">
        <v>230</v>
      </c>
      <c r="I60" s="99" t="s">
        <v>105</v>
      </c>
      <c r="J60" s="100" t="s">
        <v>280</v>
      </c>
      <c r="K60" s="101">
        <v>40000</v>
      </c>
      <c r="L60" s="101">
        <v>37200</v>
      </c>
      <c r="M60" s="102" t="s">
        <v>281</v>
      </c>
      <c r="N60" s="101">
        <v>37200</v>
      </c>
      <c r="O60" s="103">
        <v>20</v>
      </c>
      <c r="P60" s="104">
        <v>37200</v>
      </c>
      <c r="Q60" s="105" t="s">
        <v>281</v>
      </c>
      <c r="R60" s="6">
        <v>20</v>
      </c>
    </row>
    <row r="61" spans="1:18" ht="90">
      <c r="A61" s="93">
        <v>56</v>
      </c>
      <c r="B61" s="6"/>
      <c r="C61" s="58" t="s">
        <v>282</v>
      </c>
      <c r="D61" s="6"/>
      <c r="E61" s="99" t="s">
        <v>97</v>
      </c>
      <c r="F61" s="99" t="s">
        <v>2</v>
      </c>
      <c r="G61" s="56" t="s">
        <v>15</v>
      </c>
      <c r="H61" s="93" t="s">
        <v>16</v>
      </c>
      <c r="I61" s="99" t="s">
        <v>105</v>
      </c>
      <c r="J61" s="100" t="s">
        <v>265</v>
      </c>
      <c r="K61" s="101">
        <v>60000</v>
      </c>
      <c r="L61" s="101">
        <v>55800</v>
      </c>
      <c r="M61" s="102">
        <v>41338</v>
      </c>
      <c r="N61" s="101">
        <v>55800</v>
      </c>
      <c r="O61" s="103">
        <v>20</v>
      </c>
      <c r="P61" s="104">
        <v>55800</v>
      </c>
      <c r="Q61" s="105">
        <v>41338</v>
      </c>
      <c r="R61" s="6">
        <v>20</v>
      </c>
    </row>
    <row r="62" spans="1:18" ht="75">
      <c r="A62" s="93">
        <v>57</v>
      </c>
      <c r="B62" s="6"/>
      <c r="C62" s="58" t="s">
        <v>283</v>
      </c>
      <c r="D62" s="6"/>
      <c r="E62" s="99" t="s">
        <v>233</v>
      </c>
      <c r="F62" s="99" t="s">
        <v>2</v>
      </c>
      <c r="G62" s="56" t="s">
        <v>15</v>
      </c>
      <c r="H62" s="93" t="s">
        <v>16</v>
      </c>
      <c r="I62" s="99" t="s">
        <v>105</v>
      </c>
      <c r="J62" s="100" t="s">
        <v>231</v>
      </c>
      <c r="K62" s="101">
        <v>40000</v>
      </c>
      <c r="L62" s="101">
        <v>37200</v>
      </c>
      <c r="M62" s="102">
        <v>41338</v>
      </c>
      <c r="N62" s="101">
        <v>37200</v>
      </c>
      <c r="O62" s="103">
        <v>20</v>
      </c>
      <c r="P62" s="104">
        <v>37200</v>
      </c>
      <c r="Q62" s="105">
        <v>41338</v>
      </c>
      <c r="R62" s="6">
        <v>20</v>
      </c>
    </row>
    <row r="63" spans="1:18" ht="120">
      <c r="A63" s="93">
        <v>58</v>
      </c>
      <c r="B63" s="6"/>
      <c r="C63" s="58" t="s">
        <v>284</v>
      </c>
      <c r="D63" s="6"/>
      <c r="E63" s="100" t="s">
        <v>285</v>
      </c>
      <c r="F63" s="99" t="s">
        <v>2</v>
      </c>
      <c r="G63" s="56" t="s">
        <v>15</v>
      </c>
      <c r="H63" s="93" t="s">
        <v>230</v>
      </c>
      <c r="I63" s="99" t="s">
        <v>105</v>
      </c>
      <c r="J63" s="100" t="s">
        <v>286</v>
      </c>
      <c r="K63" s="101">
        <v>50000</v>
      </c>
      <c r="L63" s="101">
        <v>46500</v>
      </c>
      <c r="M63" s="102">
        <v>41338</v>
      </c>
      <c r="N63" s="101">
        <v>46500</v>
      </c>
      <c r="O63" s="103">
        <v>20</v>
      </c>
      <c r="P63" s="104">
        <v>46500</v>
      </c>
      <c r="Q63" s="105">
        <v>41338</v>
      </c>
      <c r="R63" s="6">
        <v>20</v>
      </c>
    </row>
    <row r="64" spans="1:18" ht="90">
      <c r="A64" s="93">
        <v>59</v>
      </c>
      <c r="B64" s="6"/>
      <c r="C64" s="58" t="s">
        <v>287</v>
      </c>
      <c r="D64" s="6"/>
      <c r="E64" s="99" t="s">
        <v>262</v>
      </c>
      <c r="F64" s="99" t="s">
        <v>2</v>
      </c>
      <c r="G64" s="56" t="s">
        <v>15</v>
      </c>
      <c r="H64" s="93" t="s">
        <v>16</v>
      </c>
      <c r="I64" s="99" t="s">
        <v>105</v>
      </c>
      <c r="J64" s="100" t="s">
        <v>263</v>
      </c>
      <c r="K64" s="101">
        <v>60000</v>
      </c>
      <c r="L64" s="101">
        <v>55800</v>
      </c>
      <c r="M64" s="102" t="s">
        <v>288</v>
      </c>
      <c r="N64" s="101">
        <v>55800</v>
      </c>
      <c r="O64" s="103">
        <v>20</v>
      </c>
      <c r="P64" s="104">
        <v>55800</v>
      </c>
      <c r="Q64" s="105" t="s">
        <v>288</v>
      </c>
      <c r="R64" s="6">
        <v>20</v>
      </c>
    </row>
    <row r="65" spans="1:18" ht="75">
      <c r="A65" s="93">
        <v>60</v>
      </c>
      <c r="B65" s="6"/>
      <c r="C65" s="58" t="s">
        <v>289</v>
      </c>
      <c r="D65" s="6"/>
      <c r="E65" s="99" t="s">
        <v>2</v>
      </c>
      <c r="F65" s="99" t="s">
        <v>2</v>
      </c>
      <c r="G65" s="56" t="s">
        <v>15</v>
      </c>
      <c r="H65" s="93" t="s">
        <v>16</v>
      </c>
      <c r="I65" s="99" t="s">
        <v>106</v>
      </c>
      <c r="J65" s="100" t="s">
        <v>290</v>
      </c>
      <c r="K65" s="101">
        <v>30000</v>
      </c>
      <c r="L65" s="101">
        <v>27900</v>
      </c>
      <c r="M65" s="102" t="s">
        <v>288</v>
      </c>
      <c r="N65" s="101">
        <v>27900</v>
      </c>
      <c r="O65" s="103">
        <v>20</v>
      </c>
      <c r="P65" s="104">
        <v>27900</v>
      </c>
      <c r="Q65" s="105" t="s">
        <v>288</v>
      </c>
      <c r="R65" s="6">
        <v>20</v>
      </c>
    </row>
    <row r="66" spans="1:18" ht="75">
      <c r="A66" s="93">
        <v>61</v>
      </c>
      <c r="B66" s="6"/>
      <c r="C66" s="58" t="s">
        <v>291</v>
      </c>
      <c r="D66" s="6"/>
      <c r="E66" s="99" t="s">
        <v>269</v>
      </c>
      <c r="F66" s="99" t="s">
        <v>2</v>
      </c>
      <c r="G66" s="56" t="s">
        <v>15</v>
      </c>
      <c r="H66" s="93" t="s">
        <v>16</v>
      </c>
      <c r="I66" s="99" t="s">
        <v>105</v>
      </c>
      <c r="J66" s="100" t="s">
        <v>265</v>
      </c>
      <c r="K66" s="101">
        <v>60000</v>
      </c>
      <c r="L66" s="101">
        <v>55800</v>
      </c>
      <c r="M66" s="102" t="s">
        <v>288</v>
      </c>
      <c r="N66" s="101">
        <v>55800</v>
      </c>
      <c r="O66" s="103">
        <v>20</v>
      </c>
      <c r="P66" s="104">
        <v>55800</v>
      </c>
      <c r="Q66" s="105" t="s">
        <v>288</v>
      </c>
      <c r="R66" s="6">
        <v>20</v>
      </c>
    </row>
    <row r="67" spans="1:18" ht="75">
      <c r="A67" s="93">
        <v>62</v>
      </c>
      <c r="B67" s="6"/>
      <c r="C67" s="58" t="s">
        <v>292</v>
      </c>
      <c r="D67" s="6"/>
      <c r="E67" s="99" t="s">
        <v>269</v>
      </c>
      <c r="F67" s="99" t="s">
        <v>2</v>
      </c>
      <c r="G67" s="56" t="s">
        <v>15</v>
      </c>
      <c r="H67" s="93" t="s">
        <v>16</v>
      </c>
      <c r="I67" s="99" t="s">
        <v>105</v>
      </c>
      <c r="J67" s="100" t="s">
        <v>293</v>
      </c>
      <c r="K67" s="101">
        <v>50000</v>
      </c>
      <c r="L67" s="101">
        <v>46500</v>
      </c>
      <c r="M67" s="102" t="s">
        <v>288</v>
      </c>
      <c r="N67" s="101">
        <v>46500</v>
      </c>
      <c r="O67" s="103">
        <v>20</v>
      </c>
      <c r="P67" s="104">
        <v>46500</v>
      </c>
      <c r="Q67" s="105" t="s">
        <v>288</v>
      </c>
      <c r="R67" s="6">
        <v>20</v>
      </c>
    </row>
    <row r="68" spans="1:18" ht="75">
      <c r="A68" s="93">
        <v>63</v>
      </c>
      <c r="B68" s="6"/>
      <c r="C68" s="58" t="s">
        <v>294</v>
      </c>
      <c r="D68" s="6"/>
      <c r="E68" s="99" t="s">
        <v>2</v>
      </c>
      <c r="F68" s="99" t="s">
        <v>2</v>
      </c>
      <c r="G68" s="56" t="s">
        <v>15</v>
      </c>
      <c r="H68" s="93" t="s">
        <v>16</v>
      </c>
      <c r="I68" s="99" t="s">
        <v>106</v>
      </c>
      <c r="J68" s="100" t="s">
        <v>295</v>
      </c>
      <c r="K68" s="101">
        <v>70000</v>
      </c>
      <c r="L68" s="101">
        <v>65100</v>
      </c>
      <c r="M68" s="102" t="s">
        <v>288</v>
      </c>
      <c r="N68" s="101">
        <v>65100</v>
      </c>
      <c r="O68" s="103">
        <v>20</v>
      </c>
      <c r="P68" s="104">
        <v>65100</v>
      </c>
      <c r="Q68" s="105" t="s">
        <v>288</v>
      </c>
      <c r="R68" s="6">
        <v>20</v>
      </c>
    </row>
    <row r="69" spans="1:18" ht="75">
      <c r="A69" s="93">
        <v>64</v>
      </c>
      <c r="B69" s="6"/>
      <c r="C69" s="58" t="s">
        <v>296</v>
      </c>
      <c r="D69" s="6"/>
      <c r="E69" s="99" t="s">
        <v>259</v>
      </c>
      <c r="F69" s="99" t="s">
        <v>2</v>
      </c>
      <c r="G69" s="56" t="s">
        <v>15</v>
      </c>
      <c r="H69" s="93" t="s">
        <v>16</v>
      </c>
      <c r="I69" s="99" t="s">
        <v>105</v>
      </c>
      <c r="J69" s="100" t="s">
        <v>263</v>
      </c>
      <c r="K69" s="101">
        <v>50000</v>
      </c>
      <c r="L69" s="101">
        <v>46500</v>
      </c>
      <c r="M69" s="102" t="s">
        <v>288</v>
      </c>
      <c r="N69" s="101">
        <v>46500</v>
      </c>
      <c r="O69" s="103">
        <v>20</v>
      </c>
      <c r="P69" s="104">
        <v>46500</v>
      </c>
      <c r="Q69" s="105" t="s">
        <v>288</v>
      </c>
      <c r="R69" s="6">
        <v>20</v>
      </c>
    </row>
    <row r="70" spans="1:18" ht="90">
      <c r="A70" s="93">
        <v>65</v>
      </c>
      <c r="B70" s="6"/>
      <c r="C70" s="58" t="s">
        <v>297</v>
      </c>
      <c r="D70" s="6"/>
      <c r="E70" s="106" t="s">
        <v>298</v>
      </c>
      <c r="F70" s="99" t="s">
        <v>2</v>
      </c>
      <c r="G70" s="56" t="s">
        <v>15</v>
      </c>
      <c r="H70" s="93" t="s">
        <v>230</v>
      </c>
      <c r="I70" s="99" t="s">
        <v>105</v>
      </c>
      <c r="J70" s="100" t="s">
        <v>245</v>
      </c>
      <c r="K70" s="101">
        <v>80000</v>
      </c>
      <c r="L70" s="101">
        <v>74400</v>
      </c>
      <c r="M70" s="102" t="s">
        <v>288</v>
      </c>
      <c r="N70" s="101">
        <v>74400</v>
      </c>
      <c r="O70" s="103">
        <v>20</v>
      </c>
      <c r="P70" s="104">
        <v>74400</v>
      </c>
      <c r="Q70" s="105" t="s">
        <v>288</v>
      </c>
      <c r="R70" s="6">
        <v>20</v>
      </c>
    </row>
    <row r="71" spans="1:18" ht="60">
      <c r="A71" s="93">
        <v>66</v>
      </c>
      <c r="B71" s="6"/>
      <c r="C71" s="58" t="s">
        <v>299</v>
      </c>
      <c r="D71" s="6"/>
      <c r="E71" s="99" t="s">
        <v>2</v>
      </c>
      <c r="F71" s="99" t="s">
        <v>2</v>
      </c>
      <c r="G71" s="56" t="s">
        <v>15</v>
      </c>
      <c r="H71" s="93" t="s">
        <v>16</v>
      </c>
      <c r="I71" s="99" t="s">
        <v>106</v>
      </c>
      <c r="J71" s="100" t="s">
        <v>243</v>
      </c>
      <c r="K71" s="101">
        <v>125000</v>
      </c>
      <c r="L71" s="101">
        <v>116250</v>
      </c>
      <c r="M71" s="102" t="s">
        <v>288</v>
      </c>
      <c r="N71" s="101">
        <v>116250</v>
      </c>
      <c r="O71" s="103">
        <v>20</v>
      </c>
      <c r="P71" s="104">
        <v>116250</v>
      </c>
      <c r="Q71" s="105" t="s">
        <v>288</v>
      </c>
      <c r="R71" s="6">
        <v>20</v>
      </c>
    </row>
    <row r="72" spans="1:18" ht="90">
      <c r="A72" s="93">
        <v>67</v>
      </c>
      <c r="B72" s="6"/>
      <c r="C72" s="58" t="s">
        <v>300</v>
      </c>
      <c r="D72" s="6"/>
      <c r="E72" s="99" t="s">
        <v>2</v>
      </c>
      <c r="F72" s="99" t="s">
        <v>2</v>
      </c>
      <c r="G72" s="56" t="s">
        <v>15</v>
      </c>
      <c r="H72" s="93" t="s">
        <v>230</v>
      </c>
      <c r="I72" s="99" t="s">
        <v>106</v>
      </c>
      <c r="J72" s="100" t="s">
        <v>238</v>
      </c>
      <c r="K72" s="101">
        <v>40000</v>
      </c>
      <c r="L72" s="101">
        <v>37200</v>
      </c>
      <c r="M72" s="102" t="s">
        <v>301</v>
      </c>
      <c r="N72" s="101">
        <v>37200</v>
      </c>
      <c r="O72" s="103">
        <v>20</v>
      </c>
      <c r="P72" s="104">
        <v>37200</v>
      </c>
      <c r="Q72" s="105" t="s">
        <v>301</v>
      </c>
      <c r="R72" s="6">
        <v>20</v>
      </c>
    </row>
    <row r="73" spans="1:18" ht="90">
      <c r="A73" s="93">
        <v>68</v>
      </c>
      <c r="B73" s="6"/>
      <c r="C73" s="58" t="s">
        <v>302</v>
      </c>
      <c r="D73" s="6"/>
      <c r="E73" s="99" t="s">
        <v>2</v>
      </c>
      <c r="F73" s="99" t="s">
        <v>2</v>
      </c>
      <c r="G73" s="56" t="s">
        <v>15</v>
      </c>
      <c r="H73" s="93" t="s">
        <v>16</v>
      </c>
      <c r="I73" s="99" t="s">
        <v>106</v>
      </c>
      <c r="J73" s="100" t="s">
        <v>303</v>
      </c>
      <c r="K73" s="101">
        <v>40000</v>
      </c>
      <c r="L73" s="101">
        <v>37200</v>
      </c>
      <c r="M73" s="102" t="s">
        <v>301</v>
      </c>
      <c r="N73" s="101">
        <v>37200</v>
      </c>
      <c r="O73" s="103">
        <v>20</v>
      </c>
      <c r="P73" s="104">
        <v>37200</v>
      </c>
      <c r="Q73" s="105" t="s">
        <v>301</v>
      </c>
      <c r="R73" s="6">
        <v>20</v>
      </c>
    </row>
    <row r="74" spans="1:18" ht="90">
      <c r="A74" s="93">
        <v>69</v>
      </c>
      <c r="B74" s="6"/>
      <c r="C74" s="58" t="s">
        <v>304</v>
      </c>
      <c r="D74" s="6"/>
      <c r="E74" s="99" t="s">
        <v>2</v>
      </c>
      <c r="F74" s="99" t="s">
        <v>2</v>
      </c>
      <c r="G74" s="56" t="s">
        <v>15</v>
      </c>
      <c r="H74" s="93" t="s">
        <v>230</v>
      </c>
      <c r="I74" s="99" t="s">
        <v>106</v>
      </c>
      <c r="J74" s="100" t="s">
        <v>248</v>
      </c>
      <c r="K74" s="101">
        <v>50000</v>
      </c>
      <c r="L74" s="101">
        <v>46500</v>
      </c>
      <c r="M74" s="102" t="s">
        <v>305</v>
      </c>
      <c r="N74" s="101">
        <v>46500</v>
      </c>
      <c r="O74" s="103">
        <v>20</v>
      </c>
      <c r="P74" s="104">
        <v>46500</v>
      </c>
      <c r="Q74" s="105" t="s">
        <v>305</v>
      </c>
      <c r="R74" s="6">
        <v>20</v>
      </c>
    </row>
    <row r="75" spans="1:18">
      <c r="K75">
        <f>SUM(K6:K74)</f>
        <v>4070000</v>
      </c>
      <c r="L75">
        <f>SUM(L6:L74)</f>
        <v>3582600</v>
      </c>
      <c r="N75">
        <f>SUM(N6:N74)</f>
        <v>3875100</v>
      </c>
    </row>
    <row r="77" spans="1:18">
      <c r="L77">
        <f>L75/85*100</f>
        <v>4214823.5294117648</v>
      </c>
    </row>
    <row r="78" spans="1:18">
      <c r="L78">
        <f>L77*0.85</f>
        <v>3582600</v>
      </c>
    </row>
    <row r="79" spans="1:18">
      <c r="L79" s="519">
        <f>L77*0.1</f>
        <v>421482.3529411765</v>
      </c>
    </row>
    <row r="80" spans="1:18">
      <c r="L80">
        <f>L79+L78</f>
        <v>4004082.3529411764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"/>
  <sheetViews>
    <sheetView topLeftCell="A11" workbookViewId="0">
      <selection activeCell="P16" sqref="P16"/>
    </sheetView>
  </sheetViews>
  <sheetFormatPr defaultRowHeight="15"/>
  <sheetData>
    <row r="1" spans="1:18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ht="18.75">
      <c r="A4" s="653" t="s">
        <v>356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</row>
    <row r="5" spans="1:18" ht="60">
      <c r="A5" s="93" t="s">
        <v>308</v>
      </c>
      <c r="B5" s="93" t="s">
        <v>309</v>
      </c>
      <c r="C5" s="94" t="s">
        <v>310</v>
      </c>
      <c r="D5" s="93" t="s">
        <v>311</v>
      </c>
      <c r="E5" s="93" t="s">
        <v>312</v>
      </c>
      <c r="F5" s="93" t="s">
        <v>109</v>
      </c>
      <c r="G5" s="93" t="s">
        <v>313</v>
      </c>
      <c r="H5" s="93" t="s">
        <v>314</v>
      </c>
      <c r="I5" s="93" t="s">
        <v>315</v>
      </c>
      <c r="J5" s="110" t="s">
        <v>357</v>
      </c>
      <c r="K5" s="110" t="s">
        <v>358</v>
      </c>
      <c r="L5" s="110" t="s">
        <v>359</v>
      </c>
      <c r="M5" s="110" t="s">
        <v>360</v>
      </c>
      <c r="N5" s="110" t="s">
        <v>361</v>
      </c>
      <c r="O5" s="110" t="s">
        <v>362</v>
      </c>
      <c r="P5" s="110" t="s">
        <v>320</v>
      </c>
      <c r="Q5" s="110" t="s">
        <v>319</v>
      </c>
      <c r="R5" s="110" t="s">
        <v>321</v>
      </c>
    </row>
    <row r="6" spans="1:18" ht="90">
      <c r="A6" s="93">
        <v>1</v>
      </c>
      <c r="B6" s="6"/>
      <c r="C6" s="69" t="s">
        <v>322</v>
      </c>
      <c r="D6" s="43" t="s">
        <v>323</v>
      </c>
      <c r="E6" s="43" t="s">
        <v>324</v>
      </c>
      <c r="F6" s="104" t="s">
        <v>2</v>
      </c>
      <c r="G6" s="104" t="s">
        <v>15</v>
      </c>
      <c r="H6" s="104" t="s">
        <v>16</v>
      </c>
      <c r="I6" s="104" t="s">
        <v>105</v>
      </c>
      <c r="J6" s="107" t="s">
        <v>325</v>
      </c>
      <c r="K6" s="107" t="s">
        <v>326</v>
      </c>
      <c r="L6" s="93" t="s">
        <v>327</v>
      </c>
      <c r="M6" s="104" t="s">
        <v>328</v>
      </c>
      <c r="N6" s="108">
        <v>50000</v>
      </c>
      <c r="O6" s="104" t="s">
        <v>329</v>
      </c>
      <c r="P6" s="108">
        <v>50000</v>
      </c>
      <c r="Q6" s="104" t="s">
        <v>330</v>
      </c>
      <c r="R6" s="104">
        <v>60</v>
      </c>
    </row>
    <row r="7" spans="1:18" ht="120">
      <c r="A7" s="93">
        <v>2</v>
      </c>
      <c r="B7" s="6"/>
      <c r="C7" s="69" t="s">
        <v>331</v>
      </c>
      <c r="D7" s="43" t="s">
        <v>332</v>
      </c>
      <c r="E7" s="43" t="s">
        <v>188</v>
      </c>
      <c r="F7" s="104" t="s">
        <v>2</v>
      </c>
      <c r="G7" s="104" t="s">
        <v>15</v>
      </c>
      <c r="H7" s="104" t="s">
        <v>31</v>
      </c>
      <c r="I7" s="104" t="s">
        <v>106</v>
      </c>
      <c r="J7" s="107" t="s">
        <v>333</v>
      </c>
      <c r="K7" s="107" t="s">
        <v>326</v>
      </c>
      <c r="L7" s="93" t="s">
        <v>327</v>
      </c>
      <c r="M7" s="104" t="s">
        <v>328</v>
      </c>
      <c r="N7" s="108">
        <v>50000</v>
      </c>
      <c r="O7" s="105">
        <v>41252</v>
      </c>
      <c r="P7" s="108">
        <v>50000</v>
      </c>
      <c r="Q7" s="104" t="s">
        <v>334</v>
      </c>
      <c r="R7" s="104">
        <v>60</v>
      </c>
    </row>
    <row r="8" spans="1:18" ht="90">
      <c r="A8" s="93">
        <v>3</v>
      </c>
      <c r="B8" s="6"/>
      <c r="C8" s="69" t="s">
        <v>335</v>
      </c>
      <c r="D8" s="43" t="s">
        <v>336</v>
      </c>
      <c r="E8" s="43" t="s">
        <v>337</v>
      </c>
      <c r="F8" s="104" t="s">
        <v>2</v>
      </c>
      <c r="G8" s="104" t="s">
        <v>15</v>
      </c>
      <c r="H8" s="104" t="s">
        <v>16</v>
      </c>
      <c r="I8" s="104" t="s">
        <v>106</v>
      </c>
      <c r="J8" s="107" t="s">
        <v>338</v>
      </c>
      <c r="K8" s="107" t="s">
        <v>339</v>
      </c>
      <c r="L8" s="93" t="s">
        <v>327</v>
      </c>
      <c r="M8" s="104" t="s">
        <v>328</v>
      </c>
      <c r="N8" s="108">
        <v>50000</v>
      </c>
      <c r="O8" s="104" t="s">
        <v>340</v>
      </c>
      <c r="P8" s="108">
        <v>50000</v>
      </c>
      <c r="Q8" s="104" t="s">
        <v>330</v>
      </c>
      <c r="R8" s="104">
        <v>60</v>
      </c>
    </row>
    <row r="9" spans="1:18" ht="90">
      <c r="A9" s="93">
        <v>4</v>
      </c>
      <c r="B9" s="6"/>
      <c r="C9" s="69" t="s">
        <v>341</v>
      </c>
      <c r="D9" s="43" t="s">
        <v>342</v>
      </c>
      <c r="E9" s="43" t="s">
        <v>343</v>
      </c>
      <c r="F9" s="104" t="s">
        <v>2</v>
      </c>
      <c r="G9" s="104" t="s">
        <v>15</v>
      </c>
      <c r="H9" s="104" t="s">
        <v>16</v>
      </c>
      <c r="I9" s="104" t="s">
        <v>106</v>
      </c>
      <c r="J9" s="107" t="s">
        <v>344</v>
      </c>
      <c r="K9" s="107" t="s">
        <v>326</v>
      </c>
      <c r="L9" s="93" t="s">
        <v>327</v>
      </c>
      <c r="M9" s="104" t="s">
        <v>328</v>
      </c>
      <c r="N9" s="108">
        <v>50000</v>
      </c>
      <c r="O9" s="104" t="s">
        <v>345</v>
      </c>
      <c r="P9" s="108">
        <v>50000</v>
      </c>
      <c r="Q9" s="104" t="s">
        <v>330</v>
      </c>
      <c r="R9" s="104">
        <v>60</v>
      </c>
    </row>
    <row r="10" spans="1:18" ht="105">
      <c r="A10" s="93">
        <v>5</v>
      </c>
      <c r="B10" s="6"/>
      <c r="C10" s="69" t="s">
        <v>346</v>
      </c>
      <c r="D10" s="43" t="s">
        <v>347</v>
      </c>
      <c r="E10" s="43" t="s">
        <v>348</v>
      </c>
      <c r="F10" s="109" t="s">
        <v>2</v>
      </c>
      <c r="G10" s="104" t="s">
        <v>15</v>
      </c>
      <c r="H10" s="104" t="s">
        <v>16</v>
      </c>
      <c r="I10" s="104" t="s">
        <v>106</v>
      </c>
      <c r="J10" s="107" t="s">
        <v>349</v>
      </c>
      <c r="K10" s="107" t="s">
        <v>326</v>
      </c>
      <c r="L10" s="93" t="s">
        <v>327</v>
      </c>
      <c r="M10" s="104" t="s">
        <v>328</v>
      </c>
      <c r="N10" s="108">
        <v>50000</v>
      </c>
      <c r="O10" s="104" t="s">
        <v>345</v>
      </c>
      <c r="P10" s="108">
        <v>50000</v>
      </c>
      <c r="Q10" s="104" t="s">
        <v>330</v>
      </c>
      <c r="R10" s="104">
        <v>60</v>
      </c>
    </row>
    <row r="11" spans="1:18" ht="60">
      <c r="A11" s="93">
        <v>6</v>
      </c>
      <c r="B11" s="6"/>
      <c r="C11" s="69" t="s">
        <v>350</v>
      </c>
      <c r="D11" s="43" t="s">
        <v>351</v>
      </c>
      <c r="E11" s="43" t="s">
        <v>352</v>
      </c>
      <c r="F11" s="104" t="s">
        <v>2</v>
      </c>
      <c r="G11" s="104" t="s">
        <v>15</v>
      </c>
      <c r="H11" s="104" t="s">
        <v>16</v>
      </c>
      <c r="I11" s="104" t="s">
        <v>106</v>
      </c>
      <c r="J11" s="107" t="s">
        <v>353</v>
      </c>
      <c r="K11" s="107" t="s">
        <v>326</v>
      </c>
      <c r="L11" s="93" t="s">
        <v>354</v>
      </c>
      <c r="M11" s="104" t="s">
        <v>355</v>
      </c>
      <c r="N11" s="108">
        <v>50000</v>
      </c>
      <c r="O11" s="104" t="s">
        <v>345</v>
      </c>
      <c r="P11" s="108">
        <v>50000</v>
      </c>
      <c r="Q11" s="104" t="s">
        <v>330</v>
      </c>
      <c r="R11" s="104">
        <v>60</v>
      </c>
    </row>
    <row r="12" spans="1:18">
      <c r="P12">
        <f>SUM(P6:P11)</f>
        <v>300000</v>
      </c>
    </row>
    <row r="14" spans="1:18">
      <c r="P14">
        <f>P12*0.05</f>
        <v>15000</v>
      </c>
    </row>
    <row r="15" spans="1:18">
      <c r="P15">
        <f>P12-P14</f>
        <v>285000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2"/>
  <sheetViews>
    <sheetView topLeftCell="A190" workbookViewId="0">
      <selection activeCell="K193" sqref="K193"/>
    </sheetView>
  </sheetViews>
  <sheetFormatPr defaultRowHeight="15"/>
  <sheetData>
    <row r="1" spans="1:18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ht="18.75">
      <c r="A4" s="654" t="s">
        <v>363</v>
      </c>
      <c r="B4" s="654"/>
      <c r="C4" s="654"/>
      <c r="D4" s="654"/>
      <c r="E4" s="654"/>
      <c r="F4" s="654"/>
      <c r="G4" s="654"/>
      <c r="H4" s="111"/>
      <c r="I4" s="111"/>
      <c r="J4" s="78"/>
      <c r="K4" s="112"/>
      <c r="L4" s="113"/>
      <c r="M4" s="114"/>
      <c r="N4" s="114"/>
      <c r="O4" s="115"/>
      <c r="P4" s="80"/>
      <c r="Q4" s="80"/>
      <c r="R4" s="81" t="s">
        <v>364</v>
      </c>
    </row>
    <row r="5" spans="1:18" ht="22.5">
      <c r="A5" s="116"/>
      <c r="B5" s="116"/>
      <c r="C5" s="116"/>
      <c r="D5" s="116"/>
      <c r="E5" s="116"/>
      <c r="F5" s="117"/>
      <c r="G5" s="117"/>
      <c r="H5" s="117"/>
      <c r="I5" s="117"/>
      <c r="J5" s="118"/>
      <c r="K5" s="119"/>
      <c r="L5" s="119"/>
      <c r="M5" s="120"/>
      <c r="N5" s="120"/>
      <c r="O5" s="121"/>
      <c r="P5" s="121"/>
      <c r="Q5" s="121" t="s">
        <v>365</v>
      </c>
      <c r="R5" s="122"/>
    </row>
    <row r="6" spans="1:18" ht="22.5">
      <c r="A6" s="655" t="s">
        <v>366</v>
      </c>
      <c r="B6" s="655"/>
      <c r="C6" s="116"/>
      <c r="D6" s="116"/>
      <c r="E6" s="116"/>
      <c r="F6" s="117"/>
      <c r="G6" s="117"/>
      <c r="H6" s="117"/>
      <c r="I6" s="117"/>
      <c r="J6" s="118"/>
      <c r="K6" s="119"/>
      <c r="L6" s="119"/>
      <c r="M6" s="120"/>
      <c r="N6" s="120"/>
      <c r="O6" s="121"/>
      <c r="P6" s="121"/>
      <c r="Q6" s="121" t="s">
        <v>367</v>
      </c>
      <c r="R6" s="122"/>
    </row>
    <row r="7" spans="1:18" ht="60">
      <c r="A7" s="123" t="s">
        <v>308</v>
      </c>
      <c r="B7" s="123" t="s">
        <v>309</v>
      </c>
      <c r="C7" s="123" t="s">
        <v>310</v>
      </c>
      <c r="D7" s="123" t="s">
        <v>311</v>
      </c>
      <c r="E7" s="123" t="s">
        <v>312</v>
      </c>
      <c r="F7" s="124" t="s">
        <v>109</v>
      </c>
      <c r="G7" s="124" t="s">
        <v>313</v>
      </c>
      <c r="H7" s="124" t="s">
        <v>314</v>
      </c>
      <c r="I7" s="124" t="s">
        <v>315</v>
      </c>
      <c r="J7" s="43" t="s">
        <v>316</v>
      </c>
      <c r="K7" s="125" t="s">
        <v>317</v>
      </c>
      <c r="L7" s="126" t="s">
        <v>318</v>
      </c>
      <c r="M7" s="126" t="s">
        <v>319</v>
      </c>
      <c r="N7" s="126" t="s">
        <v>320</v>
      </c>
      <c r="O7" s="43" t="s">
        <v>321</v>
      </c>
      <c r="P7" s="43" t="s">
        <v>320</v>
      </c>
      <c r="Q7" s="43" t="s">
        <v>319</v>
      </c>
      <c r="R7" s="93" t="s">
        <v>321</v>
      </c>
    </row>
    <row r="8" spans="1:18" ht="51">
      <c r="A8" s="6">
        <v>1</v>
      </c>
      <c r="B8" s="6" t="s">
        <v>368</v>
      </c>
      <c r="C8" s="69" t="s">
        <v>369</v>
      </c>
      <c r="D8" s="69" t="s">
        <v>370</v>
      </c>
      <c r="E8" s="127" t="s">
        <v>371</v>
      </c>
      <c r="F8" s="128" t="s">
        <v>2</v>
      </c>
      <c r="G8" s="104" t="s">
        <v>15</v>
      </c>
      <c r="H8" s="104" t="s">
        <v>16</v>
      </c>
      <c r="I8" s="6" t="s">
        <v>106</v>
      </c>
      <c r="J8" s="124" t="s">
        <v>372</v>
      </c>
      <c r="K8" s="93">
        <v>50000</v>
      </c>
      <c r="L8" s="104">
        <v>45000</v>
      </c>
      <c r="M8" s="129" t="s">
        <v>373</v>
      </c>
      <c r="N8" s="130">
        <v>50000</v>
      </c>
      <c r="O8" s="131">
        <v>1</v>
      </c>
      <c r="P8" s="130">
        <v>50000</v>
      </c>
      <c r="Q8" s="129" t="s">
        <v>373</v>
      </c>
      <c r="R8" s="130">
        <v>20</v>
      </c>
    </row>
    <row r="9" spans="1:18" ht="51">
      <c r="A9" s="6">
        <v>2</v>
      </c>
      <c r="B9" s="6" t="s">
        <v>374</v>
      </c>
      <c r="C9" s="69" t="s">
        <v>375</v>
      </c>
      <c r="D9" s="69" t="s">
        <v>376</v>
      </c>
      <c r="E9" s="127" t="s">
        <v>377</v>
      </c>
      <c r="F9" s="128" t="s">
        <v>2</v>
      </c>
      <c r="G9" s="104" t="s">
        <v>15</v>
      </c>
      <c r="H9" s="104" t="s">
        <v>16</v>
      </c>
      <c r="I9" s="6" t="s">
        <v>105</v>
      </c>
      <c r="J9" s="124" t="s">
        <v>378</v>
      </c>
      <c r="K9" s="93">
        <v>50000</v>
      </c>
      <c r="L9" s="104">
        <v>45000</v>
      </c>
      <c r="M9" s="129" t="s">
        <v>373</v>
      </c>
      <c r="N9" s="130">
        <v>50000</v>
      </c>
      <c r="O9" s="131">
        <v>1</v>
      </c>
      <c r="P9" s="130">
        <v>50000</v>
      </c>
      <c r="Q9" s="129" t="s">
        <v>373</v>
      </c>
      <c r="R9" s="130">
        <v>20</v>
      </c>
    </row>
    <row r="10" spans="1:18" ht="76.5">
      <c r="A10" s="6">
        <v>3</v>
      </c>
      <c r="B10" s="6" t="s">
        <v>379</v>
      </c>
      <c r="C10" s="69" t="s">
        <v>380</v>
      </c>
      <c r="D10" s="69" t="s">
        <v>381</v>
      </c>
      <c r="E10" s="127" t="s">
        <v>382</v>
      </c>
      <c r="F10" s="128" t="s">
        <v>2</v>
      </c>
      <c r="G10" s="104" t="s">
        <v>15</v>
      </c>
      <c r="H10" s="104" t="s">
        <v>31</v>
      </c>
      <c r="I10" s="6" t="s">
        <v>106</v>
      </c>
      <c r="J10" s="124" t="s">
        <v>383</v>
      </c>
      <c r="K10" s="104">
        <v>40000</v>
      </c>
      <c r="L10" s="104">
        <v>36000</v>
      </c>
      <c r="M10" s="129" t="s">
        <v>384</v>
      </c>
      <c r="N10" s="130">
        <v>40000</v>
      </c>
      <c r="O10" s="131">
        <v>1</v>
      </c>
      <c r="P10" s="130">
        <v>40000</v>
      </c>
      <c r="Q10" s="129" t="s">
        <v>384</v>
      </c>
      <c r="R10" s="130">
        <v>20</v>
      </c>
    </row>
    <row r="11" spans="1:18" ht="76.5">
      <c r="A11" s="6">
        <v>4</v>
      </c>
      <c r="B11" s="6" t="s">
        <v>385</v>
      </c>
      <c r="C11" s="69" t="s">
        <v>218</v>
      </c>
      <c r="D11" s="69" t="s">
        <v>386</v>
      </c>
      <c r="E11" s="127" t="s">
        <v>387</v>
      </c>
      <c r="F11" s="128" t="s">
        <v>2</v>
      </c>
      <c r="G11" s="104" t="s">
        <v>15</v>
      </c>
      <c r="H11" s="104" t="s">
        <v>16</v>
      </c>
      <c r="I11" s="6" t="s">
        <v>106</v>
      </c>
      <c r="J11" s="124" t="s">
        <v>388</v>
      </c>
      <c r="K11" s="104">
        <v>40000</v>
      </c>
      <c r="L11" s="104">
        <v>36000</v>
      </c>
      <c r="M11" s="129" t="s">
        <v>384</v>
      </c>
      <c r="N11" s="130">
        <v>40000</v>
      </c>
      <c r="O11" s="131">
        <v>1</v>
      </c>
      <c r="P11" s="130">
        <v>40000</v>
      </c>
      <c r="Q11" s="129" t="s">
        <v>384</v>
      </c>
      <c r="R11" s="130">
        <v>20</v>
      </c>
    </row>
    <row r="12" spans="1:18" ht="76.5">
      <c r="A12" s="6">
        <v>5</v>
      </c>
      <c r="B12" s="6" t="s">
        <v>389</v>
      </c>
      <c r="C12" s="69" t="s">
        <v>390</v>
      </c>
      <c r="D12" s="69" t="s">
        <v>391</v>
      </c>
      <c r="E12" s="127" t="s">
        <v>392</v>
      </c>
      <c r="F12" s="128" t="s">
        <v>2</v>
      </c>
      <c r="G12" s="104" t="s">
        <v>15</v>
      </c>
      <c r="H12" s="104" t="s">
        <v>16</v>
      </c>
      <c r="I12" s="6" t="s">
        <v>106</v>
      </c>
      <c r="J12" s="124" t="s">
        <v>383</v>
      </c>
      <c r="K12" s="93">
        <v>50000</v>
      </c>
      <c r="L12" s="104">
        <v>45000</v>
      </c>
      <c r="M12" s="129" t="s">
        <v>393</v>
      </c>
      <c r="N12" s="130">
        <v>50000</v>
      </c>
      <c r="O12" s="131">
        <v>1</v>
      </c>
      <c r="P12" s="130">
        <v>50000</v>
      </c>
      <c r="Q12" s="129" t="s">
        <v>393</v>
      </c>
      <c r="R12" s="130">
        <v>20</v>
      </c>
    </row>
    <row r="13" spans="1:18" ht="51">
      <c r="A13" s="6">
        <v>6</v>
      </c>
      <c r="B13" s="6" t="s">
        <v>394</v>
      </c>
      <c r="C13" s="69" t="s">
        <v>395</v>
      </c>
      <c r="D13" s="69" t="s">
        <v>396</v>
      </c>
      <c r="E13" s="127" t="s">
        <v>397</v>
      </c>
      <c r="F13" s="128" t="s">
        <v>2</v>
      </c>
      <c r="G13" s="104" t="s">
        <v>15</v>
      </c>
      <c r="H13" s="104" t="s">
        <v>31</v>
      </c>
      <c r="I13" s="6" t="s">
        <v>105</v>
      </c>
      <c r="J13" s="124" t="s">
        <v>398</v>
      </c>
      <c r="K13" s="104">
        <v>80000</v>
      </c>
      <c r="L13" s="104">
        <v>72000</v>
      </c>
      <c r="M13" s="129" t="s">
        <v>393</v>
      </c>
      <c r="N13" s="130">
        <v>80000</v>
      </c>
      <c r="O13" s="131">
        <v>1</v>
      </c>
      <c r="P13" s="130">
        <v>80000</v>
      </c>
      <c r="Q13" s="129" t="s">
        <v>393</v>
      </c>
      <c r="R13" s="130">
        <v>20</v>
      </c>
    </row>
    <row r="14" spans="1:18" ht="51">
      <c r="A14" s="6">
        <v>7</v>
      </c>
      <c r="B14" s="6" t="s">
        <v>399</v>
      </c>
      <c r="C14" s="69" t="s">
        <v>400</v>
      </c>
      <c r="D14" s="69" t="s">
        <v>401</v>
      </c>
      <c r="E14" s="127" t="s">
        <v>402</v>
      </c>
      <c r="F14" s="128" t="s">
        <v>2</v>
      </c>
      <c r="G14" s="104" t="s">
        <v>15</v>
      </c>
      <c r="H14" s="104" t="s">
        <v>16</v>
      </c>
      <c r="I14" s="6" t="s">
        <v>106</v>
      </c>
      <c r="J14" s="124" t="s">
        <v>403</v>
      </c>
      <c r="K14" s="93">
        <v>50000</v>
      </c>
      <c r="L14" s="104">
        <v>45000</v>
      </c>
      <c r="M14" s="129" t="s">
        <v>393</v>
      </c>
      <c r="N14" s="130">
        <v>50000</v>
      </c>
      <c r="O14" s="131">
        <v>1</v>
      </c>
      <c r="P14" s="130">
        <v>50000</v>
      </c>
      <c r="Q14" s="129" t="s">
        <v>393</v>
      </c>
      <c r="R14" s="130">
        <v>20</v>
      </c>
    </row>
    <row r="15" spans="1:18" ht="60">
      <c r="A15" s="6">
        <v>8</v>
      </c>
      <c r="B15" s="6" t="s">
        <v>404</v>
      </c>
      <c r="C15" s="69" t="s">
        <v>405</v>
      </c>
      <c r="D15" s="69" t="s">
        <v>406</v>
      </c>
      <c r="E15" s="127" t="s">
        <v>407</v>
      </c>
      <c r="F15" s="128" t="s">
        <v>2</v>
      </c>
      <c r="G15" s="104" t="s">
        <v>15</v>
      </c>
      <c r="H15" s="104" t="s">
        <v>16</v>
      </c>
      <c r="I15" s="6" t="s">
        <v>106</v>
      </c>
      <c r="J15" s="124" t="s">
        <v>408</v>
      </c>
      <c r="K15" s="93">
        <v>50000</v>
      </c>
      <c r="L15" s="104">
        <v>45000</v>
      </c>
      <c r="M15" s="129" t="s">
        <v>393</v>
      </c>
      <c r="N15" s="130">
        <v>50000</v>
      </c>
      <c r="O15" s="131">
        <v>1</v>
      </c>
      <c r="P15" s="130">
        <v>50000</v>
      </c>
      <c r="Q15" s="129" t="s">
        <v>393</v>
      </c>
      <c r="R15" s="130">
        <v>20</v>
      </c>
    </row>
    <row r="16" spans="1:18" ht="63.75">
      <c r="A16" s="6">
        <v>9</v>
      </c>
      <c r="B16" s="6" t="s">
        <v>409</v>
      </c>
      <c r="C16" s="69" t="s">
        <v>410</v>
      </c>
      <c r="D16" s="69" t="s">
        <v>411</v>
      </c>
      <c r="E16" s="127" t="s">
        <v>412</v>
      </c>
      <c r="F16" s="128" t="s">
        <v>2</v>
      </c>
      <c r="G16" s="104" t="s">
        <v>15</v>
      </c>
      <c r="H16" s="104" t="s">
        <v>16</v>
      </c>
      <c r="I16" s="6" t="s">
        <v>106</v>
      </c>
      <c r="J16" s="124" t="s">
        <v>413</v>
      </c>
      <c r="K16" s="104">
        <v>40000</v>
      </c>
      <c r="L16" s="6">
        <v>36000</v>
      </c>
      <c r="M16" s="129" t="s">
        <v>414</v>
      </c>
      <c r="N16" s="130">
        <v>40000</v>
      </c>
      <c r="O16" s="131">
        <v>1</v>
      </c>
      <c r="P16" s="130">
        <v>40000</v>
      </c>
      <c r="Q16" s="129" t="s">
        <v>414</v>
      </c>
      <c r="R16" s="130">
        <v>20</v>
      </c>
    </row>
    <row r="17" spans="1:18" ht="76.5">
      <c r="A17" s="6">
        <v>10</v>
      </c>
      <c r="B17" s="6" t="s">
        <v>415</v>
      </c>
      <c r="C17" s="69" t="s">
        <v>416</v>
      </c>
      <c r="D17" s="69" t="s">
        <v>417</v>
      </c>
      <c r="E17" s="127" t="s">
        <v>418</v>
      </c>
      <c r="F17" s="128" t="s">
        <v>2</v>
      </c>
      <c r="G17" s="104" t="s">
        <v>15</v>
      </c>
      <c r="H17" s="104" t="s">
        <v>16</v>
      </c>
      <c r="I17" s="6" t="s">
        <v>106</v>
      </c>
      <c r="J17" s="124" t="s">
        <v>419</v>
      </c>
      <c r="K17" s="93">
        <v>50000</v>
      </c>
      <c r="L17" s="104">
        <v>45000</v>
      </c>
      <c r="M17" s="129" t="s">
        <v>414</v>
      </c>
      <c r="N17" s="130">
        <v>50000</v>
      </c>
      <c r="O17" s="131">
        <v>1</v>
      </c>
      <c r="P17" s="130">
        <v>50000</v>
      </c>
      <c r="Q17" s="129" t="s">
        <v>414</v>
      </c>
      <c r="R17" s="130">
        <v>20</v>
      </c>
    </row>
    <row r="18" spans="1:18" ht="63.75">
      <c r="A18" s="6">
        <v>11</v>
      </c>
      <c r="B18" s="6" t="s">
        <v>420</v>
      </c>
      <c r="C18" s="69" t="s">
        <v>421</v>
      </c>
      <c r="D18" s="69" t="s">
        <v>422</v>
      </c>
      <c r="E18" s="127" t="s">
        <v>423</v>
      </c>
      <c r="F18" s="128" t="s">
        <v>2</v>
      </c>
      <c r="G18" s="104" t="s">
        <v>15</v>
      </c>
      <c r="H18" s="104" t="s">
        <v>31</v>
      </c>
      <c r="I18" s="6" t="s">
        <v>106</v>
      </c>
      <c r="J18" s="124" t="s">
        <v>424</v>
      </c>
      <c r="K18" s="104">
        <v>40000</v>
      </c>
      <c r="L18" s="6">
        <v>36000</v>
      </c>
      <c r="M18" s="129" t="s">
        <v>414</v>
      </c>
      <c r="N18" s="130">
        <v>40000</v>
      </c>
      <c r="O18" s="131">
        <v>1</v>
      </c>
      <c r="P18" s="130">
        <v>40000</v>
      </c>
      <c r="Q18" s="129" t="s">
        <v>414</v>
      </c>
      <c r="R18" s="130">
        <v>20</v>
      </c>
    </row>
    <row r="19" spans="1:18" ht="63.75">
      <c r="A19" s="6">
        <v>12</v>
      </c>
      <c r="B19" s="6" t="s">
        <v>425</v>
      </c>
      <c r="C19" s="69" t="s">
        <v>426</v>
      </c>
      <c r="D19" s="69" t="s">
        <v>427</v>
      </c>
      <c r="E19" s="127" t="s">
        <v>428</v>
      </c>
      <c r="F19" s="128" t="s">
        <v>2</v>
      </c>
      <c r="G19" s="104" t="s">
        <v>15</v>
      </c>
      <c r="H19" s="104" t="s">
        <v>16</v>
      </c>
      <c r="I19" s="6" t="s">
        <v>105</v>
      </c>
      <c r="J19" s="124" t="s">
        <v>429</v>
      </c>
      <c r="K19" s="104">
        <v>40000</v>
      </c>
      <c r="L19" s="6">
        <v>36000</v>
      </c>
      <c r="M19" s="129" t="s">
        <v>414</v>
      </c>
      <c r="N19" s="130">
        <v>40000</v>
      </c>
      <c r="O19" s="131">
        <v>1</v>
      </c>
      <c r="P19" s="130">
        <v>40000</v>
      </c>
      <c r="Q19" s="129" t="s">
        <v>414</v>
      </c>
      <c r="R19" s="130">
        <v>20</v>
      </c>
    </row>
    <row r="20" spans="1:18" ht="76.5">
      <c r="A20" s="6">
        <v>13</v>
      </c>
      <c r="B20" s="6" t="s">
        <v>430</v>
      </c>
      <c r="C20" s="69" t="s">
        <v>218</v>
      </c>
      <c r="D20" s="69" t="s">
        <v>431</v>
      </c>
      <c r="E20" s="127" t="s">
        <v>432</v>
      </c>
      <c r="F20" s="128" t="s">
        <v>2</v>
      </c>
      <c r="G20" s="104" t="s">
        <v>15</v>
      </c>
      <c r="H20" s="104" t="s">
        <v>16</v>
      </c>
      <c r="I20" s="6" t="s">
        <v>105</v>
      </c>
      <c r="J20" s="124" t="s">
        <v>429</v>
      </c>
      <c r="K20" s="104">
        <v>40000</v>
      </c>
      <c r="L20" s="6">
        <v>36000</v>
      </c>
      <c r="M20" s="129" t="s">
        <v>414</v>
      </c>
      <c r="N20" s="130">
        <v>40000</v>
      </c>
      <c r="O20" s="131">
        <v>1</v>
      </c>
      <c r="P20" s="130">
        <v>40000</v>
      </c>
      <c r="Q20" s="129" t="s">
        <v>414</v>
      </c>
      <c r="R20" s="130">
        <v>20</v>
      </c>
    </row>
    <row r="21" spans="1:18" ht="63.75">
      <c r="A21" s="6">
        <v>14</v>
      </c>
      <c r="B21" s="6" t="s">
        <v>433</v>
      </c>
      <c r="C21" s="69" t="s">
        <v>434</v>
      </c>
      <c r="D21" s="69" t="s">
        <v>435</v>
      </c>
      <c r="E21" s="127" t="s">
        <v>436</v>
      </c>
      <c r="F21" s="128" t="s">
        <v>2</v>
      </c>
      <c r="G21" s="104" t="s">
        <v>15</v>
      </c>
      <c r="H21" s="104" t="s">
        <v>31</v>
      </c>
      <c r="I21" s="6" t="s">
        <v>106</v>
      </c>
      <c r="J21" s="124" t="s">
        <v>437</v>
      </c>
      <c r="K21" s="104">
        <v>40000</v>
      </c>
      <c r="L21" s="6">
        <v>36000</v>
      </c>
      <c r="M21" s="129" t="s">
        <v>414</v>
      </c>
      <c r="N21" s="130">
        <v>40000</v>
      </c>
      <c r="O21" s="131">
        <v>1</v>
      </c>
      <c r="P21" s="130">
        <v>40000</v>
      </c>
      <c r="Q21" s="129" t="s">
        <v>414</v>
      </c>
      <c r="R21" s="130">
        <v>20</v>
      </c>
    </row>
    <row r="22" spans="1:18" ht="63.75">
      <c r="A22" s="6">
        <v>15</v>
      </c>
      <c r="B22" s="6" t="s">
        <v>438</v>
      </c>
      <c r="C22" s="69" t="s">
        <v>439</v>
      </c>
      <c r="D22" s="69" t="s">
        <v>417</v>
      </c>
      <c r="E22" s="127" t="s">
        <v>440</v>
      </c>
      <c r="F22" s="128" t="s">
        <v>2</v>
      </c>
      <c r="G22" s="104" t="s">
        <v>15</v>
      </c>
      <c r="H22" s="104" t="s">
        <v>16</v>
      </c>
      <c r="I22" s="6" t="s">
        <v>106</v>
      </c>
      <c r="J22" s="124" t="s">
        <v>441</v>
      </c>
      <c r="K22" s="104">
        <v>40000</v>
      </c>
      <c r="L22" s="6">
        <v>36000</v>
      </c>
      <c r="M22" s="129" t="s">
        <v>414</v>
      </c>
      <c r="N22" s="130">
        <v>40000</v>
      </c>
      <c r="O22" s="131">
        <v>1</v>
      </c>
      <c r="P22" s="130">
        <v>40000</v>
      </c>
      <c r="Q22" s="129" t="s">
        <v>414</v>
      </c>
      <c r="R22" s="130">
        <v>20</v>
      </c>
    </row>
    <row r="23" spans="1:18" ht="45">
      <c r="A23" s="6">
        <v>16</v>
      </c>
      <c r="B23" s="6" t="s">
        <v>442</v>
      </c>
      <c r="C23" s="128" t="s">
        <v>443</v>
      </c>
      <c r="D23" s="69" t="s">
        <v>444</v>
      </c>
      <c r="E23" s="132" t="s">
        <v>445</v>
      </c>
      <c r="F23" s="128" t="s">
        <v>2</v>
      </c>
      <c r="G23" s="104" t="s">
        <v>15</v>
      </c>
      <c r="H23" s="104" t="s">
        <v>16</v>
      </c>
      <c r="I23" s="6" t="s">
        <v>105</v>
      </c>
      <c r="J23" s="133" t="s">
        <v>446</v>
      </c>
      <c r="K23" s="104">
        <v>40000</v>
      </c>
      <c r="L23" s="6">
        <v>36000</v>
      </c>
      <c r="M23" s="134">
        <v>41284</v>
      </c>
      <c r="N23" s="130">
        <v>40000</v>
      </c>
      <c r="O23" s="131">
        <v>1</v>
      </c>
      <c r="P23" s="130">
        <v>40000</v>
      </c>
      <c r="Q23" s="134">
        <v>41284</v>
      </c>
      <c r="R23" s="130">
        <v>20</v>
      </c>
    </row>
    <row r="24" spans="1:18" ht="45">
      <c r="A24" s="6">
        <v>17</v>
      </c>
      <c r="B24" s="6" t="s">
        <v>447</v>
      </c>
      <c r="C24" s="128" t="s">
        <v>448</v>
      </c>
      <c r="D24" s="69" t="s">
        <v>444</v>
      </c>
      <c r="E24" s="132" t="s">
        <v>445</v>
      </c>
      <c r="F24" s="128" t="s">
        <v>2</v>
      </c>
      <c r="G24" s="104" t="s">
        <v>15</v>
      </c>
      <c r="H24" s="104" t="s">
        <v>16</v>
      </c>
      <c r="I24" s="6" t="s">
        <v>105</v>
      </c>
      <c r="J24" s="124" t="s">
        <v>449</v>
      </c>
      <c r="K24" s="104">
        <v>40000</v>
      </c>
      <c r="L24" s="6">
        <v>36000</v>
      </c>
      <c r="M24" s="134">
        <v>41284</v>
      </c>
      <c r="N24" s="130">
        <v>40000</v>
      </c>
      <c r="O24" s="131">
        <v>1</v>
      </c>
      <c r="P24" s="130">
        <v>40000</v>
      </c>
      <c r="Q24" s="134">
        <v>41284</v>
      </c>
      <c r="R24" s="130">
        <v>20</v>
      </c>
    </row>
    <row r="25" spans="1:18" ht="76.5">
      <c r="A25" s="6">
        <v>18</v>
      </c>
      <c r="B25" s="6" t="s">
        <v>450</v>
      </c>
      <c r="C25" s="69" t="s">
        <v>451</v>
      </c>
      <c r="D25" s="69" t="s">
        <v>452</v>
      </c>
      <c r="E25" s="127" t="s">
        <v>453</v>
      </c>
      <c r="F25" s="128" t="s">
        <v>2</v>
      </c>
      <c r="G25" s="104" t="s">
        <v>15</v>
      </c>
      <c r="H25" s="104" t="s">
        <v>16</v>
      </c>
      <c r="I25" s="6" t="s">
        <v>106</v>
      </c>
      <c r="J25" s="124" t="s">
        <v>454</v>
      </c>
      <c r="K25" s="104">
        <v>50000</v>
      </c>
      <c r="L25" s="6">
        <v>45000</v>
      </c>
      <c r="M25" s="134">
        <v>41284</v>
      </c>
      <c r="N25" s="130">
        <v>50000</v>
      </c>
      <c r="O25" s="131">
        <v>1</v>
      </c>
      <c r="P25" s="130">
        <v>50000</v>
      </c>
      <c r="Q25" s="134">
        <v>41284</v>
      </c>
      <c r="R25" s="130">
        <v>20</v>
      </c>
    </row>
    <row r="26" spans="1:18" ht="63.75">
      <c r="A26" s="6">
        <v>19</v>
      </c>
      <c r="B26" s="6" t="s">
        <v>455</v>
      </c>
      <c r="C26" s="69" t="s">
        <v>456</v>
      </c>
      <c r="D26" s="69" t="s">
        <v>457</v>
      </c>
      <c r="E26" s="127" t="s">
        <v>458</v>
      </c>
      <c r="F26" s="128" t="s">
        <v>2</v>
      </c>
      <c r="G26" s="104" t="s">
        <v>15</v>
      </c>
      <c r="H26" s="104" t="s">
        <v>16</v>
      </c>
      <c r="I26" s="6" t="s">
        <v>106</v>
      </c>
      <c r="J26" s="133" t="s">
        <v>231</v>
      </c>
      <c r="K26" s="104">
        <v>40000</v>
      </c>
      <c r="L26" s="6">
        <v>36000</v>
      </c>
      <c r="M26" s="134">
        <v>41284</v>
      </c>
      <c r="N26" s="130">
        <v>40000</v>
      </c>
      <c r="O26" s="131">
        <v>1</v>
      </c>
      <c r="P26" s="130">
        <v>40000</v>
      </c>
      <c r="Q26" s="134">
        <v>41284</v>
      </c>
      <c r="R26" s="130">
        <v>20</v>
      </c>
    </row>
    <row r="27" spans="1:18" ht="63.75">
      <c r="A27" s="6">
        <v>20</v>
      </c>
      <c r="B27" s="6" t="s">
        <v>459</v>
      </c>
      <c r="C27" s="69" t="s">
        <v>439</v>
      </c>
      <c r="D27" s="69" t="s">
        <v>460</v>
      </c>
      <c r="E27" s="127" t="s">
        <v>461</v>
      </c>
      <c r="F27" s="128" t="s">
        <v>2</v>
      </c>
      <c r="G27" s="104" t="s">
        <v>15</v>
      </c>
      <c r="H27" s="104" t="s">
        <v>16</v>
      </c>
      <c r="I27" s="6" t="s">
        <v>106</v>
      </c>
      <c r="J27" s="124" t="s">
        <v>462</v>
      </c>
      <c r="K27" s="104">
        <v>40000</v>
      </c>
      <c r="L27" s="6">
        <v>36000</v>
      </c>
      <c r="M27" s="134">
        <v>41284</v>
      </c>
      <c r="N27" s="130">
        <v>40000</v>
      </c>
      <c r="O27" s="131">
        <v>1</v>
      </c>
      <c r="P27" s="130">
        <v>40000</v>
      </c>
      <c r="Q27" s="134">
        <v>41284</v>
      </c>
      <c r="R27" s="130">
        <v>20</v>
      </c>
    </row>
    <row r="28" spans="1:18" ht="76.5">
      <c r="A28" s="6">
        <v>21</v>
      </c>
      <c r="B28" s="6" t="s">
        <v>463</v>
      </c>
      <c r="C28" s="69" t="s">
        <v>464</v>
      </c>
      <c r="D28" s="69" t="s">
        <v>465</v>
      </c>
      <c r="E28" s="127" t="s">
        <v>466</v>
      </c>
      <c r="F28" s="128" t="s">
        <v>2</v>
      </c>
      <c r="G28" s="104" t="s">
        <v>15</v>
      </c>
      <c r="H28" s="104" t="s">
        <v>31</v>
      </c>
      <c r="I28" s="6" t="s">
        <v>106</v>
      </c>
      <c r="J28" s="124" t="s">
        <v>383</v>
      </c>
      <c r="K28" s="104">
        <v>40000</v>
      </c>
      <c r="L28" s="6">
        <v>36000</v>
      </c>
      <c r="M28" s="134">
        <v>41284</v>
      </c>
      <c r="N28" s="130">
        <v>40000</v>
      </c>
      <c r="O28" s="131">
        <v>1</v>
      </c>
      <c r="P28" s="130">
        <v>40000</v>
      </c>
      <c r="Q28" s="134">
        <v>41284</v>
      </c>
      <c r="R28" s="130">
        <v>20</v>
      </c>
    </row>
    <row r="29" spans="1:18" ht="51">
      <c r="A29" s="6">
        <v>22</v>
      </c>
      <c r="B29" s="6" t="s">
        <v>467</v>
      </c>
      <c r="C29" s="69" t="s">
        <v>468</v>
      </c>
      <c r="D29" s="69" t="s">
        <v>469</v>
      </c>
      <c r="E29" s="127" t="s">
        <v>470</v>
      </c>
      <c r="F29" s="128" t="s">
        <v>2</v>
      </c>
      <c r="G29" s="104" t="s">
        <v>15</v>
      </c>
      <c r="H29" s="104" t="s">
        <v>16</v>
      </c>
      <c r="I29" s="6" t="s">
        <v>105</v>
      </c>
      <c r="J29" s="124" t="s">
        <v>471</v>
      </c>
      <c r="K29" s="104">
        <v>50000</v>
      </c>
      <c r="L29" s="6">
        <v>45000</v>
      </c>
      <c r="M29" s="134">
        <v>41284</v>
      </c>
      <c r="N29" s="129">
        <v>50000</v>
      </c>
      <c r="O29" s="131">
        <v>1</v>
      </c>
      <c r="P29" s="130">
        <v>50000</v>
      </c>
      <c r="Q29" s="134">
        <v>41284</v>
      </c>
      <c r="R29" s="130">
        <v>20</v>
      </c>
    </row>
    <row r="30" spans="1:18" ht="63.75">
      <c r="A30" s="6">
        <v>23</v>
      </c>
      <c r="B30" s="6" t="s">
        <v>472</v>
      </c>
      <c r="C30" s="69" t="s">
        <v>473</v>
      </c>
      <c r="D30" s="69" t="s">
        <v>474</v>
      </c>
      <c r="E30" s="127" t="s">
        <v>475</v>
      </c>
      <c r="F30" s="128" t="s">
        <v>2</v>
      </c>
      <c r="G30" s="104" t="s">
        <v>15</v>
      </c>
      <c r="H30" s="104" t="s">
        <v>31</v>
      </c>
      <c r="I30" s="6" t="s">
        <v>106</v>
      </c>
      <c r="J30" s="124" t="s">
        <v>429</v>
      </c>
      <c r="K30" s="104">
        <v>40000</v>
      </c>
      <c r="L30" s="6">
        <v>36000</v>
      </c>
      <c r="M30" s="134">
        <v>41284</v>
      </c>
      <c r="N30" s="130">
        <v>40000</v>
      </c>
      <c r="O30" s="131">
        <v>1</v>
      </c>
      <c r="P30" s="130">
        <v>40000</v>
      </c>
      <c r="Q30" s="134">
        <v>41284</v>
      </c>
      <c r="R30" s="130">
        <v>20</v>
      </c>
    </row>
    <row r="31" spans="1:18" ht="76.5">
      <c r="A31" s="6">
        <v>24</v>
      </c>
      <c r="B31" s="6" t="s">
        <v>476</v>
      </c>
      <c r="C31" s="69" t="s">
        <v>477</v>
      </c>
      <c r="D31" s="69" t="s">
        <v>478</v>
      </c>
      <c r="E31" s="127" t="s">
        <v>387</v>
      </c>
      <c r="F31" s="128" t="s">
        <v>2</v>
      </c>
      <c r="G31" s="104" t="s">
        <v>15</v>
      </c>
      <c r="H31" s="104" t="s">
        <v>31</v>
      </c>
      <c r="I31" s="6" t="s">
        <v>106</v>
      </c>
      <c r="J31" s="124" t="s">
        <v>429</v>
      </c>
      <c r="K31" s="104">
        <v>40000</v>
      </c>
      <c r="L31" s="6">
        <v>36000</v>
      </c>
      <c r="M31" s="134">
        <v>41284</v>
      </c>
      <c r="N31" s="130">
        <v>40000</v>
      </c>
      <c r="O31" s="131">
        <v>1</v>
      </c>
      <c r="P31" s="130">
        <v>40000</v>
      </c>
      <c r="Q31" s="134">
        <v>41284</v>
      </c>
      <c r="R31" s="130">
        <v>20</v>
      </c>
    </row>
    <row r="32" spans="1:18" ht="76.5">
      <c r="A32" s="6">
        <v>25</v>
      </c>
      <c r="B32" s="6" t="s">
        <v>479</v>
      </c>
      <c r="C32" s="69" t="s">
        <v>480</v>
      </c>
      <c r="D32" s="69" t="s">
        <v>481</v>
      </c>
      <c r="E32" s="127" t="s">
        <v>482</v>
      </c>
      <c r="F32" s="128" t="s">
        <v>2</v>
      </c>
      <c r="G32" s="104" t="s">
        <v>15</v>
      </c>
      <c r="H32" s="104" t="s">
        <v>16</v>
      </c>
      <c r="I32" s="6" t="s">
        <v>106</v>
      </c>
      <c r="J32" s="124" t="s">
        <v>231</v>
      </c>
      <c r="K32" s="104">
        <v>40000</v>
      </c>
      <c r="L32" s="6">
        <v>36000</v>
      </c>
      <c r="M32" s="134">
        <v>41284</v>
      </c>
      <c r="N32" s="130">
        <v>40000</v>
      </c>
      <c r="O32" s="131">
        <v>1</v>
      </c>
      <c r="P32" s="130">
        <v>40000</v>
      </c>
      <c r="Q32" s="134">
        <v>41284</v>
      </c>
      <c r="R32" s="130">
        <v>20</v>
      </c>
    </row>
    <row r="33" spans="1:18" ht="63.75">
      <c r="A33" s="6">
        <v>26</v>
      </c>
      <c r="B33" s="6" t="s">
        <v>483</v>
      </c>
      <c r="C33" s="69" t="s">
        <v>484</v>
      </c>
      <c r="D33" s="69" t="s">
        <v>485</v>
      </c>
      <c r="E33" s="127" t="s">
        <v>486</v>
      </c>
      <c r="F33" s="128" t="s">
        <v>2</v>
      </c>
      <c r="G33" s="104" t="s">
        <v>15</v>
      </c>
      <c r="H33" s="104" t="s">
        <v>16</v>
      </c>
      <c r="I33" s="6" t="s">
        <v>105</v>
      </c>
      <c r="J33" s="124" t="s">
        <v>429</v>
      </c>
      <c r="K33" s="104">
        <v>40000</v>
      </c>
      <c r="L33" s="6">
        <v>36000</v>
      </c>
      <c r="M33" s="134">
        <v>41284</v>
      </c>
      <c r="N33" s="130">
        <v>40000</v>
      </c>
      <c r="O33" s="131">
        <v>1</v>
      </c>
      <c r="P33" s="130">
        <v>40000</v>
      </c>
      <c r="Q33" s="134">
        <v>41284</v>
      </c>
      <c r="R33" s="130">
        <v>20</v>
      </c>
    </row>
    <row r="34" spans="1:18" ht="51">
      <c r="A34" s="6">
        <v>27</v>
      </c>
      <c r="B34" s="6" t="s">
        <v>487</v>
      </c>
      <c r="C34" s="69" t="s">
        <v>488</v>
      </c>
      <c r="D34" s="69" t="s">
        <v>489</v>
      </c>
      <c r="E34" s="127" t="s">
        <v>490</v>
      </c>
      <c r="F34" s="128" t="s">
        <v>2</v>
      </c>
      <c r="G34" s="104" t="s">
        <v>15</v>
      </c>
      <c r="H34" s="104" t="s">
        <v>16</v>
      </c>
      <c r="I34" s="6" t="s">
        <v>105</v>
      </c>
      <c r="J34" s="124" t="s">
        <v>491</v>
      </c>
      <c r="K34" s="104">
        <v>40000</v>
      </c>
      <c r="L34" s="6">
        <v>36000</v>
      </c>
      <c r="M34" s="134">
        <v>41284</v>
      </c>
      <c r="N34" s="130">
        <v>40000</v>
      </c>
      <c r="O34" s="131">
        <v>1</v>
      </c>
      <c r="P34" s="130">
        <v>40000</v>
      </c>
      <c r="Q34" s="134">
        <v>41284</v>
      </c>
      <c r="R34" s="130">
        <v>20</v>
      </c>
    </row>
    <row r="35" spans="1:18" ht="51">
      <c r="A35" s="6">
        <v>28</v>
      </c>
      <c r="B35" s="6" t="s">
        <v>492</v>
      </c>
      <c r="C35" s="69" t="s">
        <v>493</v>
      </c>
      <c r="D35" s="69" t="s">
        <v>336</v>
      </c>
      <c r="E35" s="127" t="s">
        <v>494</v>
      </c>
      <c r="F35" s="128" t="s">
        <v>2</v>
      </c>
      <c r="G35" s="104" t="s">
        <v>15</v>
      </c>
      <c r="H35" s="104" t="s">
        <v>31</v>
      </c>
      <c r="I35" s="6" t="s">
        <v>106</v>
      </c>
      <c r="J35" s="124" t="s">
        <v>424</v>
      </c>
      <c r="K35" s="104">
        <v>40000</v>
      </c>
      <c r="L35" s="6">
        <v>36000</v>
      </c>
      <c r="M35" s="134">
        <v>41284</v>
      </c>
      <c r="N35" s="130">
        <v>40000</v>
      </c>
      <c r="O35" s="131">
        <v>1</v>
      </c>
      <c r="P35" s="130">
        <v>40000</v>
      </c>
      <c r="Q35" s="134">
        <v>41284</v>
      </c>
      <c r="R35" s="130">
        <v>20</v>
      </c>
    </row>
    <row r="36" spans="1:18" ht="76.5">
      <c r="A36" s="6">
        <v>29</v>
      </c>
      <c r="B36" s="6" t="s">
        <v>495</v>
      </c>
      <c r="C36" s="69" t="s">
        <v>496</v>
      </c>
      <c r="D36" s="69" t="s">
        <v>497</v>
      </c>
      <c r="E36" s="127" t="s">
        <v>498</v>
      </c>
      <c r="F36" s="128" t="s">
        <v>2</v>
      </c>
      <c r="G36" s="104" t="s">
        <v>15</v>
      </c>
      <c r="H36" s="104" t="s">
        <v>31</v>
      </c>
      <c r="I36" s="6" t="s">
        <v>106</v>
      </c>
      <c r="J36" s="124" t="s">
        <v>231</v>
      </c>
      <c r="K36" s="104">
        <v>40000</v>
      </c>
      <c r="L36" s="6">
        <v>36000</v>
      </c>
      <c r="M36" s="134">
        <v>41284</v>
      </c>
      <c r="N36" s="130">
        <v>40000</v>
      </c>
      <c r="O36" s="131">
        <v>1</v>
      </c>
      <c r="P36" s="130">
        <v>40000</v>
      </c>
      <c r="Q36" s="134">
        <v>41284</v>
      </c>
      <c r="R36" s="130">
        <v>20</v>
      </c>
    </row>
    <row r="37" spans="1:18" ht="63.75">
      <c r="A37" s="6">
        <v>30</v>
      </c>
      <c r="B37" s="6" t="s">
        <v>499</v>
      </c>
      <c r="C37" s="69" t="s">
        <v>500</v>
      </c>
      <c r="D37" s="69" t="s">
        <v>501</v>
      </c>
      <c r="E37" s="127" t="s">
        <v>458</v>
      </c>
      <c r="F37" s="128" t="s">
        <v>2</v>
      </c>
      <c r="G37" s="104" t="s">
        <v>15</v>
      </c>
      <c r="H37" s="104" t="s">
        <v>31</v>
      </c>
      <c r="I37" s="6" t="s">
        <v>106</v>
      </c>
      <c r="J37" s="124" t="s">
        <v>429</v>
      </c>
      <c r="K37" s="104">
        <v>40000</v>
      </c>
      <c r="L37" s="6">
        <v>36000</v>
      </c>
      <c r="M37" s="134">
        <v>41284</v>
      </c>
      <c r="N37" s="130">
        <v>40000</v>
      </c>
      <c r="O37" s="131">
        <v>1</v>
      </c>
      <c r="P37" s="130">
        <v>40000</v>
      </c>
      <c r="Q37" s="134">
        <v>41284</v>
      </c>
      <c r="R37" s="130">
        <v>20</v>
      </c>
    </row>
    <row r="38" spans="1:18" ht="51">
      <c r="A38" s="6">
        <v>31</v>
      </c>
      <c r="B38" s="6" t="s">
        <v>502</v>
      </c>
      <c r="C38" s="69" t="s">
        <v>503</v>
      </c>
      <c r="D38" s="69" t="s">
        <v>504</v>
      </c>
      <c r="E38" s="127" t="s">
        <v>470</v>
      </c>
      <c r="F38" s="128" t="s">
        <v>2</v>
      </c>
      <c r="G38" s="104" t="s">
        <v>15</v>
      </c>
      <c r="H38" s="104" t="s">
        <v>16</v>
      </c>
      <c r="I38" s="6" t="s">
        <v>105</v>
      </c>
      <c r="J38" s="124" t="s">
        <v>505</v>
      </c>
      <c r="K38" s="104">
        <v>50000</v>
      </c>
      <c r="L38" s="6">
        <v>45000</v>
      </c>
      <c r="M38" s="134">
        <v>41284</v>
      </c>
      <c r="N38" s="130">
        <v>50000</v>
      </c>
      <c r="O38" s="131">
        <v>1</v>
      </c>
      <c r="P38" s="130">
        <v>50000</v>
      </c>
      <c r="Q38" s="134">
        <v>41284</v>
      </c>
      <c r="R38" s="130">
        <v>20</v>
      </c>
    </row>
    <row r="39" spans="1:18" ht="38.25">
      <c r="A39" s="6">
        <v>32</v>
      </c>
      <c r="B39" s="6" t="s">
        <v>506</v>
      </c>
      <c r="C39" s="69" t="s">
        <v>478</v>
      </c>
      <c r="D39" s="69" t="s">
        <v>507</v>
      </c>
      <c r="E39" s="127" t="s">
        <v>508</v>
      </c>
      <c r="F39" s="128" t="s">
        <v>2</v>
      </c>
      <c r="G39" s="104" t="s">
        <v>15</v>
      </c>
      <c r="H39" s="104" t="s">
        <v>16</v>
      </c>
      <c r="I39" s="6" t="s">
        <v>106</v>
      </c>
      <c r="J39" s="124" t="s">
        <v>509</v>
      </c>
      <c r="K39" s="104">
        <v>40000</v>
      </c>
      <c r="L39" s="6">
        <v>36000</v>
      </c>
      <c r="M39" s="134">
        <v>41284</v>
      </c>
      <c r="N39" s="130">
        <v>40000</v>
      </c>
      <c r="O39" s="131">
        <v>1</v>
      </c>
      <c r="P39" s="130">
        <v>40000</v>
      </c>
      <c r="Q39" s="134">
        <v>41284</v>
      </c>
      <c r="R39" s="130">
        <v>20</v>
      </c>
    </row>
    <row r="40" spans="1:18" ht="45">
      <c r="A40" s="6">
        <v>33</v>
      </c>
      <c r="B40" s="6" t="s">
        <v>510</v>
      </c>
      <c r="C40" s="69" t="s">
        <v>511</v>
      </c>
      <c r="D40" s="69" t="s">
        <v>512</v>
      </c>
      <c r="E40" s="127" t="s">
        <v>513</v>
      </c>
      <c r="F40" s="128" t="s">
        <v>2</v>
      </c>
      <c r="G40" s="104" t="s">
        <v>15</v>
      </c>
      <c r="H40" s="104" t="s">
        <v>16</v>
      </c>
      <c r="I40" s="6" t="s">
        <v>105</v>
      </c>
      <c r="J40" s="124" t="s">
        <v>403</v>
      </c>
      <c r="K40" s="104">
        <v>50000</v>
      </c>
      <c r="L40" s="6">
        <v>45000</v>
      </c>
      <c r="M40" s="134">
        <v>41284</v>
      </c>
      <c r="N40" s="130">
        <v>50000</v>
      </c>
      <c r="O40" s="131">
        <v>1</v>
      </c>
      <c r="P40" s="130">
        <v>50000</v>
      </c>
      <c r="Q40" s="134">
        <v>41284</v>
      </c>
      <c r="R40" s="130">
        <v>20</v>
      </c>
    </row>
    <row r="41" spans="1:18" ht="63.75">
      <c r="A41" s="6">
        <v>34</v>
      </c>
      <c r="B41" s="6" t="s">
        <v>514</v>
      </c>
      <c r="C41" s="69" t="s">
        <v>515</v>
      </c>
      <c r="D41" s="69" t="s">
        <v>516</v>
      </c>
      <c r="E41" s="127" t="s">
        <v>458</v>
      </c>
      <c r="F41" s="128" t="s">
        <v>2</v>
      </c>
      <c r="G41" s="104" t="s">
        <v>15</v>
      </c>
      <c r="H41" s="104" t="s">
        <v>31</v>
      </c>
      <c r="I41" s="6" t="s">
        <v>106</v>
      </c>
      <c r="J41" s="124" t="s">
        <v>437</v>
      </c>
      <c r="K41" s="104">
        <v>40000</v>
      </c>
      <c r="L41" s="6">
        <v>36000</v>
      </c>
      <c r="M41" s="134">
        <v>41284</v>
      </c>
      <c r="N41" s="130">
        <v>40000</v>
      </c>
      <c r="O41" s="131">
        <v>1</v>
      </c>
      <c r="P41" s="130">
        <v>40000</v>
      </c>
      <c r="Q41" s="134">
        <v>41284</v>
      </c>
      <c r="R41" s="130">
        <v>20</v>
      </c>
    </row>
    <row r="42" spans="1:18" ht="76.5">
      <c r="A42" s="6">
        <v>35</v>
      </c>
      <c r="B42" s="6" t="s">
        <v>517</v>
      </c>
      <c r="C42" s="69" t="s">
        <v>518</v>
      </c>
      <c r="D42" s="69" t="s">
        <v>519</v>
      </c>
      <c r="E42" s="127" t="s">
        <v>520</v>
      </c>
      <c r="F42" s="128" t="s">
        <v>2</v>
      </c>
      <c r="G42" s="104" t="s">
        <v>15</v>
      </c>
      <c r="H42" s="104" t="s">
        <v>31</v>
      </c>
      <c r="I42" s="6" t="s">
        <v>106</v>
      </c>
      <c r="J42" s="124" t="s">
        <v>437</v>
      </c>
      <c r="K42" s="104">
        <v>40000</v>
      </c>
      <c r="L42" s="6">
        <v>36000</v>
      </c>
      <c r="M42" s="134">
        <v>41284</v>
      </c>
      <c r="N42" s="130">
        <v>40000</v>
      </c>
      <c r="O42" s="131">
        <v>1</v>
      </c>
      <c r="P42" s="130">
        <v>40000</v>
      </c>
      <c r="Q42" s="134">
        <v>41284</v>
      </c>
      <c r="R42" s="130">
        <v>20</v>
      </c>
    </row>
    <row r="43" spans="1:18" ht="76.5">
      <c r="A43" s="6">
        <v>36</v>
      </c>
      <c r="B43" s="6" t="s">
        <v>521</v>
      </c>
      <c r="C43" s="69" t="s">
        <v>522</v>
      </c>
      <c r="D43" s="69" t="s">
        <v>523</v>
      </c>
      <c r="E43" s="127" t="s">
        <v>524</v>
      </c>
      <c r="F43" s="128" t="s">
        <v>2</v>
      </c>
      <c r="G43" s="104" t="s">
        <v>15</v>
      </c>
      <c r="H43" s="104" t="s">
        <v>31</v>
      </c>
      <c r="I43" s="6" t="s">
        <v>106</v>
      </c>
      <c r="J43" s="124" t="s">
        <v>437</v>
      </c>
      <c r="K43" s="104">
        <v>40000</v>
      </c>
      <c r="L43" s="6">
        <v>36000</v>
      </c>
      <c r="M43" s="134">
        <v>41284</v>
      </c>
      <c r="N43" s="130">
        <v>40000</v>
      </c>
      <c r="O43" s="131">
        <v>1</v>
      </c>
      <c r="P43" s="130">
        <v>40000</v>
      </c>
      <c r="Q43" s="134">
        <v>41284</v>
      </c>
      <c r="R43" s="130">
        <v>20</v>
      </c>
    </row>
    <row r="44" spans="1:18" ht="63.75">
      <c r="A44" s="6">
        <v>37</v>
      </c>
      <c r="B44" s="6" t="s">
        <v>525</v>
      </c>
      <c r="C44" s="69" t="s">
        <v>526</v>
      </c>
      <c r="D44" s="69" t="s">
        <v>527</v>
      </c>
      <c r="E44" s="127" t="s">
        <v>528</v>
      </c>
      <c r="F44" s="128" t="s">
        <v>2</v>
      </c>
      <c r="G44" s="104" t="s">
        <v>15</v>
      </c>
      <c r="H44" s="104" t="s">
        <v>31</v>
      </c>
      <c r="I44" s="6" t="s">
        <v>106</v>
      </c>
      <c r="J44" s="124" t="s">
        <v>429</v>
      </c>
      <c r="K44" s="104">
        <v>40000</v>
      </c>
      <c r="L44" s="6">
        <v>36000</v>
      </c>
      <c r="M44" s="134">
        <v>41284</v>
      </c>
      <c r="N44" s="130">
        <v>40000</v>
      </c>
      <c r="O44" s="131">
        <v>1</v>
      </c>
      <c r="P44" s="130">
        <v>40000</v>
      </c>
      <c r="Q44" s="134">
        <v>41284</v>
      </c>
      <c r="R44" s="130">
        <v>20</v>
      </c>
    </row>
    <row r="45" spans="1:18" ht="76.5">
      <c r="A45" s="6">
        <v>38</v>
      </c>
      <c r="B45" s="6" t="s">
        <v>529</v>
      </c>
      <c r="C45" s="69" t="s">
        <v>530</v>
      </c>
      <c r="D45" s="69" t="s">
        <v>531</v>
      </c>
      <c r="E45" s="127" t="s">
        <v>532</v>
      </c>
      <c r="F45" s="128" t="s">
        <v>2</v>
      </c>
      <c r="G45" s="104" t="s">
        <v>15</v>
      </c>
      <c r="H45" s="104" t="s">
        <v>31</v>
      </c>
      <c r="I45" s="6" t="s">
        <v>106</v>
      </c>
      <c r="J45" s="124" t="s">
        <v>533</v>
      </c>
      <c r="K45" s="104">
        <v>40000</v>
      </c>
      <c r="L45" s="6">
        <v>36000</v>
      </c>
      <c r="M45" s="134">
        <v>41284</v>
      </c>
      <c r="N45" s="130">
        <v>40000</v>
      </c>
      <c r="O45" s="131">
        <v>1</v>
      </c>
      <c r="P45" s="130">
        <v>40000</v>
      </c>
      <c r="Q45" s="134">
        <v>41284</v>
      </c>
      <c r="R45" s="130">
        <v>20</v>
      </c>
    </row>
    <row r="46" spans="1:18" ht="45">
      <c r="A46" s="6">
        <v>39</v>
      </c>
      <c r="B46" s="6" t="s">
        <v>534</v>
      </c>
      <c r="C46" s="69" t="s">
        <v>535</v>
      </c>
      <c r="D46" s="69" t="s">
        <v>536</v>
      </c>
      <c r="E46" s="127" t="s">
        <v>537</v>
      </c>
      <c r="F46" s="128" t="s">
        <v>2</v>
      </c>
      <c r="G46" s="104" t="s">
        <v>15</v>
      </c>
      <c r="H46" s="104" t="s">
        <v>16</v>
      </c>
      <c r="I46" s="6" t="s">
        <v>105</v>
      </c>
      <c r="J46" s="124" t="s">
        <v>429</v>
      </c>
      <c r="K46" s="104">
        <v>40000</v>
      </c>
      <c r="L46" s="6">
        <v>36000</v>
      </c>
      <c r="M46" s="134">
        <v>41284</v>
      </c>
      <c r="N46" s="130">
        <v>40000</v>
      </c>
      <c r="O46" s="131">
        <v>1</v>
      </c>
      <c r="P46" s="130">
        <v>40000</v>
      </c>
      <c r="Q46" s="134">
        <v>41284</v>
      </c>
      <c r="R46" s="130">
        <v>20</v>
      </c>
    </row>
    <row r="47" spans="1:18" ht="51">
      <c r="A47" s="6">
        <v>40</v>
      </c>
      <c r="B47" s="6" t="s">
        <v>538</v>
      </c>
      <c r="C47" s="69" t="s">
        <v>539</v>
      </c>
      <c r="D47" s="69" t="s">
        <v>540</v>
      </c>
      <c r="E47" s="127" t="s">
        <v>541</v>
      </c>
      <c r="F47" s="128" t="s">
        <v>2</v>
      </c>
      <c r="G47" s="104" t="s">
        <v>15</v>
      </c>
      <c r="H47" s="104" t="s">
        <v>16</v>
      </c>
      <c r="I47" s="6" t="s">
        <v>105</v>
      </c>
      <c r="J47" s="124" t="s">
        <v>429</v>
      </c>
      <c r="K47" s="104">
        <v>40000</v>
      </c>
      <c r="L47" s="6">
        <v>36000</v>
      </c>
      <c r="M47" s="134">
        <v>41284</v>
      </c>
      <c r="N47" s="130">
        <v>40000</v>
      </c>
      <c r="O47" s="131">
        <v>1</v>
      </c>
      <c r="P47" s="130">
        <v>40000</v>
      </c>
      <c r="Q47" s="134">
        <v>41284</v>
      </c>
      <c r="R47" s="130">
        <v>20</v>
      </c>
    </row>
    <row r="48" spans="1:18" ht="51">
      <c r="A48" s="6">
        <v>41</v>
      </c>
      <c r="B48" s="6" t="s">
        <v>542</v>
      </c>
      <c r="C48" s="69" t="s">
        <v>543</v>
      </c>
      <c r="D48" s="69" t="s">
        <v>544</v>
      </c>
      <c r="E48" s="127" t="s">
        <v>545</v>
      </c>
      <c r="F48" s="128" t="s">
        <v>2</v>
      </c>
      <c r="G48" s="104" t="s">
        <v>148</v>
      </c>
      <c r="H48" s="104" t="s">
        <v>16</v>
      </c>
      <c r="I48" s="6" t="s">
        <v>106</v>
      </c>
      <c r="J48" s="124" t="s">
        <v>546</v>
      </c>
      <c r="K48" s="104">
        <v>125000</v>
      </c>
      <c r="L48" s="6">
        <v>112500</v>
      </c>
      <c r="M48" s="134">
        <v>41284</v>
      </c>
      <c r="N48" s="130">
        <v>125000</v>
      </c>
      <c r="O48" s="131">
        <v>1</v>
      </c>
      <c r="P48" s="130">
        <v>125000</v>
      </c>
      <c r="Q48" s="134">
        <v>41284</v>
      </c>
      <c r="R48" s="130">
        <v>20</v>
      </c>
    </row>
    <row r="49" spans="1:18" ht="51">
      <c r="A49" s="6">
        <v>42</v>
      </c>
      <c r="B49" s="6" t="s">
        <v>547</v>
      </c>
      <c r="C49" s="69" t="s">
        <v>548</v>
      </c>
      <c r="D49" s="69" t="s">
        <v>549</v>
      </c>
      <c r="E49" s="127" t="s">
        <v>550</v>
      </c>
      <c r="F49" s="128" t="s">
        <v>2</v>
      </c>
      <c r="G49" s="104" t="s">
        <v>15</v>
      </c>
      <c r="H49" s="104" t="s">
        <v>31</v>
      </c>
      <c r="I49" s="6" t="s">
        <v>106</v>
      </c>
      <c r="J49" s="124" t="s">
        <v>231</v>
      </c>
      <c r="K49" s="104">
        <v>40000</v>
      </c>
      <c r="L49" s="6">
        <v>36000</v>
      </c>
      <c r="M49" s="134">
        <v>41284</v>
      </c>
      <c r="N49" s="130">
        <v>40000</v>
      </c>
      <c r="O49" s="131">
        <v>1</v>
      </c>
      <c r="P49" s="130">
        <v>40000</v>
      </c>
      <c r="Q49" s="134">
        <v>41284</v>
      </c>
      <c r="R49" s="130">
        <v>20</v>
      </c>
    </row>
    <row r="50" spans="1:18" ht="63.75">
      <c r="A50" s="6">
        <v>43</v>
      </c>
      <c r="B50" s="6" t="s">
        <v>551</v>
      </c>
      <c r="C50" s="69" t="s">
        <v>552</v>
      </c>
      <c r="D50" s="69" t="s">
        <v>553</v>
      </c>
      <c r="E50" s="127" t="s">
        <v>554</v>
      </c>
      <c r="F50" s="128" t="s">
        <v>2</v>
      </c>
      <c r="G50" s="104" t="s">
        <v>15</v>
      </c>
      <c r="H50" s="104" t="s">
        <v>16</v>
      </c>
      <c r="I50" s="6" t="s">
        <v>105</v>
      </c>
      <c r="J50" s="124" t="s">
        <v>446</v>
      </c>
      <c r="K50" s="104">
        <v>40000</v>
      </c>
      <c r="L50" s="6">
        <v>36000</v>
      </c>
      <c r="M50" s="134">
        <v>41284</v>
      </c>
      <c r="N50" s="130">
        <v>40000</v>
      </c>
      <c r="O50" s="131">
        <v>1</v>
      </c>
      <c r="P50" s="130">
        <v>40000</v>
      </c>
      <c r="Q50" s="134">
        <v>41284</v>
      </c>
      <c r="R50" s="130">
        <v>20</v>
      </c>
    </row>
    <row r="51" spans="1:18" ht="63.75">
      <c r="A51" s="6">
        <v>44</v>
      </c>
      <c r="B51" s="6" t="s">
        <v>555</v>
      </c>
      <c r="C51" s="69" t="s">
        <v>556</v>
      </c>
      <c r="D51" s="69" t="s">
        <v>557</v>
      </c>
      <c r="E51" s="127" t="s">
        <v>558</v>
      </c>
      <c r="F51" s="128" t="s">
        <v>2</v>
      </c>
      <c r="G51" s="104" t="s">
        <v>15</v>
      </c>
      <c r="H51" s="104" t="s">
        <v>16</v>
      </c>
      <c r="I51" s="6" t="s">
        <v>105</v>
      </c>
      <c r="J51" s="124" t="s">
        <v>231</v>
      </c>
      <c r="K51" s="104">
        <v>50000</v>
      </c>
      <c r="L51" s="6">
        <v>45000</v>
      </c>
      <c r="M51" s="134">
        <v>41284</v>
      </c>
      <c r="N51" s="130">
        <v>50000</v>
      </c>
      <c r="O51" s="131">
        <v>1</v>
      </c>
      <c r="P51" s="130">
        <v>50000</v>
      </c>
      <c r="Q51" s="134">
        <v>41284</v>
      </c>
      <c r="R51" s="130">
        <v>20</v>
      </c>
    </row>
    <row r="52" spans="1:18" ht="51">
      <c r="A52" s="6">
        <v>45</v>
      </c>
      <c r="B52" s="6" t="s">
        <v>559</v>
      </c>
      <c r="C52" s="69" t="s">
        <v>396</v>
      </c>
      <c r="D52" s="69" t="s">
        <v>560</v>
      </c>
      <c r="E52" s="127" t="s">
        <v>561</v>
      </c>
      <c r="F52" s="128" t="s">
        <v>2</v>
      </c>
      <c r="G52" s="104" t="s">
        <v>15</v>
      </c>
      <c r="H52" s="104" t="s">
        <v>16</v>
      </c>
      <c r="I52" s="6" t="s">
        <v>106</v>
      </c>
      <c r="J52" s="124" t="s">
        <v>429</v>
      </c>
      <c r="K52" s="104">
        <v>40000</v>
      </c>
      <c r="L52" s="6">
        <v>36000</v>
      </c>
      <c r="M52" s="134">
        <v>41284</v>
      </c>
      <c r="N52" s="130">
        <v>40000</v>
      </c>
      <c r="O52" s="131">
        <v>1</v>
      </c>
      <c r="P52" s="130">
        <v>40000</v>
      </c>
      <c r="Q52" s="134">
        <v>41284</v>
      </c>
      <c r="R52" s="130">
        <v>20</v>
      </c>
    </row>
    <row r="53" spans="1:18" ht="63.75">
      <c r="A53" s="6">
        <v>46</v>
      </c>
      <c r="B53" s="6" t="s">
        <v>562</v>
      </c>
      <c r="C53" s="69" t="s">
        <v>563</v>
      </c>
      <c r="D53" s="69" t="s">
        <v>564</v>
      </c>
      <c r="E53" s="127" t="s">
        <v>565</v>
      </c>
      <c r="F53" s="128" t="s">
        <v>2</v>
      </c>
      <c r="G53" s="104" t="s">
        <v>15</v>
      </c>
      <c r="H53" s="104" t="s">
        <v>16</v>
      </c>
      <c r="I53" s="6" t="s">
        <v>106</v>
      </c>
      <c r="J53" s="124" t="s">
        <v>280</v>
      </c>
      <c r="K53" s="104">
        <v>80000</v>
      </c>
      <c r="L53" s="6">
        <v>72000</v>
      </c>
      <c r="M53" s="134">
        <v>41284</v>
      </c>
      <c r="N53" s="130">
        <v>80000</v>
      </c>
      <c r="O53" s="131">
        <v>1</v>
      </c>
      <c r="P53" s="130">
        <v>80000</v>
      </c>
      <c r="Q53" s="134">
        <v>41284</v>
      </c>
      <c r="R53" s="130">
        <v>20</v>
      </c>
    </row>
    <row r="54" spans="1:18" ht="51">
      <c r="A54" s="6">
        <v>47</v>
      </c>
      <c r="B54" s="6" t="s">
        <v>566</v>
      </c>
      <c r="C54" s="69" t="s">
        <v>567</v>
      </c>
      <c r="D54" s="69" t="s">
        <v>568</v>
      </c>
      <c r="E54" s="127" t="s">
        <v>569</v>
      </c>
      <c r="F54" s="128" t="s">
        <v>2</v>
      </c>
      <c r="G54" s="104" t="s">
        <v>15</v>
      </c>
      <c r="H54" s="104" t="s">
        <v>16</v>
      </c>
      <c r="I54" s="6" t="s">
        <v>105</v>
      </c>
      <c r="J54" s="124" t="s">
        <v>236</v>
      </c>
      <c r="K54" s="104">
        <v>40000</v>
      </c>
      <c r="L54" s="6">
        <v>36000</v>
      </c>
      <c r="M54" s="134">
        <v>41284</v>
      </c>
      <c r="N54" s="130">
        <v>40000</v>
      </c>
      <c r="O54" s="131">
        <v>1</v>
      </c>
      <c r="P54" s="130">
        <v>40000</v>
      </c>
      <c r="Q54" s="134">
        <v>41284</v>
      </c>
      <c r="R54" s="130">
        <v>20</v>
      </c>
    </row>
    <row r="55" spans="1:18" ht="63.75">
      <c r="A55" s="6">
        <v>48</v>
      </c>
      <c r="B55" s="6" t="s">
        <v>570</v>
      </c>
      <c r="C55" s="69" t="s">
        <v>571</v>
      </c>
      <c r="D55" s="69" t="s">
        <v>572</v>
      </c>
      <c r="E55" s="127" t="s">
        <v>573</v>
      </c>
      <c r="F55" s="128" t="s">
        <v>2</v>
      </c>
      <c r="G55" s="104" t="s">
        <v>15</v>
      </c>
      <c r="H55" s="104" t="s">
        <v>16</v>
      </c>
      <c r="I55" s="6" t="s">
        <v>105</v>
      </c>
      <c r="J55" s="124" t="s">
        <v>238</v>
      </c>
      <c r="K55" s="104">
        <v>120000</v>
      </c>
      <c r="L55" s="6">
        <v>108000</v>
      </c>
      <c r="M55" s="134">
        <v>41284</v>
      </c>
      <c r="N55" s="130">
        <v>120000</v>
      </c>
      <c r="O55" s="131">
        <v>1</v>
      </c>
      <c r="P55" s="130">
        <v>120000</v>
      </c>
      <c r="Q55" s="134">
        <v>41284</v>
      </c>
      <c r="R55" s="130">
        <v>20</v>
      </c>
    </row>
    <row r="56" spans="1:18" ht="63.75">
      <c r="A56" s="6">
        <v>49</v>
      </c>
      <c r="B56" s="6" t="s">
        <v>574</v>
      </c>
      <c r="C56" s="69" t="s">
        <v>575</v>
      </c>
      <c r="D56" s="69" t="s">
        <v>576</v>
      </c>
      <c r="E56" s="127" t="s">
        <v>577</v>
      </c>
      <c r="F56" s="128" t="s">
        <v>2</v>
      </c>
      <c r="G56" s="104" t="s">
        <v>15</v>
      </c>
      <c r="H56" s="104" t="s">
        <v>31</v>
      </c>
      <c r="I56" s="6" t="s">
        <v>106</v>
      </c>
      <c r="J56" s="124" t="s">
        <v>578</v>
      </c>
      <c r="K56" s="104">
        <v>100000</v>
      </c>
      <c r="L56" s="6">
        <v>90000</v>
      </c>
      <c r="M56" s="134">
        <v>41284</v>
      </c>
      <c r="N56" s="130">
        <v>100000</v>
      </c>
      <c r="O56" s="131">
        <v>1</v>
      </c>
      <c r="P56" s="130">
        <v>100000</v>
      </c>
      <c r="Q56" s="134">
        <v>41284</v>
      </c>
      <c r="R56" s="130">
        <v>20</v>
      </c>
    </row>
    <row r="57" spans="1:18" ht="63.75">
      <c r="A57" s="6">
        <v>50</v>
      </c>
      <c r="B57" s="6" t="s">
        <v>579</v>
      </c>
      <c r="C57" s="69" t="s">
        <v>473</v>
      </c>
      <c r="D57" s="69" t="s">
        <v>401</v>
      </c>
      <c r="E57" s="127" t="s">
        <v>580</v>
      </c>
      <c r="F57" s="128" t="s">
        <v>2</v>
      </c>
      <c r="G57" s="104" t="s">
        <v>15</v>
      </c>
      <c r="H57" s="104" t="s">
        <v>31</v>
      </c>
      <c r="I57" s="6" t="s">
        <v>105</v>
      </c>
      <c r="J57" s="124" t="s">
        <v>578</v>
      </c>
      <c r="K57" s="104">
        <v>100000</v>
      </c>
      <c r="L57" s="6">
        <v>90000</v>
      </c>
      <c r="M57" s="134">
        <v>41284</v>
      </c>
      <c r="N57" s="130">
        <v>100000</v>
      </c>
      <c r="O57" s="131">
        <v>1</v>
      </c>
      <c r="P57" s="130">
        <v>100000</v>
      </c>
      <c r="Q57" s="134">
        <v>41284</v>
      </c>
      <c r="R57" s="130">
        <v>20</v>
      </c>
    </row>
    <row r="58" spans="1:18" ht="63.75">
      <c r="A58" s="6">
        <v>51</v>
      </c>
      <c r="B58" s="6" t="s">
        <v>581</v>
      </c>
      <c r="C58" s="69" t="s">
        <v>582</v>
      </c>
      <c r="D58" s="69" t="s">
        <v>165</v>
      </c>
      <c r="E58" s="127" t="s">
        <v>583</v>
      </c>
      <c r="F58" s="128" t="s">
        <v>2</v>
      </c>
      <c r="G58" s="104" t="s">
        <v>15</v>
      </c>
      <c r="H58" s="104" t="s">
        <v>16</v>
      </c>
      <c r="I58" s="6" t="s">
        <v>105</v>
      </c>
      <c r="J58" s="124" t="s">
        <v>388</v>
      </c>
      <c r="K58" s="104">
        <v>150000</v>
      </c>
      <c r="L58" s="6">
        <v>135000</v>
      </c>
      <c r="M58" s="134">
        <v>41284</v>
      </c>
      <c r="N58" s="130">
        <v>150000</v>
      </c>
      <c r="O58" s="131">
        <v>1</v>
      </c>
      <c r="P58" s="130">
        <v>150000</v>
      </c>
      <c r="Q58" s="134">
        <v>41284</v>
      </c>
      <c r="R58" s="130">
        <v>20</v>
      </c>
    </row>
    <row r="59" spans="1:18" ht="63.75">
      <c r="A59" s="6">
        <v>52</v>
      </c>
      <c r="B59" s="6" t="s">
        <v>584</v>
      </c>
      <c r="C59" s="69" t="s">
        <v>585</v>
      </c>
      <c r="D59" s="69" t="s">
        <v>165</v>
      </c>
      <c r="E59" s="127" t="s">
        <v>583</v>
      </c>
      <c r="F59" s="128" t="s">
        <v>2</v>
      </c>
      <c r="G59" s="104" t="s">
        <v>15</v>
      </c>
      <c r="H59" s="104" t="s">
        <v>16</v>
      </c>
      <c r="I59" s="6" t="s">
        <v>105</v>
      </c>
      <c r="J59" s="124" t="s">
        <v>586</v>
      </c>
      <c r="K59" s="104">
        <v>120000</v>
      </c>
      <c r="L59" s="6">
        <v>108000</v>
      </c>
      <c r="M59" s="134">
        <v>41284</v>
      </c>
      <c r="N59" s="130">
        <v>120000</v>
      </c>
      <c r="O59" s="131">
        <v>1</v>
      </c>
      <c r="P59" s="130">
        <v>120000</v>
      </c>
      <c r="Q59" s="134">
        <v>41284</v>
      </c>
      <c r="R59" s="130">
        <v>20</v>
      </c>
    </row>
    <row r="60" spans="1:18" ht="51">
      <c r="A60" s="6">
        <v>53</v>
      </c>
      <c r="B60" s="6" t="s">
        <v>587</v>
      </c>
      <c r="C60" s="69" t="s">
        <v>588</v>
      </c>
      <c r="D60" s="69" t="s">
        <v>589</v>
      </c>
      <c r="E60" s="127" t="s">
        <v>590</v>
      </c>
      <c r="F60" s="128" t="s">
        <v>2</v>
      </c>
      <c r="G60" s="104" t="s">
        <v>15</v>
      </c>
      <c r="H60" s="104" t="s">
        <v>16</v>
      </c>
      <c r="I60" s="6" t="s">
        <v>105</v>
      </c>
      <c r="J60" s="124" t="s">
        <v>238</v>
      </c>
      <c r="K60" s="104">
        <v>80000</v>
      </c>
      <c r="L60" s="6">
        <v>72000</v>
      </c>
      <c r="M60" s="134">
        <v>41284</v>
      </c>
      <c r="N60" s="130">
        <v>80000</v>
      </c>
      <c r="O60" s="131">
        <v>1</v>
      </c>
      <c r="P60" s="130">
        <v>80000</v>
      </c>
      <c r="Q60" s="134">
        <v>41284</v>
      </c>
      <c r="R60" s="130">
        <v>20</v>
      </c>
    </row>
    <row r="61" spans="1:18" ht="45">
      <c r="A61" s="6">
        <v>54</v>
      </c>
      <c r="B61" s="6" t="s">
        <v>591</v>
      </c>
      <c r="C61" s="69" t="s">
        <v>592</v>
      </c>
      <c r="D61" s="69" t="s">
        <v>593</v>
      </c>
      <c r="E61" s="127" t="s">
        <v>594</v>
      </c>
      <c r="F61" s="128" t="s">
        <v>2</v>
      </c>
      <c r="G61" s="104" t="s">
        <v>15</v>
      </c>
      <c r="H61" s="104" t="s">
        <v>16</v>
      </c>
      <c r="I61" s="6" t="s">
        <v>106</v>
      </c>
      <c r="J61" s="124" t="s">
        <v>403</v>
      </c>
      <c r="K61" s="104">
        <v>50000</v>
      </c>
      <c r="L61" s="6">
        <v>45000</v>
      </c>
      <c r="M61" s="134">
        <v>41284</v>
      </c>
      <c r="N61" s="130">
        <v>50000</v>
      </c>
      <c r="O61" s="131">
        <v>1</v>
      </c>
      <c r="P61" s="130">
        <v>50000</v>
      </c>
      <c r="Q61" s="134">
        <v>41284</v>
      </c>
      <c r="R61" s="130">
        <v>20</v>
      </c>
    </row>
    <row r="62" spans="1:18" ht="38.25">
      <c r="A62" s="6">
        <v>55</v>
      </c>
      <c r="B62" s="6" t="s">
        <v>595</v>
      </c>
      <c r="C62" s="69" t="s">
        <v>596</v>
      </c>
      <c r="D62" s="69" t="s">
        <v>597</v>
      </c>
      <c r="E62" s="127" t="s">
        <v>598</v>
      </c>
      <c r="F62" s="128" t="s">
        <v>2</v>
      </c>
      <c r="G62" s="104" t="s">
        <v>15</v>
      </c>
      <c r="H62" s="104" t="s">
        <v>16</v>
      </c>
      <c r="I62" s="6" t="s">
        <v>105</v>
      </c>
      <c r="J62" s="124" t="s">
        <v>238</v>
      </c>
      <c r="K62" s="104">
        <v>120000</v>
      </c>
      <c r="L62" s="6">
        <v>108000</v>
      </c>
      <c r="M62" s="134">
        <v>41284</v>
      </c>
      <c r="N62" s="130">
        <v>120000</v>
      </c>
      <c r="O62" s="131">
        <v>1</v>
      </c>
      <c r="P62" s="130">
        <v>120000</v>
      </c>
      <c r="Q62" s="134">
        <v>41284</v>
      </c>
      <c r="R62" s="130">
        <v>20</v>
      </c>
    </row>
    <row r="63" spans="1:18" ht="76.5">
      <c r="A63" s="6">
        <v>56</v>
      </c>
      <c r="B63" s="6" t="s">
        <v>599</v>
      </c>
      <c r="C63" s="69" t="s">
        <v>560</v>
      </c>
      <c r="D63" s="69" t="s">
        <v>396</v>
      </c>
      <c r="E63" s="127" t="s">
        <v>600</v>
      </c>
      <c r="F63" s="128" t="s">
        <v>2</v>
      </c>
      <c r="G63" s="104" t="s">
        <v>15</v>
      </c>
      <c r="H63" s="104" t="s">
        <v>16</v>
      </c>
      <c r="I63" s="6" t="s">
        <v>105</v>
      </c>
      <c r="J63" s="124" t="s">
        <v>601</v>
      </c>
      <c r="K63" s="104">
        <v>150000</v>
      </c>
      <c r="L63" s="6">
        <v>135000</v>
      </c>
      <c r="M63" s="134">
        <v>41343</v>
      </c>
      <c r="N63" s="130">
        <v>150000</v>
      </c>
      <c r="O63" s="131">
        <v>1</v>
      </c>
      <c r="P63" s="130">
        <v>150000</v>
      </c>
      <c r="Q63" s="135">
        <v>41343</v>
      </c>
      <c r="R63" s="130">
        <v>20</v>
      </c>
    </row>
    <row r="64" spans="1:18" ht="76.5">
      <c r="A64" s="6">
        <v>57</v>
      </c>
      <c r="B64" s="6" t="s">
        <v>602</v>
      </c>
      <c r="C64" s="69" t="s">
        <v>603</v>
      </c>
      <c r="D64" s="69" t="s">
        <v>604</v>
      </c>
      <c r="E64" s="127" t="s">
        <v>605</v>
      </c>
      <c r="F64" s="128" t="s">
        <v>2</v>
      </c>
      <c r="G64" s="104" t="s">
        <v>15</v>
      </c>
      <c r="H64" s="104" t="s">
        <v>16</v>
      </c>
      <c r="I64" s="6" t="s">
        <v>106</v>
      </c>
      <c r="J64" s="124" t="s">
        <v>546</v>
      </c>
      <c r="K64" s="104">
        <v>125000</v>
      </c>
      <c r="L64" s="6">
        <v>112500</v>
      </c>
      <c r="M64" s="134">
        <v>41343</v>
      </c>
      <c r="N64" s="130">
        <v>125000</v>
      </c>
      <c r="O64" s="131">
        <v>1</v>
      </c>
      <c r="P64" s="130">
        <v>125000</v>
      </c>
      <c r="Q64" s="135">
        <v>41343</v>
      </c>
      <c r="R64" s="130">
        <v>20</v>
      </c>
    </row>
    <row r="65" spans="1:18" ht="63.75">
      <c r="A65" s="6">
        <v>58</v>
      </c>
      <c r="B65" s="6" t="s">
        <v>606</v>
      </c>
      <c r="C65" s="69" t="s">
        <v>607</v>
      </c>
      <c r="D65" s="69" t="s">
        <v>564</v>
      </c>
      <c r="E65" s="127" t="s">
        <v>565</v>
      </c>
      <c r="F65" s="128" t="s">
        <v>2</v>
      </c>
      <c r="G65" s="104" t="s">
        <v>15</v>
      </c>
      <c r="H65" s="104" t="s">
        <v>16</v>
      </c>
      <c r="I65" s="6" t="s">
        <v>106</v>
      </c>
      <c r="J65" s="124" t="s">
        <v>608</v>
      </c>
      <c r="K65" s="104">
        <v>60000</v>
      </c>
      <c r="L65" s="6">
        <v>54000</v>
      </c>
      <c r="M65" s="134">
        <v>41343</v>
      </c>
      <c r="N65" s="130">
        <v>60000</v>
      </c>
      <c r="O65" s="131">
        <v>1</v>
      </c>
      <c r="P65" s="130">
        <v>60000</v>
      </c>
      <c r="Q65" s="135">
        <v>41343</v>
      </c>
      <c r="R65" s="130">
        <v>20</v>
      </c>
    </row>
    <row r="66" spans="1:18" ht="51">
      <c r="A66" s="6">
        <v>59</v>
      </c>
      <c r="B66" s="6" t="s">
        <v>609</v>
      </c>
      <c r="C66" s="69" t="s">
        <v>610</v>
      </c>
      <c r="D66" s="69" t="s">
        <v>611</v>
      </c>
      <c r="E66" s="127" t="s">
        <v>612</v>
      </c>
      <c r="F66" s="128" t="s">
        <v>2</v>
      </c>
      <c r="G66" s="104" t="s">
        <v>15</v>
      </c>
      <c r="H66" s="104" t="s">
        <v>31</v>
      </c>
      <c r="I66" s="6" t="s">
        <v>106</v>
      </c>
      <c r="J66" s="124" t="s">
        <v>613</v>
      </c>
      <c r="K66" s="104">
        <v>100000</v>
      </c>
      <c r="L66" s="6">
        <v>90000</v>
      </c>
      <c r="M66" s="134">
        <v>41343</v>
      </c>
      <c r="N66" s="130">
        <v>100000</v>
      </c>
      <c r="O66" s="131">
        <v>1</v>
      </c>
      <c r="P66" s="130">
        <v>100000</v>
      </c>
      <c r="Q66" s="135">
        <v>41343</v>
      </c>
      <c r="R66" s="130">
        <v>20</v>
      </c>
    </row>
    <row r="67" spans="1:18" ht="76.5">
      <c r="A67" s="6">
        <v>60</v>
      </c>
      <c r="B67" s="6" t="s">
        <v>614</v>
      </c>
      <c r="C67" s="69" t="s">
        <v>615</v>
      </c>
      <c r="D67" s="69" t="s">
        <v>616</v>
      </c>
      <c r="E67" s="127" t="s">
        <v>520</v>
      </c>
      <c r="F67" s="128" t="s">
        <v>2</v>
      </c>
      <c r="G67" s="104" t="s">
        <v>15</v>
      </c>
      <c r="H67" s="104" t="s">
        <v>31</v>
      </c>
      <c r="I67" s="6" t="s">
        <v>106</v>
      </c>
      <c r="J67" s="124" t="s">
        <v>231</v>
      </c>
      <c r="K67" s="104">
        <v>40000</v>
      </c>
      <c r="L67" s="6">
        <v>36000</v>
      </c>
      <c r="M67" s="134">
        <v>41343</v>
      </c>
      <c r="N67" s="130">
        <v>40000</v>
      </c>
      <c r="O67" s="131">
        <v>1</v>
      </c>
      <c r="P67" s="130">
        <v>40000</v>
      </c>
      <c r="Q67" s="135">
        <v>41343</v>
      </c>
      <c r="R67" s="130">
        <v>20</v>
      </c>
    </row>
    <row r="68" spans="1:18" ht="51">
      <c r="A68" s="6">
        <v>61</v>
      </c>
      <c r="B68" s="6" t="s">
        <v>617</v>
      </c>
      <c r="C68" s="69" t="s">
        <v>618</v>
      </c>
      <c r="D68" s="69" t="s">
        <v>619</v>
      </c>
      <c r="E68" s="127" t="s">
        <v>620</v>
      </c>
      <c r="F68" s="128" t="s">
        <v>2</v>
      </c>
      <c r="G68" s="104" t="s">
        <v>15</v>
      </c>
      <c r="H68" s="104" t="s">
        <v>31</v>
      </c>
      <c r="I68" s="6" t="s">
        <v>105</v>
      </c>
      <c r="J68" s="124" t="s">
        <v>621</v>
      </c>
      <c r="K68" s="104">
        <v>90000</v>
      </c>
      <c r="L68" s="6">
        <v>81000</v>
      </c>
      <c r="M68" s="134">
        <v>41343</v>
      </c>
      <c r="N68" s="130">
        <v>90000</v>
      </c>
      <c r="O68" s="131">
        <v>1</v>
      </c>
      <c r="P68" s="130">
        <v>90000</v>
      </c>
      <c r="Q68" s="135">
        <v>41343</v>
      </c>
      <c r="R68" s="130">
        <v>20</v>
      </c>
    </row>
    <row r="69" spans="1:18" ht="63.75">
      <c r="A69" s="6">
        <v>62</v>
      </c>
      <c r="B69" s="6" t="s">
        <v>622</v>
      </c>
      <c r="C69" s="69" t="s">
        <v>484</v>
      </c>
      <c r="D69" s="69" t="s">
        <v>460</v>
      </c>
      <c r="E69" s="127" t="s">
        <v>623</v>
      </c>
      <c r="F69" s="128" t="s">
        <v>2</v>
      </c>
      <c r="G69" s="104" t="s">
        <v>15</v>
      </c>
      <c r="H69" s="104" t="s">
        <v>16</v>
      </c>
      <c r="I69" s="6" t="s">
        <v>106</v>
      </c>
      <c r="J69" s="124" t="s">
        <v>624</v>
      </c>
      <c r="K69" s="104">
        <v>120000</v>
      </c>
      <c r="L69" s="6">
        <v>108000</v>
      </c>
      <c r="M69" s="134">
        <v>41343</v>
      </c>
      <c r="N69" s="130">
        <v>120000</v>
      </c>
      <c r="O69" s="131">
        <v>1</v>
      </c>
      <c r="P69" s="130">
        <v>120000</v>
      </c>
      <c r="Q69" s="135">
        <v>41343</v>
      </c>
      <c r="R69" s="130">
        <v>20</v>
      </c>
    </row>
    <row r="70" spans="1:18" ht="51">
      <c r="A70" s="6">
        <v>63</v>
      </c>
      <c r="B70" s="6" t="s">
        <v>625</v>
      </c>
      <c r="C70" s="69" t="s">
        <v>460</v>
      </c>
      <c r="D70" s="69" t="s">
        <v>603</v>
      </c>
      <c r="E70" s="127" t="s">
        <v>626</v>
      </c>
      <c r="F70" s="128" t="s">
        <v>2</v>
      </c>
      <c r="G70" s="104" t="s">
        <v>15</v>
      </c>
      <c r="H70" s="104" t="s">
        <v>16</v>
      </c>
      <c r="I70" s="6" t="s">
        <v>105</v>
      </c>
      <c r="J70" s="124" t="s">
        <v>627</v>
      </c>
      <c r="K70" s="104">
        <v>40000</v>
      </c>
      <c r="L70" s="6">
        <v>36000</v>
      </c>
      <c r="M70" s="134">
        <v>41343</v>
      </c>
      <c r="N70" s="130">
        <v>40000</v>
      </c>
      <c r="O70" s="131">
        <v>1</v>
      </c>
      <c r="P70" s="130">
        <v>40000</v>
      </c>
      <c r="Q70" s="135">
        <v>41343</v>
      </c>
      <c r="R70" s="130">
        <v>20</v>
      </c>
    </row>
    <row r="71" spans="1:18" ht="51">
      <c r="A71" s="6">
        <v>64</v>
      </c>
      <c r="B71" s="6" t="s">
        <v>628</v>
      </c>
      <c r="C71" s="69" t="s">
        <v>421</v>
      </c>
      <c r="D71" s="69" t="s">
        <v>629</v>
      </c>
      <c r="E71" s="127" t="s">
        <v>630</v>
      </c>
      <c r="F71" s="128" t="s">
        <v>2</v>
      </c>
      <c r="G71" s="104" t="s">
        <v>15</v>
      </c>
      <c r="H71" s="104" t="s">
        <v>31</v>
      </c>
      <c r="I71" s="6" t="s">
        <v>106</v>
      </c>
      <c r="J71" s="124" t="s">
        <v>533</v>
      </c>
      <c r="K71" s="104">
        <v>40000</v>
      </c>
      <c r="L71" s="6">
        <v>36000</v>
      </c>
      <c r="M71" s="134">
        <v>41374</v>
      </c>
      <c r="N71" s="130">
        <v>40000</v>
      </c>
      <c r="O71" s="131">
        <v>1</v>
      </c>
      <c r="P71" s="130">
        <v>40000</v>
      </c>
      <c r="Q71" s="134">
        <v>41374</v>
      </c>
      <c r="R71" s="130">
        <v>20</v>
      </c>
    </row>
    <row r="72" spans="1:18" ht="51">
      <c r="A72" s="6">
        <v>65</v>
      </c>
      <c r="B72" s="6" t="s">
        <v>631</v>
      </c>
      <c r="C72" s="69" t="s">
        <v>632</v>
      </c>
      <c r="D72" s="69" t="s">
        <v>633</v>
      </c>
      <c r="E72" s="127" t="s">
        <v>634</v>
      </c>
      <c r="F72" s="128" t="s">
        <v>2</v>
      </c>
      <c r="G72" s="104" t="s">
        <v>15</v>
      </c>
      <c r="H72" s="104" t="s">
        <v>31</v>
      </c>
      <c r="I72" s="6" t="s">
        <v>106</v>
      </c>
      <c r="J72" s="124" t="s">
        <v>635</v>
      </c>
      <c r="K72" s="104">
        <v>40000</v>
      </c>
      <c r="L72" s="6">
        <v>36000</v>
      </c>
      <c r="M72" s="134">
        <v>41374</v>
      </c>
      <c r="N72" s="130">
        <v>40000</v>
      </c>
      <c r="O72" s="131">
        <v>1</v>
      </c>
      <c r="P72" s="130">
        <v>40000</v>
      </c>
      <c r="Q72" s="134">
        <v>41374</v>
      </c>
      <c r="R72" s="130">
        <v>20</v>
      </c>
    </row>
    <row r="73" spans="1:18" ht="38.25">
      <c r="A73" s="6">
        <v>66</v>
      </c>
      <c r="B73" s="6" t="s">
        <v>636</v>
      </c>
      <c r="C73" s="69" t="s">
        <v>637</v>
      </c>
      <c r="D73" s="127" t="s">
        <v>638</v>
      </c>
      <c r="E73" s="127" t="s">
        <v>598</v>
      </c>
      <c r="F73" s="128" t="s">
        <v>2</v>
      </c>
      <c r="G73" s="104" t="s">
        <v>15</v>
      </c>
      <c r="H73" s="104" t="s">
        <v>16</v>
      </c>
      <c r="I73" s="6" t="s">
        <v>105</v>
      </c>
      <c r="J73" s="124" t="s">
        <v>639</v>
      </c>
      <c r="K73" s="104">
        <v>50000</v>
      </c>
      <c r="L73" s="6">
        <v>45000</v>
      </c>
      <c r="M73" s="134">
        <v>41374</v>
      </c>
      <c r="N73" s="130">
        <v>50000</v>
      </c>
      <c r="O73" s="131">
        <v>1</v>
      </c>
      <c r="P73" s="130">
        <v>50000</v>
      </c>
      <c r="Q73" s="134">
        <v>41374</v>
      </c>
      <c r="R73" s="130">
        <v>20</v>
      </c>
    </row>
    <row r="74" spans="1:18" ht="45">
      <c r="A74" s="6">
        <v>67</v>
      </c>
      <c r="B74" s="6" t="s">
        <v>640</v>
      </c>
      <c r="C74" s="69" t="s">
        <v>641</v>
      </c>
      <c r="D74" s="69" t="s">
        <v>642</v>
      </c>
      <c r="E74" s="127" t="s">
        <v>643</v>
      </c>
      <c r="F74" s="128" t="s">
        <v>2</v>
      </c>
      <c r="G74" s="104" t="s">
        <v>15</v>
      </c>
      <c r="H74" s="104" t="s">
        <v>16</v>
      </c>
      <c r="I74" s="6" t="s">
        <v>105</v>
      </c>
      <c r="J74" s="124" t="s">
        <v>429</v>
      </c>
      <c r="K74" s="104">
        <v>40000</v>
      </c>
      <c r="L74" s="6">
        <v>36000</v>
      </c>
      <c r="M74" s="134">
        <v>41374</v>
      </c>
      <c r="N74" s="130">
        <v>40000</v>
      </c>
      <c r="O74" s="131">
        <v>1</v>
      </c>
      <c r="P74" s="130">
        <v>40000</v>
      </c>
      <c r="Q74" s="134">
        <v>41374</v>
      </c>
      <c r="R74" s="130">
        <v>20</v>
      </c>
    </row>
    <row r="75" spans="1:18" ht="63.75">
      <c r="A75" s="6">
        <v>68</v>
      </c>
      <c r="B75" s="6" t="s">
        <v>644</v>
      </c>
      <c r="C75" s="69" t="s">
        <v>645</v>
      </c>
      <c r="D75" s="69" t="s">
        <v>211</v>
      </c>
      <c r="E75" s="127" t="s">
        <v>646</v>
      </c>
      <c r="F75" s="128" t="s">
        <v>2</v>
      </c>
      <c r="G75" s="104" t="s">
        <v>15</v>
      </c>
      <c r="H75" s="104" t="s">
        <v>16</v>
      </c>
      <c r="I75" s="6" t="s">
        <v>105</v>
      </c>
      <c r="J75" s="124" t="s">
        <v>647</v>
      </c>
      <c r="K75" s="104">
        <v>50000</v>
      </c>
      <c r="L75" s="6">
        <v>45000</v>
      </c>
      <c r="M75" s="134">
        <v>41374</v>
      </c>
      <c r="N75" s="130">
        <v>50000</v>
      </c>
      <c r="O75" s="131">
        <v>1</v>
      </c>
      <c r="P75" s="130">
        <v>50000</v>
      </c>
      <c r="Q75" s="134">
        <v>41374</v>
      </c>
      <c r="R75" s="130">
        <v>20</v>
      </c>
    </row>
    <row r="76" spans="1:18" ht="76.5">
      <c r="A76" s="6">
        <v>69</v>
      </c>
      <c r="B76" s="6" t="s">
        <v>648</v>
      </c>
      <c r="C76" s="69" t="s">
        <v>649</v>
      </c>
      <c r="D76" s="69" t="s">
        <v>650</v>
      </c>
      <c r="E76" s="127" t="s">
        <v>651</v>
      </c>
      <c r="F76" s="128" t="s">
        <v>2</v>
      </c>
      <c r="G76" s="104" t="s">
        <v>15</v>
      </c>
      <c r="H76" s="104" t="s">
        <v>16</v>
      </c>
      <c r="I76" s="6" t="s">
        <v>105</v>
      </c>
      <c r="J76" s="124" t="s">
        <v>652</v>
      </c>
      <c r="K76" s="104">
        <v>150000</v>
      </c>
      <c r="L76" s="6">
        <v>135000</v>
      </c>
      <c r="M76" s="134">
        <v>41374</v>
      </c>
      <c r="N76" s="130">
        <v>150000</v>
      </c>
      <c r="O76" s="131">
        <v>1</v>
      </c>
      <c r="P76" s="130">
        <v>150000</v>
      </c>
      <c r="Q76" s="134">
        <v>41374</v>
      </c>
      <c r="R76" s="130">
        <v>20</v>
      </c>
    </row>
    <row r="77" spans="1:18" ht="45">
      <c r="A77" s="6">
        <v>70</v>
      </c>
      <c r="B77" s="6" t="s">
        <v>653</v>
      </c>
      <c r="C77" s="69" t="s">
        <v>654</v>
      </c>
      <c r="D77" s="69" t="s">
        <v>655</v>
      </c>
      <c r="E77" s="127" t="s">
        <v>656</v>
      </c>
      <c r="F77" s="128" t="s">
        <v>2</v>
      </c>
      <c r="G77" s="104" t="s">
        <v>15</v>
      </c>
      <c r="H77" s="104" t="s">
        <v>16</v>
      </c>
      <c r="I77" s="6" t="s">
        <v>106</v>
      </c>
      <c r="J77" s="124" t="s">
        <v>657</v>
      </c>
      <c r="K77" s="104">
        <v>50000</v>
      </c>
      <c r="L77" s="6">
        <v>45000</v>
      </c>
      <c r="M77" s="134">
        <v>41374</v>
      </c>
      <c r="N77" s="130">
        <v>50000</v>
      </c>
      <c r="O77" s="131">
        <v>1</v>
      </c>
      <c r="P77" s="130">
        <v>50000</v>
      </c>
      <c r="Q77" s="134">
        <v>41374</v>
      </c>
      <c r="R77" s="130">
        <v>20</v>
      </c>
    </row>
    <row r="78" spans="1:18" ht="76.5">
      <c r="A78" s="6">
        <v>71</v>
      </c>
      <c r="B78" s="6" t="s">
        <v>658</v>
      </c>
      <c r="C78" s="69" t="s">
        <v>659</v>
      </c>
      <c r="D78" s="69" t="s">
        <v>660</v>
      </c>
      <c r="E78" s="127" t="s">
        <v>661</v>
      </c>
      <c r="F78" s="128" t="s">
        <v>2</v>
      </c>
      <c r="G78" s="104" t="s">
        <v>15</v>
      </c>
      <c r="H78" s="104" t="s">
        <v>16</v>
      </c>
      <c r="I78" s="6" t="s">
        <v>106</v>
      </c>
      <c r="J78" s="124" t="s">
        <v>429</v>
      </c>
      <c r="K78" s="104">
        <v>40000</v>
      </c>
      <c r="L78" s="6">
        <v>36000</v>
      </c>
      <c r="M78" s="134">
        <v>41374</v>
      </c>
      <c r="N78" s="130">
        <v>40000</v>
      </c>
      <c r="O78" s="131">
        <v>1</v>
      </c>
      <c r="P78" s="130">
        <v>40000</v>
      </c>
      <c r="Q78" s="134">
        <v>41374</v>
      </c>
      <c r="R78" s="130">
        <v>20</v>
      </c>
    </row>
    <row r="79" spans="1:18" ht="63.75">
      <c r="A79" s="6">
        <v>72</v>
      </c>
      <c r="B79" s="6" t="s">
        <v>662</v>
      </c>
      <c r="C79" s="69" t="s">
        <v>663</v>
      </c>
      <c r="D79" s="69" t="s">
        <v>664</v>
      </c>
      <c r="E79" s="127" t="s">
        <v>665</v>
      </c>
      <c r="F79" s="128" t="s">
        <v>2</v>
      </c>
      <c r="G79" s="104" t="s">
        <v>15</v>
      </c>
      <c r="H79" s="104" t="s">
        <v>16</v>
      </c>
      <c r="I79" s="6" t="s">
        <v>105</v>
      </c>
      <c r="J79" s="124" t="s">
        <v>666</v>
      </c>
      <c r="K79" s="104">
        <v>40000</v>
      </c>
      <c r="L79" s="6">
        <v>36000</v>
      </c>
      <c r="M79" s="134">
        <v>41374</v>
      </c>
      <c r="N79" s="130">
        <v>40000</v>
      </c>
      <c r="O79" s="131">
        <v>1</v>
      </c>
      <c r="P79" s="130">
        <v>40000</v>
      </c>
      <c r="Q79" s="134">
        <v>41374</v>
      </c>
      <c r="R79" s="130">
        <v>20</v>
      </c>
    </row>
    <row r="80" spans="1:18" ht="63.75">
      <c r="A80" s="6">
        <v>73</v>
      </c>
      <c r="B80" s="6" t="s">
        <v>667</v>
      </c>
      <c r="C80" s="69" t="s">
        <v>668</v>
      </c>
      <c r="D80" s="69" t="s">
        <v>669</v>
      </c>
      <c r="E80" s="127" t="s">
        <v>670</v>
      </c>
      <c r="F80" s="128" t="s">
        <v>2</v>
      </c>
      <c r="G80" s="104" t="s">
        <v>15</v>
      </c>
      <c r="H80" s="104" t="s">
        <v>31</v>
      </c>
      <c r="I80" s="6" t="s">
        <v>106</v>
      </c>
      <c r="J80" s="124" t="s">
        <v>533</v>
      </c>
      <c r="K80" s="104">
        <v>40000</v>
      </c>
      <c r="L80" s="6">
        <v>36000</v>
      </c>
      <c r="M80" s="134">
        <v>41374</v>
      </c>
      <c r="N80" s="130">
        <v>40000</v>
      </c>
      <c r="O80" s="131">
        <v>1</v>
      </c>
      <c r="P80" s="130">
        <v>40000</v>
      </c>
      <c r="Q80" s="134">
        <v>41374</v>
      </c>
      <c r="R80" s="130">
        <v>20</v>
      </c>
    </row>
    <row r="81" spans="1:18" ht="63.75">
      <c r="A81" s="6">
        <v>74</v>
      </c>
      <c r="B81" s="6" t="s">
        <v>671</v>
      </c>
      <c r="C81" s="69" t="s">
        <v>672</v>
      </c>
      <c r="D81" s="69" t="s">
        <v>673</v>
      </c>
      <c r="E81" s="127" t="s">
        <v>674</v>
      </c>
      <c r="F81" s="128" t="s">
        <v>2</v>
      </c>
      <c r="G81" s="104" t="s">
        <v>15</v>
      </c>
      <c r="H81" s="104" t="s">
        <v>31</v>
      </c>
      <c r="I81" s="6" t="s">
        <v>106</v>
      </c>
      <c r="J81" s="124" t="s">
        <v>675</v>
      </c>
      <c r="K81" s="104">
        <v>40000</v>
      </c>
      <c r="L81" s="6">
        <v>36000</v>
      </c>
      <c r="M81" s="134">
        <v>41374</v>
      </c>
      <c r="N81" s="130">
        <v>40000</v>
      </c>
      <c r="O81" s="131">
        <v>1</v>
      </c>
      <c r="P81" s="130">
        <v>40000</v>
      </c>
      <c r="Q81" s="134">
        <v>41374</v>
      </c>
      <c r="R81" s="130">
        <v>20</v>
      </c>
    </row>
    <row r="82" spans="1:18" ht="63.75">
      <c r="A82" s="6">
        <v>75</v>
      </c>
      <c r="B82" s="6" t="s">
        <v>676</v>
      </c>
      <c r="C82" s="69" t="s">
        <v>225</v>
      </c>
      <c r="D82" s="69" t="s">
        <v>417</v>
      </c>
      <c r="E82" s="127" t="s">
        <v>440</v>
      </c>
      <c r="F82" s="128" t="s">
        <v>2</v>
      </c>
      <c r="G82" s="104" t="s">
        <v>15</v>
      </c>
      <c r="H82" s="104" t="s">
        <v>16</v>
      </c>
      <c r="I82" s="6" t="s">
        <v>106</v>
      </c>
      <c r="J82" s="124" t="s">
        <v>677</v>
      </c>
      <c r="K82" s="104">
        <v>40000</v>
      </c>
      <c r="L82" s="6">
        <v>36000</v>
      </c>
      <c r="M82" s="134">
        <v>41374</v>
      </c>
      <c r="N82" s="130">
        <v>40000</v>
      </c>
      <c r="O82" s="131">
        <v>1</v>
      </c>
      <c r="P82" s="130">
        <v>40000</v>
      </c>
      <c r="Q82" s="134">
        <v>41374</v>
      </c>
      <c r="R82" s="130">
        <v>20</v>
      </c>
    </row>
    <row r="83" spans="1:18" ht="51">
      <c r="A83" s="6">
        <v>76</v>
      </c>
      <c r="B83" s="6" t="s">
        <v>678</v>
      </c>
      <c r="C83" s="69" t="s">
        <v>381</v>
      </c>
      <c r="D83" s="69" t="s">
        <v>679</v>
      </c>
      <c r="E83" s="127" t="s">
        <v>680</v>
      </c>
      <c r="F83" s="128" t="s">
        <v>2</v>
      </c>
      <c r="G83" s="104" t="s">
        <v>15</v>
      </c>
      <c r="H83" s="104" t="s">
        <v>16</v>
      </c>
      <c r="I83" s="6" t="s">
        <v>106</v>
      </c>
      <c r="J83" s="124" t="s">
        <v>681</v>
      </c>
      <c r="K83" s="104">
        <v>120000</v>
      </c>
      <c r="L83" s="6">
        <v>108000</v>
      </c>
      <c r="M83" s="134">
        <v>41374</v>
      </c>
      <c r="N83" s="130">
        <v>120000</v>
      </c>
      <c r="O83" s="131">
        <v>1</v>
      </c>
      <c r="P83" s="130">
        <v>120000</v>
      </c>
      <c r="Q83" s="134">
        <v>41374</v>
      </c>
      <c r="R83" s="130">
        <v>20</v>
      </c>
    </row>
    <row r="84" spans="1:18" ht="63.75">
      <c r="A84" s="6">
        <v>77</v>
      </c>
      <c r="B84" s="6" t="s">
        <v>682</v>
      </c>
      <c r="C84" s="69" t="s">
        <v>683</v>
      </c>
      <c r="D84" s="69" t="s">
        <v>684</v>
      </c>
      <c r="E84" s="127" t="s">
        <v>685</v>
      </c>
      <c r="F84" s="128" t="s">
        <v>2</v>
      </c>
      <c r="G84" s="104" t="s">
        <v>15</v>
      </c>
      <c r="H84" s="104" t="s">
        <v>16</v>
      </c>
      <c r="I84" s="6" t="s">
        <v>106</v>
      </c>
      <c r="J84" s="124" t="s">
        <v>686</v>
      </c>
      <c r="K84" s="104">
        <v>50000</v>
      </c>
      <c r="L84" s="6">
        <v>45000</v>
      </c>
      <c r="M84" s="134">
        <v>41374</v>
      </c>
      <c r="N84" s="130">
        <v>50000</v>
      </c>
      <c r="O84" s="131">
        <v>1</v>
      </c>
      <c r="P84" s="130">
        <v>50000</v>
      </c>
      <c r="Q84" s="134">
        <v>41374</v>
      </c>
      <c r="R84" s="130">
        <v>20</v>
      </c>
    </row>
    <row r="85" spans="1:18" ht="51">
      <c r="A85" s="6">
        <v>78</v>
      </c>
      <c r="B85" s="6" t="s">
        <v>687</v>
      </c>
      <c r="C85" s="69" t="s">
        <v>688</v>
      </c>
      <c r="D85" s="69" t="s">
        <v>689</v>
      </c>
      <c r="E85" s="127" t="s">
        <v>690</v>
      </c>
      <c r="F85" s="128" t="s">
        <v>2</v>
      </c>
      <c r="G85" s="104" t="s">
        <v>15</v>
      </c>
      <c r="H85" s="104" t="s">
        <v>31</v>
      </c>
      <c r="I85" s="6" t="s">
        <v>106</v>
      </c>
      <c r="J85" s="124" t="s">
        <v>231</v>
      </c>
      <c r="K85" s="104">
        <v>40000</v>
      </c>
      <c r="L85" s="6">
        <v>36000</v>
      </c>
      <c r="M85" s="134">
        <v>41374</v>
      </c>
      <c r="N85" s="130">
        <v>40000</v>
      </c>
      <c r="O85" s="131">
        <v>1</v>
      </c>
      <c r="P85" s="130">
        <v>40000</v>
      </c>
      <c r="Q85" s="134">
        <v>41374</v>
      </c>
      <c r="R85" s="130">
        <v>20</v>
      </c>
    </row>
    <row r="86" spans="1:18" ht="76.5">
      <c r="A86" s="6">
        <v>79</v>
      </c>
      <c r="B86" s="6" t="s">
        <v>691</v>
      </c>
      <c r="C86" s="69" t="s">
        <v>692</v>
      </c>
      <c r="D86" s="69" t="s">
        <v>693</v>
      </c>
      <c r="E86" s="127" t="s">
        <v>694</v>
      </c>
      <c r="F86" s="128" t="s">
        <v>2</v>
      </c>
      <c r="G86" s="104" t="s">
        <v>15</v>
      </c>
      <c r="H86" s="104" t="s">
        <v>16</v>
      </c>
      <c r="I86" s="6" t="s">
        <v>106</v>
      </c>
      <c r="J86" s="124" t="s">
        <v>429</v>
      </c>
      <c r="K86" s="104">
        <v>40000</v>
      </c>
      <c r="L86" s="6">
        <v>36000</v>
      </c>
      <c r="M86" s="134">
        <v>41374</v>
      </c>
      <c r="N86" s="130">
        <v>40000</v>
      </c>
      <c r="O86" s="131">
        <v>1</v>
      </c>
      <c r="P86" s="130">
        <v>40000</v>
      </c>
      <c r="Q86" s="134">
        <v>41374</v>
      </c>
      <c r="R86" s="130">
        <v>20</v>
      </c>
    </row>
    <row r="87" spans="1:18" ht="51">
      <c r="A87" s="6">
        <v>80</v>
      </c>
      <c r="B87" s="6" t="s">
        <v>695</v>
      </c>
      <c r="C87" s="69" t="s">
        <v>696</v>
      </c>
      <c r="D87" s="69" t="s">
        <v>641</v>
      </c>
      <c r="E87" s="127" t="s">
        <v>697</v>
      </c>
      <c r="F87" s="128" t="s">
        <v>2</v>
      </c>
      <c r="G87" s="104" t="s">
        <v>15</v>
      </c>
      <c r="H87" s="104" t="s">
        <v>31</v>
      </c>
      <c r="I87" s="6" t="s">
        <v>106</v>
      </c>
      <c r="J87" s="124" t="s">
        <v>286</v>
      </c>
      <c r="K87" s="104">
        <v>100000</v>
      </c>
      <c r="L87" s="6">
        <v>90000</v>
      </c>
      <c r="M87" s="134">
        <v>41374</v>
      </c>
      <c r="N87" s="130">
        <v>90000</v>
      </c>
      <c r="O87" s="131">
        <v>1</v>
      </c>
      <c r="P87" s="130">
        <v>90000</v>
      </c>
      <c r="Q87" s="134">
        <v>41374</v>
      </c>
      <c r="R87" s="130">
        <v>20</v>
      </c>
    </row>
    <row r="88" spans="1:18" ht="63.75">
      <c r="A88" s="6">
        <v>81</v>
      </c>
      <c r="B88" s="6" t="s">
        <v>698</v>
      </c>
      <c r="C88" s="69" t="s">
        <v>699</v>
      </c>
      <c r="D88" s="69" t="s">
        <v>700</v>
      </c>
      <c r="E88" s="127" t="s">
        <v>701</v>
      </c>
      <c r="F88" s="128" t="s">
        <v>2</v>
      </c>
      <c r="G88" s="104" t="s">
        <v>148</v>
      </c>
      <c r="H88" s="104" t="s">
        <v>16</v>
      </c>
      <c r="I88" s="6" t="s">
        <v>106</v>
      </c>
      <c r="J88" s="124" t="s">
        <v>702</v>
      </c>
      <c r="K88" s="104">
        <v>120000</v>
      </c>
      <c r="L88" s="6">
        <v>108000</v>
      </c>
      <c r="M88" s="134">
        <v>41374</v>
      </c>
      <c r="N88" s="130">
        <v>120000</v>
      </c>
      <c r="O88" s="131">
        <v>1</v>
      </c>
      <c r="P88" s="130">
        <v>120000</v>
      </c>
      <c r="Q88" s="134">
        <v>41374</v>
      </c>
      <c r="R88" s="130">
        <v>20</v>
      </c>
    </row>
    <row r="89" spans="1:18" ht="76.5">
      <c r="A89" s="6">
        <v>82</v>
      </c>
      <c r="B89" s="6" t="s">
        <v>703</v>
      </c>
      <c r="C89" s="69" t="s">
        <v>704</v>
      </c>
      <c r="D89" s="69" t="s">
        <v>705</v>
      </c>
      <c r="E89" s="127" t="s">
        <v>706</v>
      </c>
      <c r="F89" s="128" t="s">
        <v>2</v>
      </c>
      <c r="G89" s="104" t="s">
        <v>15</v>
      </c>
      <c r="H89" s="104" t="s">
        <v>31</v>
      </c>
      <c r="I89" s="6" t="s">
        <v>106</v>
      </c>
      <c r="J89" s="124" t="s">
        <v>231</v>
      </c>
      <c r="K89" s="104">
        <v>40000</v>
      </c>
      <c r="L89" s="6">
        <v>36000</v>
      </c>
      <c r="M89" s="134">
        <v>41374</v>
      </c>
      <c r="N89" s="130">
        <v>40000</v>
      </c>
      <c r="O89" s="131">
        <v>1</v>
      </c>
      <c r="P89" s="130">
        <v>40000</v>
      </c>
      <c r="Q89" s="134">
        <v>41374</v>
      </c>
      <c r="R89" s="130">
        <v>20</v>
      </c>
    </row>
    <row r="90" spans="1:18" ht="76.5">
      <c r="A90" s="6">
        <v>83</v>
      </c>
      <c r="B90" s="6" t="s">
        <v>707</v>
      </c>
      <c r="C90" s="69" t="s">
        <v>708</v>
      </c>
      <c r="D90" s="69" t="s">
        <v>641</v>
      </c>
      <c r="E90" s="127" t="s">
        <v>709</v>
      </c>
      <c r="F90" s="128" t="s">
        <v>2</v>
      </c>
      <c r="G90" s="104" t="s">
        <v>15</v>
      </c>
      <c r="H90" s="104" t="s">
        <v>16</v>
      </c>
      <c r="I90" s="6" t="s">
        <v>106</v>
      </c>
      <c r="J90" s="124" t="s">
        <v>710</v>
      </c>
      <c r="K90" s="104">
        <v>60000</v>
      </c>
      <c r="L90" s="6">
        <v>54000</v>
      </c>
      <c r="M90" s="134">
        <v>41374</v>
      </c>
      <c r="N90" s="130">
        <v>60000</v>
      </c>
      <c r="O90" s="131">
        <v>1</v>
      </c>
      <c r="P90" s="130">
        <v>60000</v>
      </c>
      <c r="Q90" s="134">
        <v>41374</v>
      </c>
      <c r="R90" s="130">
        <v>20</v>
      </c>
    </row>
    <row r="91" spans="1:18" ht="76.5">
      <c r="A91" s="6">
        <v>84</v>
      </c>
      <c r="B91" s="6" t="s">
        <v>711</v>
      </c>
      <c r="C91" s="69" t="s">
        <v>712</v>
      </c>
      <c r="D91" s="69" t="s">
        <v>641</v>
      </c>
      <c r="E91" s="127" t="s">
        <v>713</v>
      </c>
      <c r="F91" s="128" t="s">
        <v>2</v>
      </c>
      <c r="G91" s="104" t="s">
        <v>15</v>
      </c>
      <c r="H91" s="104" t="s">
        <v>16</v>
      </c>
      <c r="I91" s="6" t="s">
        <v>106</v>
      </c>
      <c r="J91" s="124" t="s">
        <v>714</v>
      </c>
      <c r="K91" s="104">
        <v>100000</v>
      </c>
      <c r="L91" s="6">
        <v>90000</v>
      </c>
      <c r="M91" s="134">
        <v>41374</v>
      </c>
      <c r="N91" s="130">
        <v>90000</v>
      </c>
      <c r="O91" s="131">
        <v>1</v>
      </c>
      <c r="P91" s="130">
        <v>90000</v>
      </c>
      <c r="Q91" s="134">
        <v>41374</v>
      </c>
      <c r="R91" s="130">
        <v>20</v>
      </c>
    </row>
    <row r="92" spans="1:18" ht="63.75">
      <c r="A92" s="6">
        <v>85</v>
      </c>
      <c r="B92" s="6" t="s">
        <v>715</v>
      </c>
      <c r="C92" s="69" t="s">
        <v>716</v>
      </c>
      <c r="D92" s="69" t="s">
        <v>717</v>
      </c>
      <c r="E92" s="127" t="s">
        <v>718</v>
      </c>
      <c r="F92" s="128" t="s">
        <v>2</v>
      </c>
      <c r="G92" s="104" t="s">
        <v>15</v>
      </c>
      <c r="H92" s="104" t="s">
        <v>31</v>
      </c>
      <c r="I92" s="6" t="s">
        <v>106</v>
      </c>
      <c r="J92" s="124" t="s">
        <v>719</v>
      </c>
      <c r="K92" s="104">
        <v>50000</v>
      </c>
      <c r="L92" s="6">
        <v>45000</v>
      </c>
      <c r="M92" s="134">
        <v>41374</v>
      </c>
      <c r="N92" s="130">
        <v>50000</v>
      </c>
      <c r="O92" s="131">
        <v>1</v>
      </c>
      <c r="P92" s="130">
        <v>50000</v>
      </c>
      <c r="Q92" s="134">
        <v>41374</v>
      </c>
      <c r="R92" s="130">
        <v>20</v>
      </c>
    </row>
    <row r="93" spans="1:18" ht="76.5">
      <c r="A93" s="6">
        <v>86</v>
      </c>
      <c r="B93" s="6" t="s">
        <v>720</v>
      </c>
      <c r="C93" s="69" t="s">
        <v>721</v>
      </c>
      <c r="D93" s="69" t="s">
        <v>722</v>
      </c>
      <c r="E93" s="127" t="s">
        <v>723</v>
      </c>
      <c r="F93" s="128" t="s">
        <v>2</v>
      </c>
      <c r="G93" s="104" t="s">
        <v>15</v>
      </c>
      <c r="H93" s="104" t="s">
        <v>16</v>
      </c>
      <c r="I93" s="6" t="s">
        <v>106</v>
      </c>
      <c r="J93" s="124" t="s">
        <v>533</v>
      </c>
      <c r="K93" s="104">
        <v>40000</v>
      </c>
      <c r="L93" s="6">
        <v>36000</v>
      </c>
      <c r="M93" s="134">
        <v>41406</v>
      </c>
      <c r="N93" s="130">
        <v>40000</v>
      </c>
      <c r="O93" s="131">
        <v>1</v>
      </c>
      <c r="P93" s="130">
        <v>40000</v>
      </c>
      <c r="Q93" s="134">
        <v>41406</v>
      </c>
      <c r="R93" s="130">
        <v>20</v>
      </c>
    </row>
    <row r="94" spans="1:18" ht="51">
      <c r="A94" s="6">
        <v>87</v>
      </c>
      <c r="B94" s="6" t="s">
        <v>724</v>
      </c>
      <c r="C94" s="69" t="s">
        <v>725</v>
      </c>
      <c r="D94" s="69" t="s">
        <v>726</v>
      </c>
      <c r="E94" s="127" t="s">
        <v>727</v>
      </c>
      <c r="F94" s="128" t="s">
        <v>2</v>
      </c>
      <c r="G94" s="104" t="s">
        <v>15</v>
      </c>
      <c r="H94" s="104" t="s">
        <v>16</v>
      </c>
      <c r="I94" s="6" t="s">
        <v>105</v>
      </c>
      <c r="J94" s="124" t="s">
        <v>403</v>
      </c>
      <c r="K94" s="104">
        <v>50000</v>
      </c>
      <c r="L94" s="6">
        <v>45000</v>
      </c>
      <c r="M94" s="134">
        <v>41620</v>
      </c>
      <c r="N94" s="130">
        <v>50000</v>
      </c>
      <c r="O94" s="131">
        <v>1</v>
      </c>
      <c r="P94" s="130">
        <v>50000</v>
      </c>
      <c r="Q94" s="134">
        <v>41620</v>
      </c>
      <c r="R94" s="130">
        <v>20</v>
      </c>
    </row>
    <row r="95" spans="1:18" ht="76.5">
      <c r="A95" s="6">
        <v>88</v>
      </c>
      <c r="B95" s="6" t="s">
        <v>728</v>
      </c>
      <c r="C95" s="69" t="s">
        <v>729</v>
      </c>
      <c r="D95" s="69" t="s">
        <v>730</v>
      </c>
      <c r="E95" s="127" t="s">
        <v>731</v>
      </c>
      <c r="F95" s="128" t="s">
        <v>2</v>
      </c>
      <c r="G95" s="104" t="s">
        <v>15</v>
      </c>
      <c r="H95" s="104" t="s">
        <v>31</v>
      </c>
      <c r="I95" s="6" t="s">
        <v>106</v>
      </c>
      <c r="J95" s="124" t="s">
        <v>732</v>
      </c>
      <c r="K95" s="104">
        <v>30000</v>
      </c>
      <c r="L95" s="6">
        <v>27000</v>
      </c>
      <c r="M95" s="134">
        <v>41620</v>
      </c>
      <c r="N95" s="130">
        <v>30000</v>
      </c>
      <c r="O95" s="131">
        <v>1</v>
      </c>
      <c r="P95" s="130">
        <v>30000</v>
      </c>
      <c r="Q95" s="134">
        <v>41620</v>
      </c>
      <c r="R95" s="130">
        <v>20</v>
      </c>
    </row>
    <row r="96" spans="1:18" ht="63.75">
      <c r="A96" s="6">
        <v>89</v>
      </c>
      <c r="B96" s="6" t="s">
        <v>733</v>
      </c>
      <c r="C96" s="69" t="s">
        <v>734</v>
      </c>
      <c r="D96" s="69" t="s">
        <v>735</v>
      </c>
      <c r="E96" s="127" t="s">
        <v>736</v>
      </c>
      <c r="F96" s="128" t="s">
        <v>2</v>
      </c>
      <c r="G96" s="104" t="s">
        <v>15</v>
      </c>
      <c r="H96" s="104" t="s">
        <v>31</v>
      </c>
      <c r="I96" s="6" t="s">
        <v>106</v>
      </c>
      <c r="J96" s="124" t="s">
        <v>732</v>
      </c>
      <c r="K96" s="104">
        <v>30000</v>
      </c>
      <c r="L96" s="6">
        <v>27000</v>
      </c>
      <c r="M96" s="134">
        <v>41620</v>
      </c>
      <c r="N96" s="130">
        <v>30000</v>
      </c>
      <c r="O96" s="131">
        <v>1</v>
      </c>
      <c r="P96" s="130">
        <v>30000</v>
      </c>
      <c r="Q96" s="134">
        <v>41620</v>
      </c>
      <c r="R96" s="130">
        <v>20</v>
      </c>
    </row>
    <row r="97" spans="1:18" ht="51">
      <c r="A97" s="6">
        <v>90</v>
      </c>
      <c r="B97" s="6" t="s">
        <v>737</v>
      </c>
      <c r="C97" s="69" t="s">
        <v>738</v>
      </c>
      <c r="D97" s="69" t="s">
        <v>739</v>
      </c>
      <c r="E97" s="127" t="s">
        <v>740</v>
      </c>
      <c r="F97" s="128" t="s">
        <v>2</v>
      </c>
      <c r="G97" s="104" t="s">
        <v>15</v>
      </c>
      <c r="H97" s="104" t="s">
        <v>31</v>
      </c>
      <c r="I97" s="6" t="s">
        <v>106</v>
      </c>
      <c r="J97" s="124" t="s">
        <v>732</v>
      </c>
      <c r="K97" s="104">
        <v>30000</v>
      </c>
      <c r="L97" s="6">
        <v>27000</v>
      </c>
      <c r="M97" s="134">
        <v>41620</v>
      </c>
      <c r="N97" s="130">
        <v>30000</v>
      </c>
      <c r="O97" s="131">
        <v>1</v>
      </c>
      <c r="P97" s="130">
        <v>30000</v>
      </c>
      <c r="Q97" s="134">
        <v>41620</v>
      </c>
      <c r="R97" s="130">
        <v>20</v>
      </c>
    </row>
    <row r="98" spans="1:18" ht="89.25">
      <c r="A98" s="6">
        <v>91</v>
      </c>
      <c r="B98" s="6" t="s">
        <v>741</v>
      </c>
      <c r="C98" s="69" t="s">
        <v>742</v>
      </c>
      <c r="D98" s="69" t="s">
        <v>743</v>
      </c>
      <c r="E98" s="127" t="s">
        <v>744</v>
      </c>
      <c r="F98" s="128" t="s">
        <v>2</v>
      </c>
      <c r="G98" s="104" t="s">
        <v>15</v>
      </c>
      <c r="H98" s="104" t="s">
        <v>16</v>
      </c>
      <c r="I98" s="6" t="s">
        <v>106</v>
      </c>
      <c r="J98" s="124" t="s">
        <v>429</v>
      </c>
      <c r="K98" s="104">
        <v>40000</v>
      </c>
      <c r="L98" s="6">
        <v>36000</v>
      </c>
      <c r="M98" s="134">
        <v>41620</v>
      </c>
      <c r="N98" s="130">
        <v>40000</v>
      </c>
      <c r="O98" s="131">
        <v>1</v>
      </c>
      <c r="P98" s="130">
        <v>40000</v>
      </c>
      <c r="Q98" s="134">
        <v>41620</v>
      </c>
      <c r="R98" s="130">
        <v>20</v>
      </c>
    </row>
    <row r="99" spans="1:18" ht="76.5">
      <c r="A99" s="6">
        <v>92</v>
      </c>
      <c r="B99" s="6" t="s">
        <v>745</v>
      </c>
      <c r="C99" s="69" t="s">
        <v>746</v>
      </c>
      <c r="D99" s="69" t="s">
        <v>747</v>
      </c>
      <c r="E99" s="127" t="s">
        <v>748</v>
      </c>
      <c r="F99" s="128" t="s">
        <v>2</v>
      </c>
      <c r="G99" s="104" t="s">
        <v>15</v>
      </c>
      <c r="H99" s="104" t="s">
        <v>16</v>
      </c>
      <c r="I99" s="6" t="s">
        <v>106</v>
      </c>
      <c r="J99" s="124" t="s">
        <v>749</v>
      </c>
      <c r="K99" s="104">
        <v>40000</v>
      </c>
      <c r="L99" s="6">
        <v>36000</v>
      </c>
      <c r="M99" s="134">
        <v>41620</v>
      </c>
      <c r="N99" s="130">
        <v>40000</v>
      </c>
      <c r="O99" s="131">
        <v>1</v>
      </c>
      <c r="P99" s="130">
        <v>40000</v>
      </c>
      <c r="Q99" s="134">
        <v>41620</v>
      </c>
      <c r="R99" s="130">
        <v>20</v>
      </c>
    </row>
    <row r="100" spans="1:18" ht="51">
      <c r="A100" s="6">
        <v>93</v>
      </c>
      <c r="B100" s="6" t="s">
        <v>750</v>
      </c>
      <c r="C100" s="69" t="s">
        <v>751</v>
      </c>
      <c r="D100" s="69" t="s">
        <v>641</v>
      </c>
      <c r="E100" s="127" t="s">
        <v>752</v>
      </c>
      <c r="F100" s="128" t="s">
        <v>2</v>
      </c>
      <c r="G100" s="104" t="s">
        <v>15</v>
      </c>
      <c r="H100" s="104" t="s">
        <v>31</v>
      </c>
      <c r="I100" s="6" t="s">
        <v>106</v>
      </c>
      <c r="J100" s="124" t="s">
        <v>732</v>
      </c>
      <c r="K100" s="104">
        <v>30000</v>
      </c>
      <c r="L100" s="6">
        <v>27000</v>
      </c>
      <c r="M100" s="134">
        <v>41620</v>
      </c>
      <c r="N100" s="130">
        <v>30000</v>
      </c>
      <c r="O100" s="131">
        <v>1</v>
      </c>
      <c r="P100" s="130">
        <v>30000</v>
      </c>
      <c r="Q100" s="134">
        <v>41620</v>
      </c>
      <c r="R100" s="130">
        <v>20</v>
      </c>
    </row>
    <row r="101" spans="1:18" ht="51">
      <c r="A101" s="6">
        <v>94</v>
      </c>
      <c r="B101" s="6" t="s">
        <v>753</v>
      </c>
      <c r="C101" s="69" t="s">
        <v>754</v>
      </c>
      <c r="D101" s="69" t="s">
        <v>755</v>
      </c>
      <c r="E101" s="127" t="s">
        <v>756</v>
      </c>
      <c r="F101" s="128" t="s">
        <v>2</v>
      </c>
      <c r="G101" s="104" t="s">
        <v>15</v>
      </c>
      <c r="H101" s="104" t="s">
        <v>31</v>
      </c>
      <c r="I101" s="6" t="s">
        <v>106</v>
      </c>
      <c r="J101" s="124" t="s">
        <v>732</v>
      </c>
      <c r="K101" s="104">
        <v>30000</v>
      </c>
      <c r="L101" s="6">
        <v>27000</v>
      </c>
      <c r="M101" s="134">
        <v>41620</v>
      </c>
      <c r="N101" s="130">
        <v>30000</v>
      </c>
      <c r="O101" s="131">
        <v>1</v>
      </c>
      <c r="P101" s="130">
        <v>30000</v>
      </c>
      <c r="Q101" s="134">
        <v>41620</v>
      </c>
      <c r="R101" s="130">
        <v>20</v>
      </c>
    </row>
    <row r="102" spans="1:18" ht="51">
      <c r="A102" s="6">
        <v>95</v>
      </c>
      <c r="B102" s="6" t="s">
        <v>757</v>
      </c>
      <c r="C102" s="69" t="s">
        <v>611</v>
      </c>
      <c r="D102" s="69" t="s">
        <v>758</v>
      </c>
      <c r="E102" s="127" t="s">
        <v>759</v>
      </c>
      <c r="F102" s="128" t="s">
        <v>2</v>
      </c>
      <c r="G102" s="104" t="s">
        <v>15</v>
      </c>
      <c r="H102" s="104" t="s">
        <v>16</v>
      </c>
      <c r="I102" s="6" t="s">
        <v>106</v>
      </c>
      <c r="J102" s="124" t="s">
        <v>231</v>
      </c>
      <c r="K102" s="104">
        <v>40000</v>
      </c>
      <c r="L102" s="6">
        <v>36000</v>
      </c>
      <c r="M102" s="134">
        <v>41620</v>
      </c>
      <c r="N102" s="130">
        <v>40000</v>
      </c>
      <c r="O102" s="131">
        <v>1</v>
      </c>
      <c r="P102" s="130">
        <v>40000</v>
      </c>
      <c r="Q102" s="134">
        <v>41620</v>
      </c>
      <c r="R102" s="130">
        <v>20</v>
      </c>
    </row>
    <row r="103" spans="1:18" ht="102">
      <c r="A103" s="6">
        <v>96</v>
      </c>
      <c r="B103" s="6" t="s">
        <v>760</v>
      </c>
      <c r="C103" s="69" t="s">
        <v>416</v>
      </c>
      <c r="D103" s="69" t="s">
        <v>747</v>
      </c>
      <c r="E103" s="127" t="s">
        <v>761</v>
      </c>
      <c r="F103" s="128" t="s">
        <v>2</v>
      </c>
      <c r="G103" s="104" t="s">
        <v>15</v>
      </c>
      <c r="H103" s="104" t="s">
        <v>16</v>
      </c>
      <c r="I103" s="6" t="s">
        <v>106</v>
      </c>
      <c r="J103" s="124" t="s">
        <v>749</v>
      </c>
      <c r="K103" s="104">
        <v>40000</v>
      </c>
      <c r="L103" s="6">
        <v>36000</v>
      </c>
      <c r="M103" s="134">
        <v>41620</v>
      </c>
      <c r="N103" s="130">
        <v>40000</v>
      </c>
      <c r="O103" s="131">
        <v>1</v>
      </c>
      <c r="P103" s="130">
        <v>40000</v>
      </c>
      <c r="Q103" s="134">
        <v>41620</v>
      </c>
      <c r="R103" s="130">
        <v>20</v>
      </c>
    </row>
    <row r="104" spans="1:18" ht="63.75">
      <c r="A104" s="6">
        <v>97</v>
      </c>
      <c r="B104" s="6" t="s">
        <v>762</v>
      </c>
      <c r="C104" s="69" t="s">
        <v>763</v>
      </c>
      <c r="D104" s="69" t="s">
        <v>457</v>
      </c>
      <c r="E104" s="127" t="s">
        <v>458</v>
      </c>
      <c r="F104" s="128" t="s">
        <v>2</v>
      </c>
      <c r="G104" s="104" t="s">
        <v>15</v>
      </c>
      <c r="H104" s="104" t="s">
        <v>31</v>
      </c>
      <c r="I104" s="6" t="s">
        <v>106</v>
      </c>
      <c r="J104" s="124" t="s">
        <v>231</v>
      </c>
      <c r="K104" s="104">
        <v>40000</v>
      </c>
      <c r="L104" s="6">
        <v>36000</v>
      </c>
      <c r="M104" s="134">
        <v>41620</v>
      </c>
      <c r="N104" s="130">
        <v>40000</v>
      </c>
      <c r="O104" s="131">
        <v>1</v>
      </c>
      <c r="P104" s="130">
        <v>40000</v>
      </c>
      <c r="Q104" s="134">
        <v>41620</v>
      </c>
      <c r="R104" s="130">
        <v>20</v>
      </c>
    </row>
    <row r="105" spans="1:18" ht="63.75">
      <c r="A105" s="6">
        <v>98</v>
      </c>
      <c r="B105" s="6" t="s">
        <v>764</v>
      </c>
      <c r="C105" s="69" t="s">
        <v>765</v>
      </c>
      <c r="D105" s="69" t="s">
        <v>633</v>
      </c>
      <c r="E105" s="127" t="s">
        <v>766</v>
      </c>
      <c r="F105" s="128" t="s">
        <v>2</v>
      </c>
      <c r="G105" s="104" t="s">
        <v>15</v>
      </c>
      <c r="H105" s="104" t="s">
        <v>16</v>
      </c>
      <c r="I105" s="6" t="s">
        <v>106</v>
      </c>
      <c r="J105" s="124" t="s">
        <v>767</v>
      </c>
      <c r="K105" s="104">
        <v>40000</v>
      </c>
      <c r="L105" s="6">
        <v>36000</v>
      </c>
      <c r="M105" s="134">
        <v>41620</v>
      </c>
      <c r="N105" s="130">
        <v>40000</v>
      </c>
      <c r="O105" s="131">
        <v>1</v>
      </c>
      <c r="P105" s="130">
        <v>40000</v>
      </c>
      <c r="Q105" s="134">
        <v>41620</v>
      </c>
      <c r="R105" s="130">
        <v>20</v>
      </c>
    </row>
    <row r="106" spans="1:18" ht="60">
      <c r="A106" s="6">
        <v>99</v>
      </c>
      <c r="B106" s="6" t="s">
        <v>768</v>
      </c>
      <c r="C106" s="69" t="s">
        <v>769</v>
      </c>
      <c r="D106" s="69" t="s">
        <v>770</v>
      </c>
      <c r="E106" s="127" t="s">
        <v>771</v>
      </c>
      <c r="F106" s="128" t="s">
        <v>2</v>
      </c>
      <c r="G106" s="104" t="s">
        <v>15</v>
      </c>
      <c r="H106" s="104" t="s">
        <v>16</v>
      </c>
      <c r="I106" s="6" t="s">
        <v>106</v>
      </c>
      <c r="J106" s="124" t="s">
        <v>767</v>
      </c>
      <c r="K106" s="104">
        <v>40000</v>
      </c>
      <c r="L106" s="6">
        <v>36000</v>
      </c>
      <c r="M106" s="134">
        <v>41620</v>
      </c>
      <c r="N106" s="130">
        <v>40000</v>
      </c>
      <c r="O106" s="131">
        <v>1</v>
      </c>
      <c r="P106" s="130">
        <v>40000</v>
      </c>
      <c r="Q106" s="134">
        <v>41620</v>
      </c>
      <c r="R106" s="130">
        <v>20</v>
      </c>
    </row>
    <row r="107" spans="1:18" ht="63.75">
      <c r="A107" s="6">
        <v>100</v>
      </c>
      <c r="B107" s="6" t="s">
        <v>772</v>
      </c>
      <c r="C107" s="69" t="s">
        <v>773</v>
      </c>
      <c r="D107" s="69" t="s">
        <v>774</v>
      </c>
      <c r="E107" s="127" t="s">
        <v>775</v>
      </c>
      <c r="F107" s="128" t="s">
        <v>2</v>
      </c>
      <c r="G107" s="104" t="s">
        <v>15</v>
      </c>
      <c r="H107" s="104" t="s">
        <v>31</v>
      </c>
      <c r="I107" s="6" t="s">
        <v>106</v>
      </c>
      <c r="J107" s="124" t="s">
        <v>286</v>
      </c>
      <c r="K107" s="104">
        <v>40000</v>
      </c>
      <c r="L107" s="6">
        <v>36000</v>
      </c>
      <c r="M107" s="134" t="s">
        <v>776</v>
      </c>
      <c r="N107" s="130">
        <v>40000</v>
      </c>
      <c r="O107" s="131">
        <v>1</v>
      </c>
      <c r="P107" s="130">
        <v>40000</v>
      </c>
      <c r="Q107" s="134" t="s">
        <v>776</v>
      </c>
      <c r="R107" s="130">
        <v>20</v>
      </c>
    </row>
    <row r="108" spans="1:18" ht="102">
      <c r="A108" s="6">
        <v>101</v>
      </c>
      <c r="B108" s="6" t="s">
        <v>777</v>
      </c>
      <c r="C108" s="69" t="s">
        <v>778</v>
      </c>
      <c r="D108" s="69" t="s">
        <v>406</v>
      </c>
      <c r="E108" s="127" t="s">
        <v>779</v>
      </c>
      <c r="F108" s="128" t="s">
        <v>2</v>
      </c>
      <c r="G108" s="104" t="s">
        <v>15</v>
      </c>
      <c r="H108" s="104" t="s">
        <v>16</v>
      </c>
      <c r="I108" s="6" t="s">
        <v>106</v>
      </c>
      <c r="J108" s="124" t="s">
        <v>780</v>
      </c>
      <c r="K108" s="104">
        <v>40000</v>
      </c>
      <c r="L108" s="6">
        <v>36000</v>
      </c>
      <c r="M108" s="134" t="s">
        <v>776</v>
      </c>
      <c r="N108" s="130">
        <v>40000</v>
      </c>
      <c r="O108" s="131">
        <v>1</v>
      </c>
      <c r="P108" s="130">
        <v>40000</v>
      </c>
      <c r="Q108" s="134" t="s">
        <v>776</v>
      </c>
      <c r="R108" s="130">
        <v>20</v>
      </c>
    </row>
    <row r="109" spans="1:18" ht="76.5">
      <c r="A109" s="6">
        <v>102</v>
      </c>
      <c r="B109" s="6" t="s">
        <v>781</v>
      </c>
      <c r="C109" s="69" t="s">
        <v>782</v>
      </c>
      <c r="D109" s="69" t="s">
        <v>783</v>
      </c>
      <c r="E109" s="127" t="s">
        <v>784</v>
      </c>
      <c r="F109" s="128" t="s">
        <v>2</v>
      </c>
      <c r="G109" s="104" t="s">
        <v>15</v>
      </c>
      <c r="H109" s="104" t="s">
        <v>16</v>
      </c>
      <c r="I109" s="6" t="s">
        <v>106</v>
      </c>
      <c r="J109" s="124" t="s">
        <v>785</v>
      </c>
      <c r="K109" s="104">
        <v>50000</v>
      </c>
      <c r="L109" s="6">
        <v>45000</v>
      </c>
      <c r="M109" s="134" t="s">
        <v>776</v>
      </c>
      <c r="N109" s="130">
        <v>50000</v>
      </c>
      <c r="O109" s="131">
        <v>1</v>
      </c>
      <c r="P109" s="130">
        <v>50000</v>
      </c>
      <c r="Q109" s="134" t="s">
        <v>776</v>
      </c>
      <c r="R109" s="130">
        <v>20</v>
      </c>
    </row>
    <row r="110" spans="1:18" ht="63.75">
      <c r="A110" s="6">
        <v>103</v>
      </c>
      <c r="B110" s="6" t="s">
        <v>786</v>
      </c>
      <c r="C110" s="69" t="s">
        <v>787</v>
      </c>
      <c r="D110" s="69" t="s">
        <v>788</v>
      </c>
      <c r="E110" s="127" t="s">
        <v>789</v>
      </c>
      <c r="F110" s="128" t="s">
        <v>2</v>
      </c>
      <c r="G110" s="104" t="s">
        <v>15</v>
      </c>
      <c r="H110" s="104" t="s">
        <v>16</v>
      </c>
      <c r="I110" s="6" t="s">
        <v>106</v>
      </c>
      <c r="J110" s="124" t="s">
        <v>429</v>
      </c>
      <c r="K110" s="104">
        <v>40000</v>
      </c>
      <c r="L110" s="6">
        <v>36000</v>
      </c>
      <c r="M110" s="134" t="s">
        <v>776</v>
      </c>
      <c r="N110" s="130">
        <v>40000</v>
      </c>
      <c r="O110" s="131">
        <v>1</v>
      </c>
      <c r="P110" s="130">
        <v>40000</v>
      </c>
      <c r="Q110" s="134" t="s">
        <v>776</v>
      </c>
      <c r="R110" s="130">
        <v>20</v>
      </c>
    </row>
    <row r="111" spans="1:18" ht="102">
      <c r="A111" s="6">
        <v>104</v>
      </c>
      <c r="B111" s="6" t="s">
        <v>790</v>
      </c>
      <c r="C111" s="69" t="s">
        <v>791</v>
      </c>
      <c r="D111" s="69" t="s">
        <v>406</v>
      </c>
      <c r="E111" s="127" t="s">
        <v>779</v>
      </c>
      <c r="F111" s="128" t="s">
        <v>2</v>
      </c>
      <c r="G111" s="104" t="s">
        <v>15</v>
      </c>
      <c r="H111" s="104" t="s">
        <v>16</v>
      </c>
      <c r="I111" s="6" t="s">
        <v>106</v>
      </c>
      <c r="J111" s="124" t="s">
        <v>792</v>
      </c>
      <c r="K111" s="104">
        <v>40000</v>
      </c>
      <c r="L111" s="6">
        <v>36000</v>
      </c>
      <c r="M111" s="134" t="s">
        <v>776</v>
      </c>
      <c r="N111" s="130">
        <v>40000</v>
      </c>
      <c r="O111" s="131">
        <v>1</v>
      </c>
      <c r="P111" s="130">
        <v>40000</v>
      </c>
      <c r="Q111" s="134" t="s">
        <v>776</v>
      </c>
      <c r="R111" s="130">
        <v>20</v>
      </c>
    </row>
    <row r="112" spans="1:18" ht="63.75">
      <c r="A112" s="6">
        <v>105</v>
      </c>
      <c r="B112" s="6" t="s">
        <v>793</v>
      </c>
      <c r="C112" s="69" t="s">
        <v>225</v>
      </c>
      <c r="D112" s="69" t="s">
        <v>794</v>
      </c>
      <c r="E112" s="127" t="s">
        <v>795</v>
      </c>
      <c r="F112" s="128" t="s">
        <v>2</v>
      </c>
      <c r="G112" s="104" t="s">
        <v>15</v>
      </c>
      <c r="H112" s="104" t="s">
        <v>16</v>
      </c>
      <c r="I112" s="6" t="s">
        <v>106</v>
      </c>
      <c r="J112" s="124" t="s">
        <v>796</v>
      </c>
      <c r="K112" s="104">
        <v>120000</v>
      </c>
      <c r="L112" s="6">
        <v>108000</v>
      </c>
      <c r="M112" s="134" t="s">
        <v>776</v>
      </c>
      <c r="N112" s="130">
        <v>120000</v>
      </c>
      <c r="O112" s="131">
        <v>1</v>
      </c>
      <c r="P112" s="130">
        <v>120000</v>
      </c>
      <c r="Q112" s="134" t="s">
        <v>776</v>
      </c>
      <c r="R112" s="130">
        <v>20</v>
      </c>
    </row>
    <row r="113" spans="1:18" ht="89.25">
      <c r="A113" s="6">
        <v>106</v>
      </c>
      <c r="B113" s="6" t="s">
        <v>797</v>
      </c>
      <c r="C113" s="69" t="s">
        <v>798</v>
      </c>
      <c r="D113" s="69" t="s">
        <v>799</v>
      </c>
      <c r="E113" s="127" t="s">
        <v>744</v>
      </c>
      <c r="F113" s="128" t="s">
        <v>2</v>
      </c>
      <c r="G113" s="104" t="s">
        <v>15</v>
      </c>
      <c r="H113" s="104" t="s">
        <v>31</v>
      </c>
      <c r="I113" s="6" t="s">
        <v>106</v>
      </c>
      <c r="J113" s="124" t="s">
        <v>785</v>
      </c>
      <c r="K113" s="104">
        <v>50000</v>
      </c>
      <c r="L113" s="6">
        <v>45000</v>
      </c>
      <c r="M113" s="134" t="s">
        <v>776</v>
      </c>
      <c r="N113" s="130">
        <v>50000</v>
      </c>
      <c r="O113" s="131">
        <v>1</v>
      </c>
      <c r="P113" s="130">
        <v>50000</v>
      </c>
      <c r="Q113" s="134" t="s">
        <v>776</v>
      </c>
      <c r="R113" s="130">
        <v>20</v>
      </c>
    </row>
    <row r="114" spans="1:18" ht="63.75">
      <c r="A114" s="6">
        <v>107</v>
      </c>
      <c r="B114" s="6" t="s">
        <v>800</v>
      </c>
      <c r="C114" s="69" t="s">
        <v>801</v>
      </c>
      <c r="D114" s="69" t="s">
        <v>802</v>
      </c>
      <c r="E114" s="127" t="s">
        <v>803</v>
      </c>
      <c r="F114" s="128" t="s">
        <v>2</v>
      </c>
      <c r="G114" s="104" t="s">
        <v>15</v>
      </c>
      <c r="H114" s="104" t="s">
        <v>31</v>
      </c>
      <c r="I114" s="6" t="s">
        <v>106</v>
      </c>
      <c r="J114" s="124" t="s">
        <v>533</v>
      </c>
      <c r="K114" s="104">
        <v>60000</v>
      </c>
      <c r="L114" s="6">
        <v>54000</v>
      </c>
      <c r="M114" s="134" t="s">
        <v>776</v>
      </c>
      <c r="N114" s="130">
        <v>60000</v>
      </c>
      <c r="O114" s="131">
        <v>1</v>
      </c>
      <c r="P114" s="130">
        <v>60000</v>
      </c>
      <c r="Q114" s="134" t="s">
        <v>776</v>
      </c>
      <c r="R114" s="130">
        <v>20</v>
      </c>
    </row>
    <row r="115" spans="1:18" ht="76.5">
      <c r="A115" s="6">
        <v>108</v>
      </c>
      <c r="B115" s="6" t="s">
        <v>804</v>
      </c>
      <c r="C115" s="69" t="s">
        <v>805</v>
      </c>
      <c r="D115" s="69" t="s">
        <v>806</v>
      </c>
      <c r="E115" s="127" t="s">
        <v>807</v>
      </c>
      <c r="F115" s="128" t="s">
        <v>2</v>
      </c>
      <c r="G115" s="104" t="s">
        <v>247</v>
      </c>
      <c r="H115" s="104" t="s">
        <v>31</v>
      </c>
      <c r="I115" s="6" t="s">
        <v>106</v>
      </c>
      <c r="J115" s="124" t="s">
        <v>533</v>
      </c>
      <c r="K115" s="104">
        <v>120000</v>
      </c>
      <c r="L115" s="6">
        <v>108000</v>
      </c>
      <c r="M115" s="134" t="s">
        <v>776</v>
      </c>
      <c r="N115" s="130">
        <v>120000</v>
      </c>
      <c r="O115" s="131">
        <v>1</v>
      </c>
      <c r="P115" s="130">
        <v>120000</v>
      </c>
      <c r="Q115" s="134" t="s">
        <v>776</v>
      </c>
      <c r="R115" s="130">
        <v>20</v>
      </c>
    </row>
    <row r="116" spans="1:18" ht="76.5">
      <c r="A116" s="6">
        <v>109</v>
      </c>
      <c r="B116" s="6" t="s">
        <v>808</v>
      </c>
      <c r="C116" s="69" t="s">
        <v>473</v>
      </c>
      <c r="D116" s="69" t="s">
        <v>809</v>
      </c>
      <c r="E116" s="127" t="s">
        <v>810</v>
      </c>
      <c r="F116" s="128" t="s">
        <v>2</v>
      </c>
      <c r="G116" s="104" t="s">
        <v>15</v>
      </c>
      <c r="H116" s="104" t="s">
        <v>31</v>
      </c>
      <c r="I116" s="6" t="s">
        <v>105</v>
      </c>
      <c r="J116" s="124" t="s">
        <v>780</v>
      </c>
      <c r="K116" s="104">
        <v>40000</v>
      </c>
      <c r="L116" s="6">
        <v>36000</v>
      </c>
      <c r="M116" s="134" t="s">
        <v>811</v>
      </c>
      <c r="N116" s="130">
        <v>40000</v>
      </c>
      <c r="O116" s="131">
        <v>1</v>
      </c>
      <c r="P116" s="130">
        <v>40000</v>
      </c>
      <c r="Q116" s="134" t="s">
        <v>811</v>
      </c>
      <c r="R116" s="130">
        <v>20</v>
      </c>
    </row>
    <row r="117" spans="1:18" ht="51">
      <c r="A117" s="6">
        <v>110</v>
      </c>
      <c r="B117" s="6" t="s">
        <v>812</v>
      </c>
      <c r="C117" s="69" t="s">
        <v>522</v>
      </c>
      <c r="D117" s="69" t="s">
        <v>813</v>
      </c>
      <c r="E117" s="127" t="s">
        <v>814</v>
      </c>
      <c r="F117" s="128" t="s">
        <v>2</v>
      </c>
      <c r="G117" s="104" t="s">
        <v>15</v>
      </c>
      <c r="H117" s="104" t="s">
        <v>31</v>
      </c>
      <c r="I117" s="6" t="s">
        <v>106</v>
      </c>
      <c r="J117" s="124" t="s">
        <v>732</v>
      </c>
      <c r="K117" s="104">
        <v>30000</v>
      </c>
      <c r="L117" s="6">
        <v>27000</v>
      </c>
      <c r="M117" s="134" t="s">
        <v>811</v>
      </c>
      <c r="N117" s="130">
        <v>30000</v>
      </c>
      <c r="O117" s="131">
        <v>1</v>
      </c>
      <c r="P117" s="130">
        <v>30000</v>
      </c>
      <c r="Q117" s="134" t="s">
        <v>811</v>
      </c>
      <c r="R117" s="130">
        <v>20</v>
      </c>
    </row>
    <row r="118" spans="1:18" ht="63.75">
      <c r="A118" s="6">
        <v>111</v>
      </c>
      <c r="B118" s="6" t="s">
        <v>815</v>
      </c>
      <c r="C118" s="69" t="s">
        <v>816</v>
      </c>
      <c r="D118" s="69" t="s">
        <v>817</v>
      </c>
      <c r="E118" s="127" t="s">
        <v>818</v>
      </c>
      <c r="F118" s="128" t="s">
        <v>2</v>
      </c>
      <c r="G118" s="104" t="s">
        <v>15</v>
      </c>
      <c r="H118" s="104" t="s">
        <v>16</v>
      </c>
      <c r="I118" s="6" t="s">
        <v>105</v>
      </c>
      <c r="J118" s="124" t="s">
        <v>231</v>
      </c>
      <c r="K118" s="104">
        <v>40000</v>
      </c>
      <c r="L118" s="6">
        <v>36000</v>
      </c>
      <c r="M118" s="134" t="s">
        <v>811</v>
      </c>
      <c r="N118" s="130">
        <v>40000</v>
      </c>
      <c r="O118" s="131">
        <v>1</v>
      </c>
      <c r="P118" s="130">
        <v>40000</v>
      </c>
      <c r="Q118" s="134" t="s">
        <v>811</v>
      </c>
      <c r="R118" s="130">
        <v>20</v>
      </c>
    </row>
    <row r="119" spans="1:18" ht="45">
      <c r="A119" s="6">
        <v>112</v>
      </c>
      <c r="B119" s="6" t="s">
        <v>819</v>
      </c>
      <c r="C119" s="69" t="s">
        <v>820</v>
      </c>
      <c r="D119" s="69" t="s">
        <v>821</v>
      </c>
      <c r="E119" s="127" t="s">
        <v>822</v>
      </c>
      <c r="F119" s="128" t="s">
        <v>2</v>
      </c>
      <c r="G119" s="104" t="s">
        <v>15</v>
      </c>
      <c r="H119" s="104" t="s">
        <v>16</v>
      </c>
      <c r="I119" s="6" t="s">
        <v>106</v>
      </c>
      <c r="J119" s="124" t="s">
        <v>823</v>
      </c>
      <c r="K119" s="104">
        <v>40000</v>
      </c>
      <c r="L119" s="6">
        <v>36000</v>
      </c>
      <c r="M119" s="134" t="s">
        <v>811</v>
      </c>
      <c r="N119" s="130">
        <v>40000</v>
      </c>
      <c r="O119" s="131">
        <v>1</v>
      </c>
      <c r="P119" s="130">
        <v>40000</v>
      </c>
      <c r="Q119" s="134" t="s">
        <v>811</v>
      </c>
      <c r="R119" s="130">
        <v>20</v>
      </c>
    </row>
    <row r="120" spans="1:18" ht="76.5">
      <c r="A120" s="6">
        <v>113</v>
      </c>
      <c r="B120" s="6" t="s">
        <v>824</v>
      </c>
      <c r="C120" s="69" t="s">
        <v>825</v>
      </c>
      <c r="D120" s="69" t="s">
        <v>826</v>
      </c>
      <c r="E120" s="127" t="s">
        <v>827</v>
      </c>
      <c r="F120" s="128" t="s">
        <v>2</v>
      </c>
      <c r="G120" s="104" t="s">
        <v>15</v>
      </c>
      <c r="H120" s="104" t="s">
        <v>31</v>
      </c>
      <c r="I120" s="6" t="s">
        <v>106</v>
      </c>
      <c r="J120" s="124" t="s">
        <v>732</v>
      </c>
      <c r="K120" s="104">
        <v>30000</v>
      </c>
      <c r="L120" s="6">
        <v>27000</v>
      </c>
      <c r="M120" s="134" t="s">
        <v>811</v>
      </c>
      <c r="N120" s="130">
        <v>30000</v>
      </c>
      <c r="O120" s="131">
        <v>1</v>
      </c>
      <c r="P120" s="130">
        <v>30000</v>
      </c>
      <c r="Q120" s="134" t="s">
        <v>811</v>
      </c>
      <c r="R120" s="130">
        <v>20</v>
      </c>
    </row>
    <row r="121" spans="1:18" ht="63.75">
      <c r="A121" s="6">
        <v>114</v>
      </c>
      <c r="B121" s="6" t="s">
        <v>828</v>
      </c>
      <c r="C121" s="69" t="s">
        <v>829</v>
      </c>
      <c r="D121" s="69" t="s">
        <v>830</v>
      </c>
      <c r="E121" s="127" t="s">
        <v>831</v>
      </c>
      <c r="F121" s="128" t="s">
        <v>2</v>
      </c>
      <c r="G121" s="104" t="s">
        <v>15</v>
      </c>
      <c r="H121" s="104" t="s">
        <v>16</v>
      </c>
      <c r="I121" s="6" t="s">
        <v>106</v>
      </c>
      <c r="J121" s="124" t="s">
        <v>832</v>
      </c>
      <c r="K121" s="104">
        <v>80000</v>
      </c>
      <c r="L121" s="6">
        <v>72000</v>
      </c>
      <c r="M121" s="134" t="s">
        <v>811</v>
      </c>
      <c r="N121" s="130">
        <v>80000</v>
      </c>
      <c r="O121" s="131">
        <v>1</v>
      </c>
      <c r="P121" s="130">
        <v>80000</v>
      </c>
      <c r="Q121" s="134" t="s">
        <v>811</v>
      </c>
      <c r="R121" s="130">
        <v>20</v>
      </c>
    </row>
    <row r="122" spans="1:18" ht="76.5">
      <c r="A122" s="6">
        <v>115</v>
      </c>
      <c r="B122" s="6" t="s">
        <v>833</v>
      </c>
      <c r="C122" s="69" t="s">
        <v>834</v>
      </c>
      <c r="D122" s="69" t="s">
        <v>774</v>
      </c>
      <c r="E122" s="127" t="s">
        <v>835</v>
      </c>
      <c r="F122" s="128" t="s">
        <v>2</v>
      </c>
      <c r="G122" s="104" t="s">
        <v>15</v>
      </c>
      <c r="H122" s="104" t="s">
        <v>16</v>
      </c>
      <c r="I122" s="6" t="s">
        <v>105</v>
      </c>
      <c r="J122" s="124" t="s">
        <v>836</v>
      </c>
      <c r="K122" s="104">
        <v>50000</v>
      </c>
      <c r="L122" s="6">
        <v>45000</v>
      </c>
      <c r="M122" s="134" t="s">
        <v>811</v>
      </c>
      <c r="N122" s="130">
        <v>50000</v>
      </c>
      <c r="O122" s="131">
        <v>1</v>
      </c>
      <c r="P122" s="130">
        <v>50000</v>
      </c>
      <c r="Q122" s="134" t="s">
        <v>811</v>
      </c>
      <c r="R122" s="130">
        <v>20</v>
      </c>
    </row>
    <row r="123" spans="1:18" ht="51">
      <c r="A123" s="6">
        <v>116</v>
      </c>
      <c r="B123" s="6" t="s">
        <v>837</v>
      </c>
      <c r="C123" s="69" t="s">
        <v>838</v>
      </c>
      <c r="D123" s="69" t="s">
        <v>839</v>
      </c>
      <c r="E123" s="127" t="s">
        <v>840</v>
      </c>
      <c r="F123" s="128" t="s">
        <v>2</v>
      </c>
      <c r="G123" s="104" t="s">
        <v>15</v>
      </c>
      <c r="H123" s="104" t="s">
        <v>16</v>
      </c>
      <c r="I123" s="6" t="s">
        <v>105</v>
      </c>
      <c r="J123" s="124" t="s">
        <v>446</v>
      </c>
      <c r="K123" s="104">
        <v>40000</v>
      </c>
      <c r="L123" s="6">
        <v>36000</v>
      </c>
      <c r="M123" s="134" t="s">
        <v>841</v>
      </c>
      <c r="N123" s="130">
        <v>40000</v>
      </c>
      <c r="O123" s="131">
        <v>1</v>
      </c>
      <c r="P123" s="130">
        <v>40000</v>
      </c>
      <c r="Q123" s="134" t="s">
        <v>841</v>
      </c>
      <c r="R123" s="130">
        <v>20</v>
      </c>
    </row>
    <row r="124" spans="1:18" ht="38.25">
      <c r="A124" s="6">
        <v>117</v>
      </c>
      <c r="B124" s="6" t="s">
        <v>842</v>
      </c>
      <c r="C124" s="69" t="s">
        <v>843</v>
      </c>
      <c r="D124" s="69" t="s">
        <v>844</v>
      </c>
      <c r="E124" s="127" t="s">
        <v>845</v>
      </c>
      <c r="F124" s="128" t="s">
        <v>2</v>
      </c>
      <c r="G124" s="104" t="s">
        <v>15</v>
      </c>
      <c r="H124" s="104" t="s">
        <v>16</v>
      </c>
      <c r="I124" s="6" t="s">
        <v>106</v>
      </c>
      <c r="J124" s="124" t="s">
        <v>846</v>
      </c>
      <c r="K124" s="104">
        <v>140000</v>
      </c>
      <c r="L124" s="6">
        <v>126000</v>
      </c>
      <c r="M124" s="134" t="s">
        <v>841</v>
      </c>
      <c r="N124" s="130">
        <v>140000</v>
      </c>
      <c r="O124" s="131">
        <v>1</v>
      </c>
      <c r="P124" s="130">
        <v>140000</v>
      </c>
      <c r="Q124" s="134" t="s">
        <v>841</v>
      </c>
      <c r="R124" s="130">
        <v>20</v>
      </c>
    </row>
    <row r="125" spans="1:18" ht="51">
      <c r="A125" s="6">
        <v>118</v>
      </c>
      <c r="B125" s="6" t="s">
        <v>847</v>
      </c>
      <c r="C125" s="69" t="s">
        <v>848</v>
      </c>
      <c r="D125" s="69" t="s">
        <v>849</v>
      </c>
      <c r="E125" s="127" t="s">
        <v>850</v>
      </c>
      <c r="F125" s="128" t="s">
        <v>2</v>
      </c>
      <c r="G125" s="104" t="s">
        <v>15</v>
      </c>
      <c r="H125" s="104" t="s">
        <v>31</v>
      </c>
      <c r="I125" s="6" t="s">
        <v>106</v>
      </c>
      <c r="J125" s="124" t="s">
        <v>429</v>
      </c>
      <c r="K125" s="104">
        <v>40000</v>
      </c>
      <c r="L125" s="6">
        <v>36000</v>
      </c>
      <c r="M125" s="134" t="s">
        <v>841</v>
      </c>
      <c r="N125" s="130">
        <v>40000</v>
      </c>
      <c r="O125" s="131">
        <v>1</v>
      </c>
      <c r="P125" s="130">
        <v>40000</v>
      </c>
      <c r="Q125" s="134" t="s">
        <v>841</v>
      </c>
      <c r="R125" s="130">
        <v>20</v>
      </c>
    </row>
    <row r="126" spans="1:18" ht="51">
      <c r="A126" s="6">
        <v>119</v>
      </c>
      <c r="B126" s="6" t="s">
        <v>851</v>
      </c>
      <c r="C126" s="69" t="s">
        <v>217</v>
      </c>
      <c r="D126" s="69" t="s">
        <v>852</v>
      </c>
      <c r="E126" s="127" t="s">
        <v>814</v>
      </c>
      <c r="F126" s="128" t="s">
        <v>2</v>
      </c>
      <c r="G126" s="104" t="s">
        <v>15</v>
      </c>
      <c r="H126" s="104" t="s">
        <v>31</v>
      </c>
      <c r="I126" s="6" t="s">
        <v>106</v>
      </c>
      <c r="J126" s="124" t="s">
        <v>732</v>
      </c>
      <c r="K126" s="104">
        <v>30000</v>
      </c>
      <c r="L126" s="6">
        <v>27000</v>
      </c>
      <c r="M126" s="134" t="s">
        <v>841</v>
      </c>
      <c r="N126" s="130">
        <v>30000</v>
      </c>
      <c r="O126" s="131">
        <v>1</v>
      </c>
      <c r="P126" s="130">
        <v>30000</v>
      </c>
      <c r="Q126" s="134" t="s">
        <v>841</v>
      </c>
      <c r="R126" s="130">
        <v>20</v>
      </c>
    </row>
    <row r="127" spans="1:18" ht="51">
      <c r="A127" s="6">
        <v>120</v>
      </c>
      <c r="B127" s="6" t="s">
        <v>853</v>
      </c>
      <c r="C127" s="69" t="s">
        <v>854</v>
      </c>
      <c r="D127" s="69" t="s">
        <v>855</v>
      </c>
      <c r="E127" s="127" t="s">
        <v>856</v>
      </c>
      <c r="F127" s="128" t="s">
        <v>2</v>
      </c>
      <c r="G127" s="104" t="s">
        <v>15</v>
      </c>
      <c r="H127" s="104" t="s">
        <v>31</v>
      </c>
      <c r="I127" s="6" t="s">
        <v>106</v>
      </c>
      <c r="J127" s="124" t="s">
        <v>533</v>
      </c>
      <c r="K127" s="104">
        <v>40000</v>
      </c>
      <c r="L127" s="6">
        <v>36000</v>
      </c>
      <c r="M127" s="134" t="s">
        <v>841</v>
      </c>
      <c r="N127" s="130">
        <v>40000</v>
      </c>
      <c r="O127" s="131">
        <v>1</v>
      </c>
      <c r="P127" s="130">
        <v>40000</v>
      </c>
      <c r="Q127" s="134" t="s">
        <v>841</v>
      </c>
      <c r="R127" s="130">
        <v>20</v>
      </c>
    </row>
    <row r="128" spans="1:18" ht="89.25">
      <c r="A128" s="6">
        <v>121</v>
      </c>
      <c r="B128" s="6" t="s">
        <v>857</v>
      </c>
      <c r="C128" s="69" t="s">
        <v>858</v>
      </c>
      <c r="D128" s="69" t="s">
        <v>859</v>
      </c>
      <c r="E128" s="127" t="s">
        <v>744</v>
      </c>
      <c r="F128" s="128" t="s">
        <v>2</v>
      </c>
      <c r="G128" s="104" t="s">
        <v>15</v>
      </c>
      <c r="H128" s="104" t="s">
        <v>31</v>
      </c>
      <c r="I128" s="6" t="s">
        <v>106</v>
      </c>
      <c r="J128" s="124" t="s">
        <v>231</v>
      </c>
      <c r="K128" s="104">
        <v>40000</v>
      </c>
      <c r="L128" s="6">
        <v>36000</v>
      </c>
      <c r="M128" s="134" t="s">
        <v>841</v>
      </c>
      <c r="N128" s="130">
        <v>40000</v>
      </c>
      <c r="O128" s="131">
        <v>1</v>
      </c>
      <c r="P128" s="130">
        <v>40000</v>
      </c>
      <c r="Q128" s="134" t="s">
        <v>841</v>
      </c>
      <c r="R128" s="130">
        <v>20</v>
      </c>
    </row>
    <row r="129" spans="1:18" ht="63.75">
      <c r="A129" s="6">
        <v>122</v>
      </c>
      <c r="B129" s="6" t="s">
        <v>860</v>
      </c>
      <c r="C129" s="69" t="s">
        <v>395</v>
      </c>
      <c r="D129" s="69" t="s">
        <v>564</v>
      </c>
      <c r="E129" s="127" t="s">
        <v>861</v>
      </c>
      <c r="F129" s="128" t="s">
        <v>2</v>
      </c>
      <c r="G129" s="104" t="s">
        <v>15</v>
      </c>
      <c r="H129" s="104" t="s">
        <v>31</v>
      </c>
      <c r="I129" s="6" t="s">
        <v>106</v>
      </c>
      <c r="J129" s="124" t="s">
        <v>732</v>
      </c>
      <c r="K129" s="104">
        <v>30000</v>
      </c>
      <c r="L129" s="6">
        <v>27000</v>
      </c>
      <c r="M129" s="134" t="s">
        <v>841</v>
      </c>
      <c r="N129" s="130">
        <v>30000</v>
      </c>
      <c r="O129" s="131">
        <v>1</v>
      </c>
      <c r="P129" s="130">
        <v>30000</v>
      </c>
      <c r="Q129" s="134" t="s">
        <v>841</v>
      </c>
      <c r="R129" s="130">
        <v>20</v>
      </c>
    </row>
    <row r="130" spans="1:18" ht="63.75">
      <c r="A130" s="6">
        <v>123</v>
      </c>
      <c r="B130" s="6" t="s">
        <v>862</v>
      </c>
      <c r="C130" s="69" t="s">
        <v>863</v>
      </c>
      <c r="D130" s="69" t="s">
        <v>864</v>
      </c>
      <c r="E130" s="127" t="s">
        <v>865</v>
      </c>
      <c r="F130" s="128" t="s">
        <v>2</v>
      </c>
      <c r="G130" s="104" t="s">
        <v>15</v>
      </c>
      <c r="H130" s="104" t="s">
        <v>16</v>
      </c>
      <c r="I130" s="6" t="s">
        <v>105</v>
      </c>
      <c r="J130" s="124" t="s">
        <v>231</v>
      </c>
      <c r="K130" s="104">
        <v>40000</v>
      </c>
      <c r="L130" s="6">
        <v>36000</v>
      </c>
      <c r="M130" s="134" t="s">
        <v>841</v>
      </c>
      <c r="N130" s="130">
        <v>40000</v>
      </c>
      <c r="O130" s="131">
        <v>1</v>
      </c>
      <c r="P130" s="130">
        <v>40000</v>
      </c>
      <c r="Q130" s="134" t="s">
        <v>841</v>
      </c>
      <c r="R130" s="130">
        <v>20</v>
      </c>
    </row>
    <row r="131" spans="1:18" ht="63.75">
      <c r="A131" s="6">
        <v>124</v>
      </c>
      <c r="B131" s="6" t="s">
        <v>866</v>
      </c>
      <c r="C131" s="69" t="s">
        <v>867</v>
      </c>
      <c r="D131" s="69" t="s">
        <v>868</v>
      </c>
      <c r="E131" s="127" t="s">
        <v>869</v>
      </c>
      <c r="F131" s="128" t="s">
        <v>2</v>
      </c>
      <c r="G131" s="104" t="s">
        <v>15</v>
      </c>
      <c r="H131" s="104" t="s">
        <v>31</v>
      </c>
      <c r="I131" s="6" t="s">
        <v>106</v>
      </c>
      <c r="J131" s="124" t="s">
        <v>429</v>
      </c>
      <c r="K131" s="104">
        <v>40000</v>
      </c>
      <c r="L131" s="6">
        <v>36000</v>
      </c>
      <c r="M131" s="134" t="s">
        <v>841</v>
      </c>
      <c r="N131" s="130">
        <v>40000</v>
      </c>
      <c r="O131" s="131">
        <v>1</v>
      </c>
      <c r="P131" s="130">
        <v>40000</v>
      </c>
      <c r="Q131" s="134" t="s">
        <v>841</v>
      </c>
      <c r="R131" s="130">
        <v>20</v>
      </c>
    </row>
    <row r="132" spans="1:18" ht="76.5">
      <c r="A132" s="6">
        <v>125</v>
      </c>
      <c r="B132" s="6" t="s">
        <v>870</v>
      </c>
      <c r="C132" s="69" t="s">
        <v>871</v>
      </c>
      <c r="D132" s="69" t="s">
        <v>872</v>
      </c>
      <c r="E132" s="127" t="s">
        <v>873</v>
      </c>
      <c r="F132" s="128" t="s">
        <v>2</v>
      </c>
      <c r="G132" s="104" t="s">
        <v>15</v>
      </c>
      <c r="H132" s="104" t="s">
        <v>16</v>
      </c>
      <c r="I132" s="6" t="s">
        <v>106</v>
      </c>
      <c r="J132" s="124" t="s">
        <v>874</v>
      </c>
      <c r="K132" s="104">
        <v>100000</v>
      </c>
      <c r="L132" s="6">
        <v>90000</v>
      </c>
      <c r="M132" s="134" t="s">
        <v>841</v>
      </c>
      <c r="N132" s="130">
        <v>90000</v>
      </c>
      <c r="O132" s="131">
        <v>1</v>
      </c>
      <c r="P132" s="130">
        <v>90000</v>
      </c>
      <c r="Q132" s="134" t="s">
        <v>841</v>
      </c>
      <c r="R132" s="130">
        <v>20</v>
      </c>
    </row>
    <row r="133" spans="1:18" ht="63.75">
      <c r="A133" s="6">
        <v>126</v>
      </c>
      <c r="B133" s="6" t="s">
        <v>875</v>
      </c>
      <c r="C133" s="69" t="s">
        <v>876</v>
      </c>
      <c r="D133" s="69" t="s">
        <v>877</v>
      </c>
      <c r="E133" s="127" t="s">
        <v>878</v>
      </c>
      <c r="F133" s="128" t="s">
        <v>2</v>
      </c>
      <c r="G133" s="104" t="s">
        <v>15</v>
      </c>
      <c r="H133" s="104" t="s">
        <v>31</v>
      </c>
      <c r="I133" s="6" t="s">
        <v>105</v>
      </c>
      <c r="J133" s="124" t="s">
        <v>231</v>
      </c>
      <c r="K133" s="104">
        <v>40000</v>
      </c>
      <c r="L133" s="6">
        <v>36000</v>
      </c>
      <c r="M133" s="134" t="s">
        <v>841</v>
      </c>
      <c r="N133" s="130">
        <v>40000</v>
      </c>
      <c r="O133" s="131">
        <v>1</v>
      </c>
      <c r="P133" s="130">
        <v>40000</v>
      </c>
      <c r="Q133" s="134" t="s">
        <v>841</v>
      </c>
      <c r="R133" s="130">
        <v>20</v>
      </c>
    </row>
    <row r="134" spans="1:18" ht="63.75">
      <c r="A134" s="6">
        <v>127</v>
      </c>
      <c r="B134" s="6" t="s">
        <v>879</v>
      </c>
      <c r="C134" s="69" t="s">
        <v>880</v>
      </c>
      <c r="D134" s="69" t="s">
        <v>868</v>
      </c>
      <c r="E134" s="127" t="s">
        <v>869</v>
      </c>
      <c r="F134" s="128" t="s">
        <v>2</v>
      </c>
      <c r="G134" s="104" t="s">
        <v>15</v>
      </c>
      <c r="H134" s="104" t="s">
        <v>16</v>
      </c>
      <c r="I134" s="6" t="s">
        <v>106</v>
      </c>
      <c r="J134" s="124" t="s">
        <v>881</v>
      </c>
      <c r="K134" s="104">
        <v>40000</v>
      </c>
      <c r="L134" s="6">
        <v>36000</v>
      </c>
      <c r="M134" s="134" t="s">
        <v>882</v>
      </c>
      <c r="N134" s="130">
        <v>40000</v>
      </c>
      <c r="O134" s="131">
        <v>1</v>
      </c>
      <c r="P134" s="130">
        <v>40000</v>
      </c>
      <c r="Q134" s="134" t="s">
        <v>882</v>
      </c>
      <c r="R134" s="130">
        <v>20</v>
      </c>
    </row>
    <row r="135" spans="1:18" ht="63.75">
      <c r="A135" s="6">
        <v>128</v>
      </c>
      <c r="B135" s="6" t="s">
        <v>883</v>
      </c>
      <c r="C135" s="69" t="s">
        <v>884</v>
      </c>
      <c r="D135" s="127" t="s">
        <v>885</v>
      </c>
      <c r="E135" s="127" t="s">
        <v>886</v>
      </c>
      <c r="F135" s="128" t="s">
        <v>2</v>
      </c>
      <c r="G135" s="104" t="s">
        <v>15</v>
      </c>
      <c r="H135" s="104" t="s">
        <v>16</v>
      </c>
      <c r="I135" s="6" t="s">
        <v>105</v>
      </c>
      <c r="J135" s="124" t="s">
        <v>446</v>
      </c>
      <c r="K135" s="104">
        <v>40000</v>
      </c>
      <c r="L135" s="6">
        <v>36000</v>
      </c>
      <c r="M135" s="134" t="s">
        <v>882</v>
      </c>
      <c r="N135" s="130">
        <v>40000</v>
      </c>
      <c r="O135" s="131">
        <v>1</v>
      </c>
      <c r="P135" s="130">
        <v>40000</v>
      </c>
      <c r="Q135" s="134" t="s">
        <v>882</v>
      </c>
      <c r="R135" s="130">
        <v>20</v>
      </c>
    </row>
    <row r="136" spans="1:18" ht="51">
      <c r="A136" s="6">
        <v>129</v>
      </c>
      <c r="B136" s="6" t="s">
        <v>887</v>
      </c>
      <c r="C136" s="69" t="s">
        <v>888</v>
      </c>
      <c r="D136" s="69" t="s">
        <v>852</v>
      </c>
      <c r="E136" s="127" t="s">
        <v>889</v>
      </c>
      <c r="F136" s="128" t="s">
        <v>2</v>
      </c>
      <c r="G136" s="104" t="s">
        <v>15</v>
      </c>
      <c r="H136" s="104" t="s">
        <v>31</v>
      </c>
      <c r="I136" s="6" t="s">
        <v>105</v>
      </c>
      <c r="J136" s="124" t="s">
        <v>836</v>
      </c>
      <c r="K136" s="104">
        <v>40000</v>
      </c>
      <c r="L136" s="6">
        <v>36000</v>
      </c>
      <c r="M136" s="134" t="s">
        <v>882</v>
      </c>
      <c r="N136" s="130">
        <v>40000</v>
      </c>
      <c r="O136" s="131">
        <v>1</v>
      </c>
      <c r="P136" s="130">
        <v>40000</v>
      </c>
      <c r="Q136" s="134" t="s">
        <v>882</v>
      </c>
      <c r="R136" s="130">
        <v>20</v>
      </c>
    </row>
    <row r="137" spans="1:18" ht="51">
      <c r="A137" s="6">
        <v>130</v>
      </c>
      <c r="B137" s="6" t="s">
        <v>890</v>
      </c>
      <c r="C137" s="69" t="s">
        <v>891</v>
      </c>
      <c r="D137" s="69" t="s">
        <v>641</v>
      </c>
      <c r="E137" s="127" t="s">
        <v>889</v>
      </c>
      <c r="F137" s="128" t="s">
        <v>2</v>
      </c>
      <c r="G137" s="104" t="s">
        <v>15</v>
      </c>
      <c r="H137" s="104" t="s">
        <v>31</v>
      </c>
      <c r="I137" s="6" t="s">
        <v>105</v>
      </c>
      <c r="J137" s="124" t="s">
        <v>836</v>
      </c>
      <c r="K137" s="104">
        <v>40000</v>
      </c>
      <c r="L137" s="6">
        <v>36000</v>
      </c>
      <c r="M137" s="134" t="s">
        <v>882</v>
      </c>
      <c r="N137" s="130">
        <v>40000</v>
      </c>
      <c r="O137" s="131">
        <v>1</v>
      </c>
      <c r="P137" s="130">
        <v>40000</v>
      </c>
      <c r="Q137" s="134" t="s">
        <v>882</v>
      </c>
      <c r="R137" s="130">
        <v>20</v>
      </c>
    </row>
    <row r="138" spans="1:18" ht="76.5">
      <c r="A138" s="6">
        <v>131</v>
      </c>
      <c r="B138" s="6" t="s">
        <v>892</v>
      </c>
      <c r="C138" s="69" t="s">
        <v>893</v>
      </c>
      <c r="D138" s="69" t="s">
        <v>894</v>
      </c>
      <c r="E138" s="127" t="s">
        <v>895</v>
      </c>
      <c r="F138" s="128" t="s">
        <v>2</v>
      </c>
      <c r="G138" s="104" t="s">
        <v>15</v>
      </c>
      <c r="H138" s="104" t="s">
        <v>16</v>
      </c>
      <c r="I138" s="6" t="s">
        <v>106</v>
      </c>
      <c r="J138" s="124" t="s">
        <v>896</v>
      </c>
      <c r="K138" s="104">
        <v>60000</v>
      </c>
      <c r="L138" s="6">
        <v>54000</v>
      </c>
      <c r="M138" s="134" t="s">
        <v>897</v>
      </c>
      <c r="N138" s="130">
        <v>60000</v>
      </c>
      <c r="O138" s="131">
        <v>1</v>
      </c>
      <c r="P138" s="130">
        <v>60000</v>
      </c>
      <c r="Q138" s="134" t="s">
        <v>897</v>
      </c>
      <c r="R138" s="130">
        <v>20</v>
      </c>
    </row>
    <row r="139" spans="1:18" ht="51">
      <c r="A139" s="6">
        <v>132</v>
      </c>
      <c r="B139" s="6" t="s">
        <v>898</v>
      </c>
      <c r="C139" s="69" t="s">
        <v>161</v>
      </c>
      <c r="D139" s="69" t="s">
        <v>899</v>
      </c>
      <c r="E139" s="127" t="s">
        <v>900</v>
      </c>
      <c r="F139" s="128" t="s">
        <v>2</v>
      </c>
      <c r="G139" s="104" t="s">
        <v>15</v>
      </c>
      <c r="H139" s="104" t="s">
        <v>31</v>
      </c>
      <c r="I139" s="6" t="s">
        <v>105</v>
      </c>
      <c r="J139" s="124" t="s">
        <v>780</v>
      </c>
      <c r="K139" s="104">
        <v>40000</v>
      </c>
      <c r="L139" s="6">
        <v>36000</v>
      </c>
      <c r="M139" s="134" t="s">
        <v>897</v>
      </c>
      <c r="N139" s="130">
        <v>40000</v>
      </c>
      <c r="O139" s="131">
        <v>1</v>
      </c>
      <c r="P139" s="130">
        <v>40000</v>
      </c>
      <c r="Q139" s="134" t="s">
        <v>897</v>
      </c>
      <c r="R139" s="130">
        <v>20</v>
      </c>
    </row>
    <row r="140" spans="1:18" ht="76.5">
      <c r="A140" s="6">
        <v>133</v>
      </c>
      <c r="B140" s="6" t="s">
        <v>901</v>
      </c>
      <c r="C140" s="69" t="s">
        <v>902</v>
      </c>
      <c r="D140" s="69" t="s">
        <v>903</v>
      </c>
      <c r="E140" s="127" t="s">
        <v>904</v>
      </c>
      <c r="F140" s="128" t="s">
        <v>2</v>
      </c>
      <c r="G140" s="104" t="s">
        <v>15</v>
      </c>
      <c r="H140" s="104" t="s">
        <v>16</v>
      </c>
      <c r="I140" s="6" t="s">
        <v>106</v>
      </c>
      <c r="J140" s="124" t="s">
        <v>231</v>
      </c>
      <c r="K140" s="104">
        <v>40000</v>
      </c>
      <c r="L140" s="6">
        <v>36000</v>
      </c>
      <c r="M140" s="134" t="s">
        <v>897</v>
      </c>
      <c r="N140" s="130">
        <v>40000</v>
      </c>
      <c r="O140" s="131">
        <v>1</v>
      </c>
      <c r="P140" s="130">
        <v>40000</v>
      </c>
      <c r="Q140" s="134" t="s">
        <v>897</v>
      </c>
      <c r="R140" s="130">
        <v>20</v>
      </c>
    </row>
    <row r="141" spans="1:18" ht="63.75">
      <c r="A141" s="6">
        <v>134</v>
      </c>
      <c r="B141" s="6" t="s">
        <v>905</v>
      </c>
      <c r="C141" s="69" t="s">
        <v>751</v>
      </c>
      <c r="D141" s="69" t="s">
        <v>560</v>
      </c>
      <c r="E141" s="127" t="s">
        <v>906</v>
      </c>
      <c r="F141" s="128" t="s">
        <v>2</v>
      </c>
      <c r="G141" s="104" t="s">
        <v>15</v>
      </c>
      <c r="H141" s="104" t="s">
        <v>31</v>
      </c>
      <c r="I141" s="6" t="s">
        <v>106</v>
      </c>
      <c r="J141" s="124" t="s">
        <v>429</v>
      </c>
      <c r="K141" s="104">
        <v>40000</v>
      </c>
      <c r="L141" s="6">
        <v>36000</v>
      </c>
      <c r="M141" s="134" t="s">
        <v>907</v>
      </c>
      <c r="N141" s="130">
        <v>40000</v>
      </c>
      <c r="O141" s="131">
        <v>1</v>
      </c>
      <c r="P141" s="130">
        <v>40000</v>
      </c>
      <c r="Q141" s="134" t="s">
        <v>907</v>
      </c>
      <c r="R141" s="130">
        <v>20</v>
      </c>
    </row>
    <row r="142" spans="1:18" ht="76.5">
      <c r="A142" s="6">
        <v>135</v>
      </c>
      <c r="B142" s="6" t="s">
        <v>908</v>
      </c>
      <c r="C142" s="69" t="s">
        <v>909</v>
      </c>
      <c r="D142" s="69" t="s">
        <v>910</v>
      </c>
      <c r="E142" s="127" t="s">
        <v>911</v>
      </c>
      <c r="F142" s="128" t="s">
        <v>2</v>
      </c>
      <c r="G142" s="104" t="s">
        <v>15</v>
      </c>
      <c r="H142" s="104" t="s">
        <v>16</v>
      </c>
      <c r="I142" s="6" t="s">
        <v>105</v>
      </c>
      <c r="J142" s="124" t="s">
        <v>429</v>
      </c>
      <c r="K142" s="104">
        <v>40000</v>
      </c>
      <c r="L142" s="6">
        <v>36000</v>
      </c>
      <c r="M142" s="134" t="s">
        <v>912</v>
      </c>
      <c r="N142" s="130">
        <v>40000</v>
      </c>
      <c r="O142" s="131">
        <v>1</v>
      </c>
      <c r="P142" s="130">
        <v>40000</v>
      </c>
      <c r="Q142" s="134" t="s">
        <v>912</v>
      </c>
      <c r="R142" s="130">
        <v>20</v>
      </c>
    </row>
    <row r="143" spans="1:18" ht="63.75">
      <c r="A143" s="6">
        <v>136</v>
      </c>
      <c r="B143" s="6" t="s">
        <v>913</v>
      </c>
      <c r="C143" s="69" t="s">
        <v>914</v>
      </c>
      <c r="D143" s="69" t="s">
        <v>915</v>
      </c>
      <c r="E143" s="127" t="s">
        <v>916</v>
      </c>
      <c r="F143" s="128" t="s">
        <v>2</v>
      </c>
      <c r="G143" s="104" t="s">
        <v>15</v>
      </c>
      <c r="H143" s="104" t="s">
        <v>31</v>
      </c>
      <c r="I143" s="6" t="s">
        <v>106</v>
      </c>
      <c r="J143" s="124" t="s">
        <v>231</v>
      </c>
      <c r="K143" s="104">
        <v>40000</v>
      </c>
      <c r="L143" s="6">
        <v>36000</v>
      </c>
      <c r="M143" s="134" t="s">
        <v>912</v>
      </c>
      <c r="N143" s="130">
        <v>40000</v>
      </c>
      <c r="O143" s="131">
        <v>1</v>
      </c>
      <c r="P143" s="130">
        <v>40000</v>
      </c>
      <c r="Q143" s="134" t="s">
        <v>912</v>
      </c>
      <c r="R143" s="130">
        <v>20</v>
      </c>
    </row>
    <row r="144" spans="1:18" ht="63.75">
      <c r="A144" s="6">
        <v>137</v>
      </c>
      <c r="B144" s="6" t="s">
        <v>917</v>
      </c>
      <c r="C144" s="69" t="s">
        <v>918</v>
      </c>
      <c r="D144" s="69" t="s">
        <v>735</v>
      </c>
      <c r="E144" s="127" t="s">
        <v>919</v>
      </c>
      <c r="F144" s="128" t="s">
        <v>2</v>
      </c>
      <c r="G144" s="104" t="s">
        <v>15</v>
      </c>
      <c r="H144" s="104" t="s">
        <v>31</v>
      </c>
      <c r="I144" s="6" t="s">
        <v>106</v>
      </c>
      <c r="J144" s="124" t="s">
        <v>231</v>
      </c>
      <c r="K144" s="104">
        <v>50000</v>
      </c>
      <c r="L144" s="6">
        <v>45000</v>
      </c>
      <c r="M144" s="134" t="s">
        <v>912</v>
      </c>
      <c r="N144" s="130">
        <v>50000</v>
      </c>
      <c r="O144" s="131">
        <v>1</v>
      </c>
      <c r="P144" s="130">
        <v>50000</v>
      </c>
      <c r="Q144" s="134" t="s">
        <v>912</v>
      </c>
      <c r="R144" s="130">
        <v>20</v>
      </c>
    </row>
    <row r="145" spans="1:18" ht="51">
      <c r="A145" s="6">
        <v>138</v>
      </c>
      <c r="B145" s="6" t="s">
        <v>920</v>
      </c>
      <c r="C145" s="69" t="s">
        <v>921</v>
      </c>
      <c r="D145" s="69" t="s">
        <v>922</v>
      </c>
      <c r="E145" s="127" t="s">
        <v>923</v>
      </c>
      <c r="F145" s="128" t="s">
        <v>2</v>
      </c>
      <c r="G145" s="104" t="s">
        <v>15</v>
      </c>
      <c r="H145" s="104" t="s">
        <v>16</v>
      </c>
      <c r="I145" s="6" t="s">
        <v>106</v>
      </c>
      <c r="J145" s="124" t="s">
        <v>236</v>
      </c>
      <c r="K145" s="104">
        <v>40000</v>
      </c>
      <c r="L145" s="6">
        <v>36000</v>
      </c>
      <c r="M145" s="134" t="s">
        <v>912</v>
      </c>
      <c r="N145" s="130">
        <v>40000</v>
      </c>
      <c r="O145" s="131">
        <v>1</v>
      </c>
      <c r="P145" s="130">
        <v>40000</v>
      </c>
      <c r="Q145" s="134" t="s">
        <v>912</v>
      </c>
      <c r="R145" s="130">
        <v>20</v>
      </c>
    </row>
    <row r="146" spans="1:18" ht="63.75">
      <c r="A146" s="6">
        <v>139</v>
      </c>
      <c r="B146" s="6" t="s">
        <v>924</v>
      </c>
      <c r="C146" s="69" t="s">
        <v>925</v>
      </c>
      <c r="D146" s="69" t="s">
        <v>497</v>
      </c>
      <c r="E146" s="127" t="s">
        <v>926</v>
      </c>
      <c r="F146" s="128" t="s">
        <v>2</v>
      </c>
      <c r="G146" s="104" t="s">
        <v>15</v>
      </c>
      <c r="H146" s="104" t="s">
        <v>31</v>
      </c>
      <c r="I146" s="6" t="s">
        <v>106</v>
      </c>
      <c r="J146" s="124" t="s">
        <v>780</v>
      </c>
      <c r="K146" s="104">
        <v>40000</v>
      </c>
      <c r="L146" s="6">
        <v>36000</v>
      </c>
      <c r="M146" s="134" t="s">
        <v>912</v>
      </c>
      <c r="N146" s="130">
        <v>40000</v>
      </c>
      <c r="O146" s="131">
        <v>1</v>
      </c>
      <c r="P146" s="130">
        <v>40000</v>
      </c>
      <c r="Q146" s="134" t="s">
        <v>912</v>
      </c>
      <c r="R146" s="130">
        <v>20</v>
      </c>
    </row>
    <row r="147" spans="1:18" ht="76.5">
      <c r="A147" s="6">
        <v>140</v>
      </c>
      <c r="B147" s="6" t="s">
        <v>927</v>
      </c>
      <c r="C147" s="69" t="s">
        <v>928</v>
      </c>
      <c r="D147" s="69" t="s">
        <v>211</v>
      </c>
      <c r="E147" s="127" t="s">
        <v>929</v>
      </c>
      <c r="F147" s="128" t="s">
        <v>2</v>
      </c>
      <c r="G147" s="104" t="s">
        <v>15</v>
      </c>
      <c r="H147" s="104" t="s">
        <v>16</v>
      </c>
      <c r="I147" s="6" t="s">
        <v>105</v>
      </c>
      <c r="J147" s="124" t="s">
        <v>930</v>
      </c>
      <c r="K147" s="104">
        <v>30000</v>
      </c>
      <c r="L147" s="6">
        <v>27000</v>
      </c>
      <c r="M147" s="134" t="s">
        <v>931</v>
      </c>
      <c r="N147" s="130">
        <v>30000</v>
      </c>
      <c r="O147" s="131">
        <v>1</v>
      </c>
      <c r="P147" s="130">
        <v>30000</v>
      </c>
      <c r="Q147" s="134" t="s">
        <v>931</v>
      </c>
      <c r="R147" s="130">
        <v>20</v>
      </c>
    </row>
    <row r="148" spans="1:18" ht="89.25">
      <c r="A148" s="6">
        <v>141</v>
      </c>
      <c r="B148" s="6" t="s">
        <v>932</v>
      </c>
      <c r="C148" s="69" t="s">
        <v>933</v>
      </c>
      <c r="D148" s="69" t="s">
        <v>669</v>
      </c>
      <c r="E148" s="127" t="s">
        <v>934</v>
      </c>
      <c r="F148" s="128" t="s">
        <v>2</v>
      </c>
      <c r="G148" s="104" t="s">
        <v>15</v>
      </c>
      <c r="H148" s="104" t="s">
        <v>16</v>
      </c>
      <c r="I148" s="6" t="s">
        <v>106</v>
      </c>
      <c r="J148" s="124" t="s">
        <v>935</v>
      </c>
      <c r="K148" s="104">
        <v>50000</v>
      </c>
      <c r="L148" s="6">
        <v>45000</v>
      </c>
      <c r="M148" s="134" t="s">
        <v>931</v>
      </c>
      <c r="N148" s="130">
        <v>50000</v>
      </c>
      <c r="O148" s="131">
        <v>1</v>
      </c>
      <c r="P148" s="130">
        <v>50000</v>
      </c>
      <c r="Q148" s="134" t="s">
        <v>931</v>
      </c>
      <c r="R148" s="130">
        <v>20</v>
      </c>
    </row>
    <row r="149" spans="1:18" ht="51">
      <c r="A149" s="6">
        <v>142</v>
      </c>
      <c r="B149" s="6" t="s">
        <v>936</v>
      </c>
      <c r="C149" s="69" t="s">
        <v>937</v>
      </c>
      <c r="D149" s="69" t="s">
        <v>938</v>
      </c>
      <c r="E149" s="127" t="s">
        <v>939</v>
      </c>
      <c r="F149" s="128" t="s">
        <v>2</v>
      </c>
      <c r="G149" s="104" t="s">
        <v>15</v>
      </c>
      <c r="H149" s="104" t="s">
        <v>16</v>
      </c>
      <c r="I149" s="6" t="s">
        <v>106</v>
      </c>
      <c r="J149" s="124" t="s">
        <v>429</v>
      </c>
      <c r="K149" s="104">
        <v>60000</v>
      </c>
      <c r="L149" s="6">
        <v>54000</v>
      </c>
      <c r="M149" s="134" t="s">
        <v>931</v>
      </c>
      <c r="N149" s="130">
        <v>60000</v>
      </c>
      <c r="O149" s="131">
        <v>1</v>
      </c>
      <c r="P149" s="130">
        <v>60000</v>
      </c>
      <c r="Q149" s="134" t="s">
        <v>931</v>
      </c>
      <c r="R149" s="130">
        <v>20</v>
      </c>
    </row>
    <row r="150" spans="1:18" ht="63.75">
      <c r="A150" s="6">
        <v>143</v>
      </c>
      <c r="B150" s="6" t="s">
        <v>940</v>
      </c>
      <c r="C150" s="69" t="s">
        <v>941</v>
      </c>
      <c r="D150" s="69" t="s">
        <v>406</v>
      </c>
      <c r="E150" s="127" t="s">
        <v>919</v>
      </c>
      <c r="F150" s="128" t="s">
        <v>2</v>
      </c>
      <c r="G150" s="104" t="s">
        <v>15</v>
      </c>
      <c r="H150" s="104" t="s">
        <v>31</v>
      </c>
      <c r="I150" s="6" t="s">
        <v>106</v>
      </c>
      <c r="J150" s="124" t="s">
        <v>429</v>
      </c>
      <c r="K150" s="104">
        <v>40000</v>
      </c>
      <c r="L150" s="6">
        <v>36000</v>
      </c>
      <c r="M150" s="134" t="s">
        <v>942</v>
      </c>
      <c r="N150" s="130">
        <v>40000</v>
      </c>
      <c r="O150" s="131">
        <v>1</v>
      </c>
      <c r="P150" s="130">
        <v>40000</v>
      </c>
      <c r="Q150" s="134" t="s">
        <v>942</v>
      </c>
      <c r="R150" s="130">
        <v>20</v>
      </c>
    </row>
    <row r="151" spans="1:18" ht="76.5">
      <c r="A151" s="6">
        <v>144</v>
      </c>
      <c r="B151" s="6" t="s">
        <v>943</v>
      </c>
      <c r="C151" s="69" t="s">
        <v>944</v>
      </c>
      <c r="D151" s="69" t="s">
        <v>417</v>
      </c>
      <c r="E151" s="127" t="s">
        <v>945</v>
      </c>
      <c r="F151" s="128" t="s">
        <v>2</v>
      </c>
      <c r="G151" s="104" t="s">
        <v>15</v>
      </c>
      <c r="H151" s="104" t="s">
        <v>16</v>
      </c>
      <c r="I151" s="6" t="s">
        <v>106</v>
      </c>
      <c r="J151" s="124" t="s">
        <v>509</v>
      </c>
      <c r="K151" s="104">
        <v>40000</v>
      </c>
      <c r="L151" s="6">
        <v>36000</v>
      </c>
      <c r="M151" s="134" t="s">
        <v>942</v>
      </c>
      <c r="N151" s="130">
        <v>40000</v>
      </c>
      <c r="O151" s="131">
        <v>1</v>
      </c>
      <c r="P151" s="130">
        <v>40000</v>
      </c>
      <c r="Q151" s="134" t="s">
        <v>942</v>
      </c>
      <c r="R151" s="130">
        <v>20</v>
      </c>
    </row>
    <row r="152" spans="1:18" ht="89.25">
      <c r="A152" s="6">
        <v>145</v>
      </c>
      <c r="B152" s="6" t="s">
        <v>946</v>
      </c>
      <c r="C152" s="69" t="s">
        <v>947</v>
      </c>
      <c r="D152" s="69" t="s">
        <v>948</v>
      </c>
      <c r="E152" s="127" t="s">
        <v>949</v>
      </c>
      <c r="F152" s="128" t="s">
        <v>2</v>
      </c>
      <c r="G152" s="104" t="s">
        <v>15</v>
      </c>
      <c r="H152" s="104" t="s">
        <v>16</v>
      </c>
      <c r="I152" s="6" t="s">
        <v>106</v>
      </c>
      <c r="J152" s="124" t="s">
        <v>950</v>
      </c>
      <c r="K152" s="104">
        <v>40000</v>
      </c>
      <c r="L152" s="6">
        <v>36000</v>
      </c>
      <c r="M152" s="134" t="s">
        <v>942</v>
      </c>
      <c r="N152" s="130">
        <v>40000</v>
      </c>
      <c r="O152" s="131">
        <v>1</v>
      </c>
      <c r="P152" s="130">
        <v>40000</v>
      </c>
      <c r="Q152" s="134" t="s">
        <v>942</v>
      </c>
      <c r="R152" s="130">
        <v>20</v>
      </c>
    </row>
    <row r="153" spans="1:18" ht="76.5">
      <c r="A153" s="6">
        <v>146</v>
      </c>
      <c r="B153" s="6" t="s">
        <v>951</v>
      </c>
      <c r="C153" s="69" t="s">
        <v>952</v>
      </c>
      <c r="D153" s="69" t="s">
        <v>953</v>
      </c>
      <c r="E153" s="127" t="s">
        <v>954</v>
      </c>
      <c r="F153" s="128" t="s">
        <v>2</v>
      </c>
      <c r="G153" s="104" t="s">
        <v>15</v>
      </c>
      <c r="H153" s="104" t="s">
        <v>16</v>
      </c>
      <c r="I153" s="6" t="s">
        <v>106</v>
      </c>
      <c r="J153" s="124" t="s">
        <v>657</v>
      </c>
      <c r="K153" s="104">
        <v>50000</v>
      </c>
      <c r="L153" s="6">
        <v>45000</v>
      </c>
      <c r="M153" s="134" t="s">
        <v>942</v>
      </c>
      <c r="N153" s="130">
        <v>50000</v>
      </c>
      <c r="O153" s="131">
        <v>1</v>
      </c>
      <c r="P153" s="130">
        <v>50000</v>
      </c>
      <c r="Q153" s="134" t="s">
        <v>942</v>
      </c>
      <c r="R153" s="130">
        <v>20</v>
      </c>
    </row>
    <row r="154" spans="1:18" ht="76.5">
      <c r="A154" s="6">
        <v>147</v>
      </c>
      <c r="B154" s="6" t="s">
        <v>955</v>
      </c>
      <c r="C154" s="69" t="s">
        <v>956</v>
      </c>
      <c r="D154" s="69" t="s">
        <v>957</v>
      </c>
      <c r="E154" s="127" t="s">
        <v>958</v>
      </c>
      <c r="F154" s="128" t="s">
        <v>2</v>
      </c>
      <c r="G154" s="104" t="s">
        <v>15</v>
      </c>
      <c r="H154" s="104" t="s">
        <v>31</v>
      </c>
      <c r="I154" s="6" t="s">
        <v>106</v>
      </c>
      <c r="J154" s="124" t="s">
        <v>429</v>
      </c>
      <c r="K154" s="104">
        <v>40000</v>
      </c>
      <c r="L154" s="6">
        <v>36000</v>
      </c>
      <c r="M154" s="134" t="s">
        <v>942</v>
      </c>
      <c r="N154" s="130">
        <v>40000</v>
      </c>
      <c r="O154" s="131">
        <v>1</v>
      </c>
      <c r="P154" s="130">
        <v>40000</v>
      </c>
      <c r="Q154" s="134" t="s">
        <v>942</v>
      </c>
      <c r="R154" s="130">
        <v>20</v>
      </c>
    </row>
    <row r="155" spans="1:18" ht="51">
      <c r="A155" s="6">
        <v>148</v>
      </c>
      <c r="B155" s="6" t="s">
        <v>959</v>
      </c>
      <c r="C155" s="69" t="s">
        <v>960</v>
      </c>
      <c r="D155" s="69" t="s">
        <v>864</v>
      </c>
      <c r="E155" s="127" t="s">
        <v>961</v>
      </c>
      <c r="F155" s="128" t="s">
        <v>2</v>
      </c>
      <c r="G155" s="104" t="s">
        <v>15</v>
      </c>
      <c r="H155" s="104" t="s">
        <v>16</v>
      </c>
      <c r="I155" s="6" t="s">
        <v>106</v>
      </c>
      <c r="J155" s="124" t="s">
        <v>231</v>
      </c>
      <c r="K155" s="104">
        <v>60000</v>
      </c>
      <c r="L155" s="6">
        <v>54000</v>
      </c>
      <c r="M155" s="134" t="s">
        <v>942</v>
      </c>
      <c r="N155" s="130">
        <v>60000</v>
      </c>
      <c r="O155" s="131">
        <v>1</v>
      </c>
      <c r="P155" s="130">
        <v>60000</v>
      </c>
      <c r="Q155" s="134" t="s">
        <v>942</v>
      </c>
      <c r="R155" s="130">
        <v>20</v>
      </c>
    </row>
    <row r="156" spans="1:18" ht="89.25">
      <c r="A156" s="6">
        <v>149</v>
      </c>
      <c r="B156" s="6" t="s">
        <v>962</v>
      </c>
      <c r="C156" s="69" t="s">
        <v>615</v>
      </c>
      <c r="D156" s="69" t="s">
        <v>963</v>
      </c>
      <c r="E156" s="127" t="s">
        <v>964</v>
      </c>
      <c r="F156" s="128" t="s">
        <v>2</v>
      </c>
      <c r="G156" s="104" t="s">
        <v>15</v>
      </c>
      <c r="H156" s="104" t="s">
        <v>31</v>
      </c>
      <c r="I156" s="6" t="s">
        <v>106</v>
      </c>
      <c r="J156" s="124" t="s">
        <v>231</v>
      </c>
      <c r="K156" s="104">
        <v>40000</v>
      </c>
      <c r="L156" s="6">
        <v>36000</v>
      </c>
      <c r="M156" s="134" t="s">
        <v>942</v>
      </c>
      <c r="N156" s="130">
        <v>40000</v>
      </c>
      <c r="O156" s="131">
        <v>1</v>
      </c>
      <c r="P156" s="130">
        <v>40000</v>
      </c>
      <c r="Q156" s="134" t="s">
        <v>942</v>
      </c>
      <c r="R156" s="130">
        <v>20</v>
      </c>
    </row>
    <row r="157" spans="1:18" ht="63.75">
      <c r="A157" s="6">
        <v>150</v>
      </c>
      <c r="B157" s="6" t="s">
        <v>965</v>
      </c>
      <c r="C157" s="69" t="s">
        <v>966</v>
      </c>
      <c r="D157" s="69" t="s">
        <v>967</v>
      </c>
      <c r="E157" s="127" t="s">
        <v>968</v>
      </c>
      <c r="F157" s="128" t="s">
        <v>2</v>
      </c>
      <c r="G157" s="104" t="s">
        <v>15</v>
      </c>
      <c r="H157" s="104" t="s">
        <v>31</v>
      </c>
      <c r="I157" s="6" t="s">
        <v>105</v>
      </c>
      <c r="J157" s="124" t="s">
        <v>732</v>
      </c>
      <c r="K157" s="104">
        <v>30000</v>
      </c>
      <c r="L157" s="6">
        <v>27000</v>
      </c>
      <c r="M157" s="134" t="s">
        <v>942</v>
      </c>
      <c r="N157" s="130">
        <v>30000</v>
      </c>
      <c r="O157" s="131">
        <v>1</v>
      </c>
      <c r="P157" s="130">
        <v>30000</v>
      </c>
      <c r="Q157" s="134" t="s">
        <v>942</v>
      </c>
      <c r="R157" s="130">
        <v>20</v>
      </c>
    </row>
    <row r="158" spans="1:18" ht="63.75">
      <c r="A158" s="6">
        <v>151</v>
      </c>
      <c r="B158" s="6" t="s">
        <v>969</v>
      </c>
      <c r="C158" s="69" t="s">
        <v>970</v>
      </c>
      <c r="D158" s="69" t="s">
        <v>531</v>
      </c>
      <c r="E158" s="127" t="s">
        <v>971</v>
      </c>
      <c r="F158" s="128" t="s">
        <v>2</v>
      </c>
      <c r="G158" s="104" t="s">
        <v>15</v>
      </c>
      <c r="H158" s="104" t="s">
        <v>16</v>
      </c>
      <c r="I158" s="6" t="s">
        <v>106</v>
      </c>
      <c r="J158" s="124" t="s">
        <v>972</v>
      </c>
      <c r="K158" s="104">
        <v>50000</v>
      </c>
      <c r="L158" s="6">
        <v>45000</v>
      </c>
      <c r="M158" s="134" t="s">
        <v>942</v>
      </c>
      <c r="N158" s="130">
        <v>50000</v>
      </c>
      <c r="O158" s="131">
        <v>1</v>
      </c>
      <c r="P158" s="130">
        <v>50000</v>
      </c>
      <c r="Q158" s="134" t="s">
        <v>942</v>
      </c>
      <c r="R158" s="130">
        <v>20</v>
      </c>
    </row>
    <row r="159" spans="1:18" ht="51">
      <c r="A159" s="6">
        <v>152</v>
      </c>
      <c r="B159" s="6" t="s">
        <v>973</v>
      </c>
      <c r="C159" s="69" t="s">
        <v>974</v>
      </c>
      <c r="D159" s="69" t="s">
        <v>975</v>
      </c>
      <c r="E159" s="127" t="s">
        <v>976</v>
      </c>
      <c r="F159" s="128" t="s">
        <v>2</v>
      </c>
      <c r="G159" s="104" t="s">
        <v>15</v>
      </c>
      <c r="H159" s="104" t="s">
        <v>16</v>
      </c>
      <c r="I159" s="6" t="s">
        <v>106</v>
      </c>
      <c r="J159" s="124" t="s">
        <v>977</v>
      </c>
      <c r="K159" s="104">
        <v>40000</v>
      </c>
      <c r="L159" s="6">
        <v>36000</v>
      </c>
      <c r="M159" s="134" t="s">
        <v>942</v>
      </c>
      <c r="N159" s="130">
        <v>40000</v>
      </c>
      <c r="O159" s="131">
        <v>1</v>
      </c>
      <c r="P159" s="130">
        <v>40000</v>
      </c>
      <c r="Q159" s="134" t="s">
        <v>942</v>
      </c>
      <c r="R159" s="130">
        <v>20</v>
      </c>
    </row>
    <row r="160" spans="1:18" ht="89.25">
      <c r="A160" s="6">
        <v>153</v>
      </c>
      <c r="B160" s="6" t="s">
        <v>978</v>
      </c>
      <c r="C160" s="69" t="s">
        <v>979</v>
      </c>
      <c r="D160" s="69" t="s">
        <v>980</v>
      </c>
      <c r="E160" s="127" t="s">
        <v>981</v>
      </c>
      <c r="F160" s="128" t="s">
        <v>2</v>
      </c>
      <c r="G160" s="104" t="s">
        <v>15</v>
      </c>
      <c r="H160" s="104" t="s">
        <v>31</v>
      </c>
      <c r="I160" s="6" t="s">
        <v>106</v>
      </c>
      <c r="J160" s="124" t="s">
        <v>780</v>
      </c>
      <c r="K160" s="104">
        <v>40000</v>
      </c>
      <c r="L160" s="6">
        <v>36000</v>
      </c>
      <c r="M160" s="134" t="s">
        <v>942</v>
      </c>
      <c r="N160" s="130">
        <v>40000</v>
      </c>
      <c r="O160" s="131">
        <v>1</v>
      </c>
      <c r="P160" s="130">
        <v>40000</v>
      </c>
      <c r="Q160" s="134" t="s">
        <v>942</v>
      </c>
      <c r="R160" s="130">
        <v>20</v>
      </c>
    </row>
    <row r="161" spans="1:18" ht="51">
      <c r="A161" s="6">
        <v>154</v>
      </c>
      <c r="B161" s="6" t="s">
        <v>982</v>
      </c>
      <c r="C161" s="69" t="s">
        <v>983</v>
      </c>
      <c r="D161" s="69" t="s">
        <v>984</v>
      </c>
      <c r="E161" s="127" t="s">
        <v>985</v>
      </c>
      <c r="F161" s="128" t="s">
        <v>2</v>
      </c>
      <c r="G161" s="104" t="s">
        <v>15</v>
      </c>
      <c r="H161" s="104" t="s">
        <v>16</v>
      </c>
      <c r="I161" s="6" t="s">
        <v>106</v>
      </c>
      <c r="J161" s="124" t="s">
        <v>986</v>
      </c>
      <c r="K161" s="104">
        <v>40000</v>
      </c>
      <c r="L161" s="6">
        <v>36000</v>
      </c>
      <c r="M161" s="134">
        <v>41671</v>
      </c>
      <c r="N161" s="130">
        <v>40000</v>
      </c>
      <c r="O161" s="131">
        <v>1</v>
      </c>
      <c r="P161" s="130">
        <v>40000</v>
      </c>
      <c r="Q161" s="134">
        <v>41671</v>
      </c>
      <c r="R161" s="130">
        <v>20</v>
      </c>
    </row>
    <row r="162" spans="1:18" ht="94.5">
      <c r="A162" s="6">
        <v>155</v>
      </c>
      <c r="B162" s="124" t="s">
        <v>987</v>
      </c>
      <c r="C162" s="136" t="s">
        <v>988</v>
      </c>
      <c r="D162" s="137" t="s">
        <v>692</v>
      </c>
      <c r="E162" s="137" t="s">
        <v>989</v>
      </c>
      <c r="F162" s="138" t="s">
        <v>2</v>
      </c>
      <c r="G162" s="139" t="s">
        <v>15</v>
      </c>
      <c r="H162" s="139" t="s">
        <v>31</v>
      </c>
      <c r="I162" s="140" t="s">
        <v>105</v>
      </c>
      <c r="J162" s="141" t="s">
        <v>231</v>
      </c>
      <c r="K162" s="141">
        <v>50000</v>
      </c>
      <c r="L162" s="139">
        <v>45000</v>
      </c>
      <c r="M162" s="142">
        <v>41701</v>
      </c>
      <c r="N162" s="130">
        <v>50000</v>
      </c>
      <c r="O162" s="131">
        <v>1</v>
      </c>
      <c r="P162" s="130">
        <v>50000</v>
      </c>
      <c r="Q162" s="142">
        <v>41701</v>
      </c>
      <c r="R162" s="130">
        <v>20</v>
      </c>
    </row>
    <row r="163" spans="1:18" ht="63">
      <c r="A163" s="6">
        <v>156</v>
      </c>
      <c r="B163" s="124" t="s">
        <v>990</v>
      </c>
      <c r="C163" s="137" t="s">
        <v>991</v>
      </c>
      <c r="D163" s="137" t="s">
        <v>992</v>
      </c>
      <c r="E163" s="137" t="s">
        <v>993</v>
      </c>
      <c r="F163" s="138" t="s">
        <v>2</v>
      </c>
      <c r="G163" s="139" t="s">
        <v>15</v>
      </c>
      <c r="H163" s="139" t="s">
        <v>31</v>
      </c>
      <c r="I163" s="140" t="s">
        <v>106</v>
      </c>
      <c r="J163" s="141" t="s">
        <v>286</v>
      </c>
      <c r="K163" s="141">
        <v>40000</v>
      </c>
      <c r="L163" s="139">
        <v>36000</v>
      </c>
      <c r="M163" s="142">
        <v>41701</v>
      </c>
      <c r="N163" s="131">
        <v>40000</v>
      </c>
      <c r="O163" s="131">
        <v>1</v>
      </c>
      <c r="P163" s="131">
        <v>40000</v>
      </c>
      <c r="Q163" s="142">
        <v>41701</v>
      </c>
      <c r="R163" s="130">
        <v>20</v>
      </c>
    </row>
    <row r="164" spans="1:18" ht="63">
      <c r="A164" s="6">
        <v>157</v>
      </c>
      <c r="B164" s="124" t="s">
        <v>994</v>
      </c>
      <c r="C164" s="137" t="s">
        <v>995</v>
      </c>
      <c r="D164" s="137" t="s">
        <v>880</v>
      </c>
      <c r="E164" s="137" t="s">
        <v>996</v>
      </c>
      <c r="F164" s="138" t="s">
        <v>2</v>
      </c>
      <c r="G164" s="139" t="s">
        <v>15</v>
      </c>
      <c r="H164" s="139" t="s">
        <v>16</v>
      </c>
      <c r="I164" s="140" t="s">
        <v>105</v>
      </c>
      <c r="J164" s="141" t="s">
        <v>263</v>
      </c>
      <c r="K164" s="139">
        <v>100000</v>
      </c>
      <c r="L164" s="139">
        <v>90000</v>
      </c>
      <c r="M164" s="142">
        <v>41701</v>
      </c>
      <c r="N164" s="130">
        <v>100000</v>
      </c>
      <c r="O164" s="131">
        <v>1</v>
      </c>
      <c r="P164" s="130">
        <v>100000</v>
      </c>
      <c r="Q164" s="142">
        <v>41701</v>
      </c>
      <c r="R164" s="130">
        <v>20</v>
      </c>
    </row>
    <row r="165" spans="1:18" ht="78.75">
      <c r="A165" s="6">
        <v>158</v>
      </c>
      <c r="B165" s="124" t="s">
        <v>997</v>
      </c>
      <c r="C165" s="137" t="s">
        <v>998</v>
      </c>
      <c r="D165" s="137" t="s">
        <v>202</v>
      </c>
      <c r="E165" s="137" t="s">
        <v>999</v>
      </c>
      <c r="F165" s="138" t="s">
        <v>2</v>
      </c>
      <c r="G165" s="139" t="s">
        <v>15</v>
      </c>
      <c r="H165" s="139" t="s">
        <v>31</v>
      </c>
      <c r="I165" s="140" t="s">
        <v>105</v>
      </c>
      <c r="J165" s="141" t="s">
        <v>1000</v>
      </c>
      <c r="K165" s="141">
        <v>130000</v>
      </c>
      <c r="L165" s="139">
        <v>117000</v>
      </c>
      <c r="M165" s="142">
        <v>41701</v>
      </c>
      <c r="N165" s="131">
        <v>130000</v>
      </c>
      <c r="O165" s="131">
        <v>1</v>
      </c>
      <c r="P165" s="131">
        <v>130000</v>
      </c>
      <c r="Q165" s="142">
        <v>41701</v>
      </c>
      <c r="R165" s="130">
        <v>20</v>
      </c>
    </row>
    <row r="166" spans="1:18" ht="94.5">
      <c r="A166" s="6">
        <v>159</v>
      </c>
      <c r="B166" s="124" t="s">
        <v>1001</v>
      </c>
      <c r="C166" s="137" t="s">
        <v>1002</v>
      </c>
      <c r="D166" s="137" t="s">
        <v>1003</v>
      </c>
      <c r="E166" s="137" t="s">
        <v>1004</v>
      </c>
      <c r="F166" s="138" t="s">
        <v>2</v>
      </c>
      <c r="G166" s="139" t="s">
        <v>15</v>
      </c>
      <c r="H166" s="139" t="s">
        <v>31</v>
      </c>
      <c r="I166" s="140" t="s">
        <v>106</v>
      </c>
      <c r="J166" s="141" t="s">
        <v>1005</v>
      </c>
      <c r="K166" s="141">
        <v>40000</v>
      </c>
      <c r="L166" s="139">
        <v>36000</v>
      </c>
      <c r="M166" s="142">
        <v>41701</v>
      </c>
      <c r="N166" s="130">
        <v>40000</v>
      </c>
      <c r="O166" s="131">
        <v>1</v>
      </c>
      <c r="P166" s="130">
        <v>40000</v>
      </c>
      <c r="Q166" s="142">
        <v>41701</v>
      </c>
      <c r="R166" s="130">
        <v>20</v>
      </c>
    </row>
    <row r="167" spans="1:18" ht="110.25">
      <c r="A167" s="6">
        <v>160</v>
      </c>
      <c r="B167" s="124" t="s">
        <v>1006</v>
      </c>
      <c r="C167" s="137" t="s">
        <v>1007</v>
      </c>
      <c r="D167" s="137" t="s">
        <v>1008</v>
      </c>
      <c r="E167" s="137" t="s">
        <v>1009</v>
      </c>
      <c r="F167" s="138" t="s">
        <v>2</v>
      </c>
      <c r="G167" s="139" t="s">
        <v>15</v>
      </c>
      <c r="H167" s="139" t="s">
        <v>16</v>
      </c>
      <c r="I167" s="140" t="s">
        <v>106</v>
      </c>
      <c r="J167" s="141" t="s">
        <v>1010</v>
      </c>
      <c r="K167" s="139">
        <v>100000</v>
      </c>
      <c r="L167" s="139">
        <v>90000</v>
      </c>
      <c r="M167" s="142">
        <v>41701</v>
      </c>
      <c r="N167" s="130">
        <v>100000</v>
      </c>
      <c r="O167" s="131">
        <v>1</v>
      </c>
      <c r="P167" s="130">
        <v>100000</v>
      </c>
      <c r="Q167" s="142">
        <v>41701</v>
      </c>
      <c r="R167" s="130">
        <v>20</v>
      </c>
    </row>
    <row r="168" spans="1:18" ht="94.5">
      <c r="A168" s="6">
        <v>161</v>
      </c>
      <c r="B168" s="124" t="s">
        <v>1011</v>
      </c>
      <c r="C168" s="137" t="s">
        <v>217</v>
      </c>
      <c r="D168" s="137" t="s">
        <v>370</v>
      </c>
      <c r="E168" s="137" t="s">
        <v>1012</v>
      </c>
      <c r="F168" s="138" t="s">
        <v>2</v>
      </c>
      <c r="G168" s="139" t="s">
        <v>15</v>
      </c>
      <c r="H168" s="139" t="s">
        <v>31</v>
      </c>
      <c r="I168" s="140" t="s">
        <v>106</v>
      </c>
      <c r="J168" s="141" t="s">
        <v>1005</v>
      </c>
      <c r="K168" s="141">
        <v>50000</v>
      </c>
      <c r="L168" s="139">
        <v>45000</v>
      </c>
      <c r="M168" s="142">
        <v>41701</v>
      </c>
      <c r="N168" s="131">
        <v>50000</v>
      </c>
      <c r="O168" s="131">
        <v>1</v>
      </c>
      <c r="P168" s="131">
        <v>50000</v>
      </c>
      <c r="Q168" s="142">
        <v>41701</v>
      </c>
      <c r="R168" s="130">
        <v>20</v>
      </c>
    </row>
    <row r="169" spans="1:18" ht="110.25">
      <c r="A169" s="6">
        <v>162</v>
      </c>
      <c r="B169" s="124" t="s">
        <v>1013</v>
      </c>
      <c r="C169" s="137" t="s">
        <v>1014</v>
      </c>
      <c r="D169" s="137" t="s">
        <v>1015</v>
      </c>
      <c r="E169" s="137" t="s">
        <v>1016</v>
      </c>
      <c r="F169" s="138" t="s">
        <v>2</v>
      </c>
      <c r="G169" s="139" t="s">
        <v>15</v>
      </c>
      <c r="H169" s="139" t="s">
        <v>31</v>
      </c>
      <c r="I169" s="140" t="s">
        <v>106</v>
      </c>
      <c r="J169" s="141" t="s">
        <v>1005</v>
      </c>
      <c r="K169" s="139">
        <v>40000</v>
      </c>
      <c r="L169" s="139">
        <v>36000</v>
      </c>
      <c r="M169" s="142">
        <v>41701</v>
      </c>
      <c r="N169" s="130">
        <v>40000</v>
      </c>
      <c r="O169" s="131">
        <v>1</v>
      </c>
      <c r="P169" s="130">
        <v>40000</v>
      </c>
      <c r="Q169" s="142">
        <v>41701</v>
      </c>
      <c r="R169" s="130">
        <v>20</v>
      </c>
    </row>
    <row r="170" spans="1:18" ht="78.75">
      <c r="A170" s="6">
        <v>163</v>
      </c>
      <c r="B170" s="124" t="s">
        <v>1017</v>
      </c>
      <c r="C170" s="137" t="s">
        <v>1018</v>
      </c>
      <c r="D170" s="137" t="s">
        <v>1019</v>
      </c>
      <c r="E170" s="137" t="s">
        <v>1020</v>
      </c>
      <c r="F170" s="138" t="s">
        <v>2</v>
      </c>
      <c r="G170" s="139" t="s">
        <v>15</v>
      </c>
      <c r="H170" s="139" t="s">
        <v>16</v>
      </c>
      <c r="I170" s="140" t="s">
        <v>106</v>
      </c>
      <c r="J170" s="141" t="s">
        <v>1021</v>
      </c>
      <c r="K170" s="139">
        <v>100000</v>
      </c>
      <c r="L170" s="139">
        <v>90000</v>
      </c>
      <c r="M170" s="142">
        <v>41701</v>
      </c>
      <c r="N170" s="130">
        <v>100000</v>
      </c>
      <c r="O170" s="131">
        <v>1</v>
      </c>
      <c r="P170" s="130">
        <v>100000</v>
      </c>
      <c r="Q170" s="142">
        <v>41701</v>
      </c>
      <c r="R170" s="130">
        <v>20</v>
      </c>
    </row>
    <row r="171" spans="1:18" ht="78.75">
      <c r="A171" s="6">
        <v>164</v>
      </c>
      <c r="B171" s="124" t="s">
        <v>1022</v>
      </c>
      <c r="C171" s="137" t="s">
        <v>215</v>
      </c>
      <c r="D171" s="137" t="s">
        <v>1023</v>
      </c>
      <c r="E171" s="137" t="s">
        <v>1024</v>
      </c>
      <c r="F171" s="138" t="s">
        <v>2</v>
      </c>
      <c r="G171" s="139" t="s">
        <v>15</v>
      </c>
      <c r="H171" s="139" t="s">
        <v>16</v>
      </c>
      <c r="I171" s="140" t="s">
        <v>106</v>
      </c>
      <c r="J171" s="141" t="s">
        <v>1025</v>
      </c>
      <c r="K171" s="139">
        <v>100000</v>
      </c>
      <c r="L171" s="139">
        <v>90000</v>
      </c>
      <c r="M171" s="142">
        <v>41701</v>
      </c>
      <c r="N171" s="130">
        <v>100000</v>
      </c>
      <c r="O171" s="131">
        <v>1</v>
      </c>
      <c r="P171" s="130">
        <v>100000</v>
      </c>
      <c r="Q171" s="142">
        <v>41701</v>
      </c>
      <c r="R171" s="130">
        <v>20</v>
      </c>
    </row>
    <row r="172" spans="1:18" ht="94.5">
      <c r="A172" s="6">
        <v>165</v>
      </c>
      <c r="B172" s="124" t="s">
        <v>1026</v>
      </c>
      <c r="C172" s="137" t="s">
        <v>439</v>
      </c>
      <c r="D172" s="137" t="s">
        <v>560</v>
      </c>
      <c r="E172" s="137" t="s">
        <v>1027</v>
      </c>
      <c r="F172" s="138" t="s">
        <v>2</v>
      </c>
      <c r="G172" s="139" t="s">
        <v>15</v>
      </c>
      <c r="H172" s="139" t="s">
        <v>16</v>
      </c>
      <c r="I172" s="140" t="s">
        <v>106</v>
      </c>
      <c r="J172" s="141" t="s">
        <v>1005</v>
      </c>
      <c r="K172" s="139">
        <v>80000</v>
      </c>
      <c r="L172" s="139">
        <v>72000</v>
      </c>
      <c r="M172" s="142">
        <v>41701</v>
      </c>
      <c r="N172" s="130">
        <v>80000</v>
      </c>
      <c r="O172" s="131">
        <v>1</v>
      </c>
      <c r="P172" s="130">
        <v>80000</v>
      </c>
      <c r="Q172" s="142">
        <v>41701</v>
      </c>
      <c r="R172" s="130">
        <v>20</v>
      </c>
    </row>
    <row r="173" spans="1:18" ht="110.25">
      <c r="A173" s="6">
        <v>166</v>
      </c>
      <c r="B173" s="124" t="s">
        <v>1028</v>
      </c>
      <c r="C173" s="137" t="s">
        <v>1029</v>
      </c>
      <c r="D173" s="137" t="s">
        <v>1030</v>
      </c>
      <c r="E173" s="137" t="s">
        <v>1031</v>
      </c>
      <c r="F173" s="138" t="s">
        <v>2</v>
      </c>
      <c r="G173" s="139" t="s">
        <v>15</v>
      </c>
      <c r="H173" s="139" t="s">
        <v>16</v>
      </c>
      <c r="I173" s="140" t="s">
        <v>106</v>
      </c>
      <c r="J173" s="141" t="s">
        <v>1032</v>
      </c>
      <c r="K173" s="139">
        <v>100000</v>
      </c>
      <c r="L173" s="139">
        <v>90000</v>
      </c>
      <c r="M173" s="142">
        <v>41701</v>
      </c>
      <c r="N173" s="130">
        <v>100000</v>
      </c>
      <c r="O173" s="131">
        <v>1</v>
      </c>
      <c r="P173" s="130">
        <v>100000</v>
      </c>
      <c r="Q173" s="142">
        <v>41701</v>
      </c>
      <c r="R173" s="130">
        <v>20</v>
      </c>
    </row>
    <row r="174" spans="1:18" ht="78.75">
      <c r="A174" s="6">
        <v>167</v>
      </c>
      <c r="B174" s="124" t="s">
        <v>1033</v>
      </c>
      <c r="C174" s="137" t="s">
        <v>1034</v>
      </c>
      <c r="D174" s="137" t="s">
        <v>641</v>
      </c>
      <c r="E174" s="137" t="s">
        <v>1035</v>
      </c>
      <c r="F174" s="138" t="s">
        <v>2</v>
      </c>
      <c r="G174" s="139" t="s">
        <v>15</v>
      </c>
      <c r="H174" s="139" t="s">
        <v>16</v>
      </c>
      <c r="I174" s="140" t="s">
        <v>105</v>
      </c>
      <c r="J174" s="141" t="s">
        <v>231</v>
      </c>
      <c r="K174" s="141">
        <v>40000</v>
      </c>
      <c r="L174" s="139">
        <v>36000</v>
      </c>
      <c r="M174" s="142">
        <v>41732</v>
      </c>
      <c r="N174" s="130">
        <v>40000</v>
      </c>
      <c r="O174" s="131">
        <v>1</v>
      </c>
      <c r="P174" s="130">
        <v>40000</v>
      </c>
      <c r="Q174" s="142">
        <v>41732</v>
      </c>
      <c r="R174" s="130">
        <v>20</v>
      </c>
    </row>
    <row r="175" spans="1:18" ht="78.75">
      <c r="A175" s="6">
        <v>168</v>
      </c>
      <c r="B175" s="124" t="s">
        <v>1036</v>
      </c>
      <c r="C175" s="137" t="s">
        <v>1037</v>
      </c>
      <c r="D175" s="137" t="s">
        <v>1038</v>
      </c>
      <c r="E175" s="137" t="s">
        <v>1039</v>
      </c>
      <c r="F175" s="138" t="s">
        <v>2</v>
      </c>
      <c r="G175" s="139" t="s">
        <v>15</v>
      </c>
      <c r="H175" s="139" t="s">
        <v>16</v>
      </c>
      <c r="I175" s="140" t="s">
        <v>105</v>
      </c>
      <c r="J175" s="141" t="s">
        <v>1040</v>
      </c>
      <c r="K175" s="141">
        <v>50000</v>
      </c>
      <c r="L175" s="139">
        <v>45000</v>
      </c>
      <c r="M175" s="142">
        <v>41732</v>
      </c>
      <c r="N175" s="131">
        <v>50000</v>
      </c>
      <c r="O175" s="131">
        <v>1</v>
      </c>
      <c r="P175" s="131">
        <v>50000</v>
      </c>
      <c r="Q175" s="142">
        <v>41732</v>
      </c>
      <c r="R175" s="130">
        <v>20</v>
      </c>
    </row>
    <row r="176" spans="1:18" ht="110.25">
      <c r="A176" s="6">
        <v>169</v>
      </c>
      <c r="B176" s="124" t="s">
        <v>1041</v>
      </c>
      <c r="C176" s="137" t="s">
        <v>1042</v>
      </c>
      <c r="D176" s="137" t="s">
        <v>1043</v>
      </c>
      <c r="E176" s="137" t="s">
        <v>1044</v>
      </c>
      <c r="F176" s="138" t="s">
        <v>2</v>
      </c>
      <c r="G176" s="139" t="s">
        <v>15</v>
      </c>
      <c r="H176" s="139" t="s">
        <v>16</v>
      </c>
      <c r="I176" s="140" t="s">
        <v>105</v>
      </c>
      <c r="J176" s="141" t="s">
        <v>1045</v>
      </c>
      <c r="K176" s="139">
        <v>100000</v>
      </c>
      <c r="L176" s="139">
        <v>90000</v>
      </c>
      <c r="M176" s="142">
        <v>41732</v>
      </c>
      <c r="N176" s="130">
        <v>100000</v>
      </c>
      <c r="O176" s="131">
        <v>1</v>
      </c>
      <c r="P176" s="130">
        <v>100000</v>
      </c>
      <c r="Q176" s="142">
        <v>41732</v>
      </c>
      <c r="R176" s="130">
        <v>20</v>
      </c>
    </row>
    <row r="177" spans="1:18" ht="78.75">
      <c r="A177" s="6">
        <v>170</v>
      </c>
      <c r="B177" s="124" t="s">
        <v>1046</v>
      </c>
      <c r="C177" s="137" t="s">
        <v>202</v>
      </c>
      <c r="D177" s="137" t="s">
        <v>1047</v>
      </c>
      <c r="E177" s="137" t="s">
        <v>999</v>
      </c>
      <c r="F177" s="138" t="s">
        <v>2</v>
      </c>
      <c r="G177" s="139" t="s">
        <v>15</v>
      </c>
      <c r="H177" s="139" t="s">
        <v>16</v>
      </c>
      <c r="I177" s="140" t="s">
        <v>105</v>
      </c>
      <c r="J177" s="141" t="s">
        <v>1048</v>
      </c>
      <c r="K177" s="141">
        <v>50000</v>
      </c>
      <c r="L177" s="139">
        <v>45000</v>
      </c>
      <c r="M177" s="142">
        <v>41732</v>
      </c>
      <c r="N177" s="131">
        <v>50000</v>
      </c>
      <c r="O177" s="131">
        <v>1</v>
      </c>
      <c r="P177" s="131">
        <v>50000</v>
      </c>
      <c r="Q177" s="142">
        <v>41732</v>
      </c>
      <c r="R177" s="130">
        <v>20</v>
      </c>
    </row>
    <row r="178" spans="1:18" ht="126">
      <c r="A178" s="6">
        <v>171</v>
      </c>
      <c r="B178" s="124" t="s">
        <v>1049</v>
      </c>
      <c r="C178" s="137" t="s">
        <v>1050</v>
      </c>
      <c r="D178" s="137" t="s">
        <v>1051</v>
      </c>
      <c r="E178" s="137" t="s">
        <v>1052</v>
      </c>
      <c r="F178" s="138" t="s">
        <v>2</v>
      </c>
      <c r="G178" s="139" t="s">
        <v>15</v>
      </c>
      <c r="H178" s="139" t="s">
        <v>31</v>
      </c>
      <c r="I178" s="140" t="s">
        <v>106</v>
      </c>
      <c r="J178" s="141" t="s">
        <v>1048</v>
      </c>
      <c r="K178" s="141">
        <v>130000</v>
      </c>
      <c r="L178" s="139">
        <v>117000</v>
      </c>
      <c r="M178" s="142">
        <v>41732</v>
      </c>
      <c r="N178" s="131">
        <v>130000</v>
      </c>
      <c r="O178" s="131">
        <v>1</v>
      </c>
      <c r="P178" s="131">
        <v>130000</v>
      </c>
      <c r="Q178" s="142">
        <v>41732</v>
      </c>
      <c r="R178" s="130">
        <v>20</v>
      </c>
    </row>
    <row r="179" spans="1:18" ht="110.25">
      <c r="A179" s="6">
        <v>172</v>
      </c>
      <c r="B179" s="124" t="s">
        <v>1053</v>
      </c>
      <c r="C179" s="137" t="s">
        <v>1054</v>
      </c>
      <c r="D179" s="137" t="s">
        <v>1055</v>
      </c>
      <c r="E179" s="137" t="s">
        <v>1056</v>
      </c>
      <c r="F179" s="138" t="s">
        <v>2</v>
      </c>
      <c r="G179" s="139" t="s">
        <v>15</v>
      </c>
      <c r="H179" s="139" t="s">
        <v>16</v>
      </c>
      <c r="I179" s="140" t="s">
        <v>105</v>
      </c>
      <c r="J179" s="141" t="s">
        <v>1057</v>
      </c>
      <c r="K179" s="139">
        <v>100000</v>
      </c>
      <c r="L179" s="139">
        <v>90000</v>
      </c>
      <c r="M179" s="142">
        <v>41732</v>
      </c>
      <c r="N179" s="130">
        <v>100000</v>
      </c>
      <c r="O179" s="131">
        <v>1</v>
      </c>
      <c r="P179" s="130">
        <v>100000</v>
      </c>
      <c r="Q179" s="142">
        <v>41732</v>
      </c>
      <c r="R179" s="130">
        <v>20</v>
      </c>
    </row>
    <row r="180" spans="1:18" ht="63">
      <c r="A180" s="6">
        <v>173</v>
      </c>
      <c r="B180" s="124" t="s">
        <v>1058</v>
      </c>
      <c r="C180" s="137" t="s">
        <v>548</v>
      </c>
      <c r="D180" s="137" t="s">
        <v>1059</v>
      </c>
      <c r="E180" s="137" t="s">
        <v>1060</v>
      </c>
      <c r="F180" s="138" t="s">
        <v>2</v>
      </c>
      <c r="G180" s="139" t="s">
        <v>15</v>
      </c>
      <c r="H180" s="139" t="s">
        <v>31</v>
      </c>
      <c r="I180" s="140" t="s">
        <v>105</v>
      </c>
      <c r="J180" s="141" t="s">
        <v>1061</v>
      </c>
      <c r="K180" s="141">
        <v>50000</v>
      </c>
      <c r="L180" s="139">
        <v>45000</v>
      </c>
      <c r="M180" s="142">
        <v>41732</v>
      </c>
      <c r="N180" s="130">
        <v>50000</v>
      </c>
      <c r="O180" s="131">
        <v>1</v>
      </c>
      <c r="P180" s="130">
        <v>50000</v>
      </c>
      <c r="Q180" s="142">
        <v>41732</v>
      </c>
      <c r="R180" s="130">
        <v>20</v>
      </c>
    </row>
    <row r="181" spans="1:18" ht="63">
      <c r="A181" s="6">
        <v>174</v>
      </c>
      <c r="B181" s="124" t="s">
        <v>1062</v>
      </c>
      <c r="C181" s="137" t="s">
        <v>564</v>
      </c>
      <c r="D181" s="137" t="s">
        <v>1063</v>
      </c>
      <c r="E181" s="137" t="s">
        <v>1064</v>
      </c>
      <c r="F181" s="138" t="s">
        <v>2</v>
      </c>
      <c r="G181" s="139" t="s">
        <v>15</v>
      </c>
      <c r="H181" s="139" t="s">
        <v>16</v>
      </c>
      <c r="I181" s="140" t="s">
        <v>105</v>
      </c>
      <c r="J181" s="141" t="s">
        <v>1061</v>
      </c>
      <c r="K181" s="139">
        <v>100000</v>
      </c>
      <c r="L181" s="139">
        <v>90000</v>
      </c>
      <c r="M181" s="142">
        <v>41732</v>
      </c>
      <c r="N181" s="130">
        <v>100000</v>
      </c>
      <c r="O181" s="131">
        <v>1</v>
      </c>
      <c r="P181" s="130">
        <v>100000</v>
      </c>
      <c r="Q181" s="142">
        <v>41732</v>
      </c>
      <c r="R181" s="130">
        <v>20</v>
      </c>
    </row>
    <row r="182" spans="1:18" ht="78.75">
      <c r="A182" s="6">
        <v>175</v>
      </c>
      <c r="B182" s="124" t="s">
        <v>1065</v>
      </c>
      <c r="C182" s="137" t="s">
        <v>1066</v>
      </c>
      <c r="D182" s="137" t="s">
        <v>1067</v>
      </c>
      <c r="E182" s="137" t="s">
        <v>1068</v>
      </c>
      <c r="F182" s="138" t="s">
        <v>2</v>
      </c>
      <c r="G182" s="139" t="s">
        <v>15</v>
      </c>
      <c r="H182" s="139" t="s">
        <v>16</v>
      </c>
      <c r="I182" s="140" t="s">
        <v>106</v>
      </c>
      <c r="J182" s="141" t="s">
        <v>1069</v>
      </c>
      <c r="K182" s="139">
        <v>100000</v>
      </c>
      <c r="L182" s="139">
        <v>90000</v>
      </c>
      <c r="M182" s="142">
        <v>41732</v>
      </c>
      <c r="N182" s="130">
        <v>100000</v>
      </c>
      <c r="O182" s="131">
        <v>1</v>
      </c>
      <c r="P182" s="130">
        <v>100000</v>
      </c>
      <c r="Q182" s="142">
        <v>41732</v>
      </c>
      <c r="R182" s="130">
        <v>20</v>
      </c>
    </row>
    <row r="183" spans="1:18" ht="63">
      <c r="A183" s="6">
        <v>176</v>
      </c>
      <c r="B183" s="124" t="s">
        <v>1070</v>
      </c>
      <c r="C183" s="137" t="s">
        <v>1071</v>
      </c>
      <c r="D183" s="137" t="s">
        <v>1072</v>
      </c>
      <c r="E183" s="137" t="s">
        <v>1073</v>
      </c>
      <c r="F183" s="138" t="s">
        <v>2</v>
      </c>
      <c r="G183" s="139" t="s">
        <v>15</v>
      </c>
      <c r="H183" s="139" t="s">
        <v>31</v>
      </c>
      <c r="I183" s="140" t="s">
        <v>106</v>
      </c>
      <c r="J183" s="141" t="s">
        <v>1005</v>
      </c>
      <c r="K183" s="141">
        <v>50000</v>
      </c>
      <c r="L183" s="139">
        <v>45000</v>
      </c>
      <c r="M183" s="142">
        <v>41732</v>
      </c>
      <c r="N183" s="131">
        <v>50000</v>
      </c>
      <c r="O183" s="131">
        <v>1</v>
      </c>
      <c r="P183" s="131">
        <v>50000</v>
      </c>
      <c r="Q183" s="142">
        <v>41732</v>
      </c>
      <c r="R183" s="130">
        <v>20</v>
      </c>
    </row>
    <row r="184" spans="1:18" ht="63">
      <c r="A184" s="6">
        <v>177</v>
      </c>
      <c r="B184" s="124" t="s">
        <v>1074</v>
      </c>
      <c r="C184" s="137" t="s">
        <v>754</v>
      </c>
      <c r="D184" s="137" t="s">
        <v>1075</v>
      </c>
      <c r="E184" s="137" t="s">
        <v>1076</v>
      </c>
      <c r="F184" s="138" t="s">
        <v>2</v>
      </c>
      <c r="G184" s="139" t="s">
        <v>15</v>
      </c>
      <c r="H184" s="139" t="s">
        <v>31</v>
      </c>
      <c r="I184" s="140" t="s">
        <v>106</v>
      </c>
      <c r="J184" s="141" t="s">
        <v>1061</v>
      </c>
      <c r="K184" s="139">
        <v>40000</v>
      </c>
      <c r="L184" s="139">
        <v>36000</v>
      </c>
      <c r="M184" s="142">
        <v>41732</v>
      </c>
      <c r="N184" s="130">
        <v>40000</v>
      </c>
      <c r="O184" s="131">
        <v>1</v>
      </c>
      <c r="P184" s="130">
        <v>40000</v>
      </c>
      <c r="Q184" s="142">
        <v>41732</v>
      </c>
      <c r="R184" s="130">
        <v>20</v>
      </c>
    </row>
    <row r="185" spans="1:18" ht="78.75">
      <c r="A185" s="6">
        <v>178</v>
      </c>
      <c r="B185" s="124" t="s">
        <v>1077</v>
      </c>
      <c r="C185" s="137" t="s">
        <v>1078</v>
      </c>
      <c r="D185" s="137" t="s">
        <v>1079</v>
      </c>
      <c r="E185" s="137" t="s">
        <v>1080</v>
      </c>
      <c r="F185" s="138" t="s">
        <v>2</v>
      </c>
      <c r="G185" s="139" t="s">
        <v>15</v>
      </c>
      <c r="H185" s="139" t="s">
        <v>31</v>
      </c>
      <c r="I185" s="140" t="s">
        <v>106</v>
      </c>
      <c r="J185" s="141" t="s">
        <v>240</v>
      </c>
      <c r="K185" s="141">
        <v>50000</v>
      </c>
      <c r="L185" s="139">
        <v>45000</v>
      </c>
      <c r="M185" s="142">
        <v>41732</v>
      </c>
      <c r="N185" s="131">
        <v>50000</v>
      </c>
      <c r="O185" s="131">
        <v>1</v>
      </c>
      <c r="P185" s="131">
        <v>50000</v>
      </c>
      <c r="Q185" s="142">
        <v>41732</v>
      </c>
      <c r="R185" s="130">
        <v>20</v>
      </c>
    </row>
    <row r="186" spans="1:18" ht="94.5">
      <c r="A186" s="6">
        <v>179</v>
      </c>
      <c r="B186" s="124" t="s">
        <v>1081</v>
      </c>
      <c r="C186" s="137" t="s">
        <v>754</v>
      </c>
      <c r="D186" s="137" t="s">
        <v>783</v>
      </c>
      <c r="E186" s="137" t="s">
        <v>1082</v>
      </c>
      <c r="F186" s="138" t="s">
        <v>2</v>
      </c>
      <c r="G186" s="139" t="s">
        <v>15</v>
      </c>
      <c r="H186" s="139" t="s">
        <v>31</v>
      </c>
      <c r="I186" s="140" t="s">
        <v>106</v>
      </c>
      <c r="J186" s="141" t="s">
        <v>1061</v>
      </c>
      <c r="K186" s="139">
        <v>40000</v>
      </c>
      <c r="L186" s="139">
        <v>36000</v>
      </c>
      <c r="M186" s="142">
        <v>41732</v>
      </c>
      <c r="N186" s="130">
        <v>40000</v>
      </c>
      <c r="O186" s="131">
        <v>1</v>
      </c>
      <c r="P186" s="130">
        <v>40000</v>
      </c>
      <c r="Q186" s="142">
        <v>41732</v>
      </c>
      <c r="R186" s="130">
        <v>20</v>
      </c>
    </row>
    <row r="187" spans="1:18" ht="94.5">
      <c r="A187" s="6">
        <v>180</v>
      </c>
      <c r="B187" s="124" t="s">
        <v>1083</v>
      </c>
      <c r="C187" s="137" t="s">
        <v>1084</v>
      </c>
      <c r="D187" s="137" t="s">
        <v>1085</v>
      </c>
      <c r="E187" s="137" t="s">
        <v>1086</v>
      </c>
      <c r="F187" s="138" t="s">
        <v>2</v>
      </c>
      <c r="G187" s="139" t="s">
        <v>15</v>
      </c>
      <c r="H187" s="139" t="s">
        <v>31</v>
      </c>
      <c r="I187" s="140" t="s">
        <v>106</v>
      </c>
      <c r="J187" s="141" t="s">
        <v>1005</v>
      </c>
      <c r="K187" s="139">
        <v>40000</v>
      </c>
      <c r="L187" s="139">
        <v>36000</v>
      </c>
      <c r="M187" s="142">
        <v>41732</v>
      </c>
      <c r="N187" s="130">
        <v>40000</v>
      </c>
      <c r="O187" s="131">
        <v>1</v>
      </c>
      <c r="P187" s="130">
        <v>40000</v>
      </c>
      <c r="Q187" s="142">
        <v>41732</v>
      </c>
      <c r="R187" s="130">
        <v>20</v>
      </c>
    </row>
    <row r="188" spans="1:18" ht="110.25">
      <c r="A188" s="6">
        <v>181</v>
      </c>
      <c r="B188" s="124" t="s">
        <v>1087</v>
      </c>
      <c r="C188" s="137" t="s">
        <v>1088</v>
      </c>
      <c r="D188" s="137" t="s">
        <v>1089</v>
      </c>
      <c r="E188" s="137" t="s">
        <v>1090</v>
      </c>
      <c r="F188" s="138" t="s">
        <v>2</v>
      </c>
      <c r="G188" s="139" t="s">
        <v>15</v>
      </c>
      <c r="H188" s="139" t="s">
        <v>31</v>
      </c>
      <c r="I188" s="140" t="s">
        <v>106</v>
      </c>
      <c r="J188" s="141" t="s">
        <v>286</v>
      </c>
      <c r="K188" s="139">
        <v>90000</v>
      </c>
      <c r="L188" s="139">
        <v>81000</v>
      </c>
      <c r="M188" s="142">
        <v>41732</v>
      </c>
      <c r="N188" s="130">
        <v>90000</v>
      </c>
      <c r="O188" s="131">
        <v>1</v>
      </c>
      <c r="P188" s="130">
        <v>90000</v>
      </c>
      <c r="Q188" s="142">
        <v>41732</v>
      </c>
      <c r="R188" s="130">
        <v>20</v>
      </c>
    </row>
    <row r="189" spans="1:18" ht="110.25">
      <c r="A189" s="6">
        <v>182</v>
      </c>
      <c r="B189" s="124" t="s">
        <v>1091</v>
      </c>
      <c r="C189" s="137" t="s">
        <v>1092</v>
      </c>
      <c r="D189" s="137" t="s">
        <v>435</v>
      </c>
      <c r="E189" s="137" t="s">
        <v>1093</v>
      </c>
      <c r="F189" s="138" t="s">
        <v>2</v>
      </c>
      <c r="G189" s="139" t="s">
        <v>15</v>
      </c>
      <c r="H189" s="139" t="s">
        <v>31</v>
      </c>
      <c r="I189" s="140" t="s">
        <v>106</v>
      </c>
      <c r="J189" s="141" t="s">
        <v>1094</v>
      </c>
      <c r="K189" s="139">
        <v>80000</v>
      </c>
      <c r="L189" s="139">
        <v>72000</v>
      </c>
      <c r="M189" s="142">
        <v>41732</v>
      </c>
      <c r="N189" s="130">
        <v>80000</v>
      </c>
      <c r="O189" s="131">
        <v>1</v>
      </c>
      <c r="P189" s="130">
        <v>80000</v>
      </c>
      <c r="Q189" s="142">
        <v>41732</v>
      </c>
      <c r="R189" s="130">
        <v>20</v>
      </c>
    </row>
    <row r="190" spans="1:18" ht="94.5">
      <c r="A190" s="6">
        <v>183</v>
      </c>
      <c r="B190" s="124" t="s">
        <v>1095</v>
      </c>
      <c r="C190" s="137" t="s">
        <v>218</v>
      </c>
      <c r="D190" s="137" t="s">
        <v>1096</v>
      </c>
      <c r="E190" s="137" t="s">
        <v>1097</v>
      </c>
      <c r="F190" s="138" t="s">
        <v>2</v>
      </c>
      <c r="G190" s="139" t="s">
        <v>15</v>
      </c>
      <c r="H190" s="139" t="s">
        <v>16</v>
      </c>
      <c r="I190" s="140" t="s">
        <v>106</v>
      </c>
      <c r="J190" s="141" t="s">
        <v>546</v>
      </c>
      <c r="K190" s="139">
        <v>151053</v>
      </c>
      <c r="L190" s="139">
        <v>135948</v>
      </c>
      <c r="M190" s="142">
        <v>41762</v>
      </c>
      <c r="N190" s="130">
        <v>151053</v>
      </c>
      <c r="O190" s="131">
        <v>1</v>
      </c>
      <c r="P190" s="130">
        <v>151053</v>
      </c>
      <c r="Q190" s="142">
        <v>41762</v>
      </c>
      <c r="R190" s="130">
        <v>20</v>
      </c>
    </row>
    <row r="191" spans="1:18">
      <c r="K191">
        <f>SUM(K8:K190)</f>
        <v>10421053</v>
      </c>
      <c r="L191">
        <f>SUM(L8:L190)</f>
        <v>9378948</v>
      </c>
      <c r="N191">
        <f>SUM(N8:N190)</f>
        <v>10391053</v>
      </c>
    </row>
    <row r="192" spans="1:18">
      <c r="K192">
        <f>K191*0.95</f>
        <v>9900000.3499999996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"/>
  <sheetViews>
    <sheetView topLeftCell="A8" workbookViewId="0">
      <selection activeCell="P15" sqref="P15"/>
    </sheetView>
  </sheetViews>
  <sheetFormatPr defaultRowHeight="15"/>
  <sheetData>
    <row r="1" spans="1:19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143"/>
    </row>
    <row r="2" spans="1:19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143"/>
    </row>
    <row r="3" spans="1:19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143"/>
    </row>
    <row r="4" spans="1:19" ht="18.75">
      <c r="A4" s="654" t="s">
        <v>1098</v>
      </c>
      <c r="B4" s="654"/>
      <c r="C4" s="654"/>
      <c r="D4" s="654"/>
      <c r="E4" s="654"/>
      <c r="F4" s="654"/>
      <c r="G4" s="654"/>
      <c r="H4" s="78"/>
      <c r="I4" s="78"/>
      <c r="J4" s="656" t="s">
        <v>1099</v>
      </c>
      <c r="K4" s="656"/>
      <c r="L4" s="77"/>
      <c r="M4" s="78"/>
      <c r="N4" s="112"/>
      <c r="O4" s="78"/>
      <c r="P4" s="144"/>
      <c r="Q4" s="145"/>
      <c r="R4" s="146" t="s">
        <v>364</v>
      </c>
      <c r="S4" s="143"/>
    </row>
    <row r="5" spans="1:19" ht="15.75">
      <c r="A5" s="147"/>
      <c r="B5" s="147"/>
      <c r="C5" s="148"/>
      <c r="D5" s="147"/>
      <c r="E5" s="147"/>
      <c r="F5" s="149"/>
      <c r="G5" s="150"/>
      <c r="H5" s="151"/>
      <c r="I5" s="152"/>
      <c r="J5" s="656"/>
      <c r="K5" s="656"/>
      <c r="L5" s="147"/>
      <c r="M5" s="147"/>
      <c r="N5" s="119"/>
      <c r="O5" s="149"/>
      <c r="P5" s="119"/>
      <c r="Q5" s="657" t="s">
        <v>1100</v>
      </c>
      <c r="R5" s="657"/>
      <c r="S5" s="143"/>
    </row>
    <row r="6" spans="1:19">
      <c r="A6" s="655" t="s">
        <v>366</v>
      </c>
      <c r="B6" s="655"/>
      <c r="C6" s="148"/>
      <c r="D6" s="147"/>
      <c r="E6" s="147"/>
      <c r="F6" s="149"/>
      <c r="G6" s="149"/>
      <c r="H6" s="149"/>
      <c r="I6" s="149"/>
      <c r="J6" s="147"/>
      <c r="K6" s="147"/>
      <c r="L6" s="147"/>
      <c r="M6" s="147"/>
      <c r="N6" s="119"/>
      <c r="O6" s="149"/>
      <c r="P6" s="119"/>
      <c r="Q6" s="149"/>
      <c r="R6" s="147"/>
      <c r="S6" s="143"/>
    </row>
    <row r="7" spans="1:19" ht="60">
      <c r="A7" s="153" t="s">
        <v>308</v>
      </c>
      <c r="B7" s="153" t="s">
        <v>309</v>
      </c>
      <c r="C7" s="154" t="s">
        <v>310</v>
      </c>
      <c r="D7" s="153" t="s">
        <v>311</v>
      </c>
      <c r="E7" s="153" t="s">
        <v>312</v>
      </c>
      <c r="F7" s="93" t="s">
        <v>109</v>
      </c>
      <c r="G7" s="93" t="s">
        <v>313</v>
      </c>
      <c r="H7" s="93" t="s">
        <v>314</v>
      </c>
      <c r="I7" s="155" t="s">
        <v>315</v>
      </c>
      <c r="J7" s="156" t="s">
        <v>357</v>
      </c>
      <c r="K7" s="156" t="s">
        <v>358</v>
      </c>
      <c r="L7" s="156" t="s">
        <v>359</v>
      </c>
      <c r="M7" s="156" t="s">
        <v>360</v>
      </c>
      <c r="N7" s="157" t="s">
        <v>361</v>
      </c>
      <c r="O7" s="158" t="s">
        <v>362</v>
      </c>
      <c r="P7" s="157" t="s">
        <v>320</v>
      </c>
      <c r="Q7" s="158" t="s">
        <v>319</v>
      </c>
      <c r="R7" s="159" t="s">
        <v>321</v>
      </c>
      <c r="S7" s="82" t="s">
        <v>317</v>
      </c>
    </row>
    <row r="8" spans="1:19" ht="78.75">
      <c r="A8" s="123">
        <v>1</v>
      </c>
      <c r="B8" s="160"/>
      <c r="C8" s="161" t="s">
        <v>1101</v>
      </c>
      <c r="D8" s="161" t="s">
        <v>1102</v>
      </c>
      <c r="E8" s="161" t="s">
        <v>1103</v>
      </c>
      <c r="F8" s="161" t="s">
        <v>2</v>
      </c>
      <c r="G8" s="161" t="s">
        <v>15</v>
      </c>
      <c r="H8" s="161" t="s">
        <v>16</v>
      </c>
      <c r="I8" s="161" t="s">
        <v>105</v>
      </c>
      <c r="J8" s="161" t="s">
        <v>1104</v>
      </c>
      <c r="K8" s="161" t="s">
        <v>1104</v>
      </c>
      <c r="L8" s="161" t="s">
        <v>1104</v>
      </c>
      <c r="M8" s="161" t="s">
        <v>1104</v>
      </c>
      <c r="N8" s="161">
        <v>50000</v>
      </c>
      <c r="O8" s="162" t="s">
        <v>1105</v>
      </c>
      <c r="P8" s="161">
        <v>50000</v>
      </c>
      <c r="Q8" s="162" t="s">
        <v>1105</v>
      </c>
      <c r="R8" s="163" t="s">
        <v>1106</v>
      </c>
      <c r="S8" s="161">
        <v>50000</v>
      </c>
    </row>
    <row r="9" spans="1:19" ht="126">
      <c r="A9" s="123">
        <v>2</v>
      </c>
      <c r="B9" s="160"/>
      <c r="C9" s="161" t="s">
        <v>1107</v>
      </c>
      <c r="D9" s="161" t="s">
        <v>1108</v>
      </c>
      <c r="E9" s="161" t="s">
        <v>1109</v>
      </c>
      <c r="F9" s="161" t="s">
        <v>2</v>
      </c>
      <c r="G9" s="161" t="s">
        <v>15</v>
      </c>
      <c r="H9" s="161" t="s">
        <v>16</v>
      </c>
      <c r="I9" s="161" t="s">
        <v>106</v>
      </c>
      <c r="J9" s="161" t="s">
        <v>1104</v>
      </c>
      <c r="K9" s="161" t="s">
        <v>1104</v>
      </c>
      <c r="L9" s="161" t="s">
        <v>1104</v>
      </c>
      <c r="M9" s="161" t="s">
        <v>1104</v>
      </c>
      <c r="N9" s="161">
        <v>50000</v>
      </c>
      <c r="O9" s="162" t="s">
        <v>1110</v>
      </c>
      <c r="P9" s="161">
        <v>50000</v>
      </c>
      <c r="Q9" s="162" t="s">
        <v>1110</v>
      </c>
      <c r="R9" s="163" t="s">
        <v>1106</v>
      </c>
      <c r="S9" s="161">
        <v>50000</v>
      </c>
    </row>
    <row r="10" spans="1:19" ht="90">
      <c r="A10" s="123">
        <v>3</v>
      </c>
      <c r="B10" s="160"/>
      <c r="C10" s="164" t="s">
        <v>1111</v>
      </c>
      <c r="D10" s="165" t="s">
        <v>1112</v>
      </c>
      <c r="E10" s="110" t="s">
        <v>1113</v>
      </c>
      <c r="F10" s="161" t="s">
        <v>2</v>
      </c>
      <c r="G10" s="161" t="s">
        <v>15</v>
      </c>
      <c r="H10" s="161" t="s">
        <v>31</v>
      </c>
      <c r="I10" s="161" t="s">
        <v>105</v>
      </c>
      <c r="J10" s="161" t="s">
        <v>1104</v>
      </c>
      <c r="K10" s="161" t="s">
        <v>1104</v>
      </c>
      <c r="L10" s="161" t="s">
        <v>1104</v>
      </c>
      <c r="M10" s="161" t="s">
        <v>1104</v>
      </c>
      <c r="N10" s="161">
        <v>50000</v>
      </c>
      <c r="O10" s="162" t="s">
        <v>1110</v>
      </c>
      <c r="P10" s="161">
        <v>50000</v>
      </c>
      <c r="Q10" s="162" t="s">
        <v>1110</v>
      </c>
      <c r="R10" s="163" t="s">
        <v>1106</v>
      </c>
      <c r="S10" s="161">
        <v>50000</v>
      </c>
    </row>
    <row r="11" spans="1:19">
      <c r="P11">
        <f>SUM(P8:P10)</f>
        <v>150000</v>
      </c>
    </row>
    <row r="13" spans="1:19">
      <c r="P13">
        <f>P11*0.05</f>
        <v>7500</v>
      </c>
    </row>
    <row r="14" spans="1:19">
      <c r="P14">
        <f>P11-P13</f>
        <v>142500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4"/>
  <sheetViews>
    <sheetView workbookViewId="0">
      <selection activeCell="N8" sqref="N8:N373"/>
    </sheetView>
  </sheetViews>
  <sheetFormatPr defaultRowHeight="15"/>
  <sheetData>
    <row r="1" spans="1:20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20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20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20" ht="18.75">
      <c r="A4" s="654" t="s">
        <v>1114</v>
      </c>
      <c r="B4" s="654"/>
      <c r="C4" s="654"/>
      <c r="D4" s="654"/>
      <c r="E4" s="654"/>
      <c r="F4" s="654"/>
      <c r="G4" s="654"/>
      <c r="H4" s="166"/>
      <c r="I4" s="166"/>
      <c r="J4" s="78"/>
      <c r="K4" s="112"/>
      <c r="L4" s="113"/>
      <c r="M4" s="114"/>
      <c r="N4" s="112"/>
      <c r="O4" s="77"/>
      <c r="P4" s="167"/>
      <c r="Q4" s="80"/>
      <c r="R4" s="146" t="s">
        <v>364</v>
      </c>
    </row>
    <row r="5" spans="1:20" ht="22.5">
      <c r="A5" s="116"/>
      <c r="B5" s="116"/>
      <c r="C5" s="116"/>
      <c r="D5" s="116"/>
      <c r="E5" s="116"/>
      <c r="F5" s="168"/>
      <c r="G5" s="168"/>
      <c r="H5" s="168"/>
      <c r="I5" s="168"/>
      <c r="J5" s="118"/>
      <c r="K5" s="119"/>
      <c r="L5" s="119"/>
      <c r="M5" s="120"/>
      <c r="N5" s="119"/>
      <c r="O5" s="116"/>
      <c r="P5" s="116"/>
      <c r="Q5" s="121" t="s">
        <v>365</v>
      </c>
      <c r="R5" s="169"/>
    </row>
    <row r="6" spans="1:20" ht="22.5">
      <c r="A6" s="655" t="s">
        <v>366</v>
      </c>
      <c r="B6" s="655"/>
      <c r="C6" s="116"/>
      <c r="D6" s="116"/>
      <c r="E6" s="116"/>
      <c r="F6" s="168"/>
      <c r="G6" s="168"/>
      <c r="H6" s="168"/>
      <c r="I6" s="168"/>
      <c r="J6" s="118"/>
      <c r="K6" s="119"/>
      <c r="L6" s="119"/>
      <c r="M6" s="120"/>
      <c r="N6" s="119"/>
      <c r="O6" s="116"/>
      <c r="P6" s="116"/>
      <c r="Q6" s="121" t="s">
        <v>367</v>
      </c>
      <c r="R6" s="169"/>
    </row>
    <row r="7" spans="1:20" ht="63">
      <c r="A7" s="161" t="s">
        <v>308</v>
      </c>
      <c r="B7" s="161" t="s">
        <v>309</v>
      </c>
      <c r="C7" s="161" t="s">
        <v>310</v>
      </c>
      <c r="D7" s="161" t="s">
        <v>311</v>
      </c>
      <c r="E7" s="161" t="s">
        <v>312</v>
      </c>
      <c r="F7" s="161" t="s">
        <v>109</v>
      </c>
      <c r="G7" s="161" t="s">
        <v>313</v>
      </c>
      <c r="H7" s="161" t="s">
        <v>314</v>
      </c>
      <c r="I7" s="161" t="s">
        <v>315</v>
      </c>
      <c r="J7" s="161" t="s">
        <v>316</v>
      </c>
      <c r="K7" s="170" t="s">
        <v>317</v>
      </c>
      <c r="L7" s="170" t="s">
        <v>318</v>
      </c>
      <c r="M7" s="170" t="s">
        <v>319</v>
      </c>
      <c r="N7" s="170" t="s">
        <v>320</v>
      </c>
      <c r="O7" s="161" t="s">
        <v>321</v>
      </c>
      <c r="P7" s="161" t="s">
        <v>320</v>
      </c>
      <c r="Q7" s="161" t="s">
        <v>319</v>
      </c>
      <c r="R7" s="141" t="s">
        <v>321</v>
      </c>
      <c r="S7" s="43" t="s">
        <v>1115</v>
      </c>
      <c r="T7" s="43" t="s">
        <v>1116</v>
      </c>
    </row>
    <row r="8" spans="1:20" ht="90">
      <c r="A8" s="141">
        <v>1</v>
      </c>
      <c r="B8" s="43"/>
      <c r="C8" s="107" t="s">
        <v>1117</v>
      </c>
      <c r="D8" s="107" t="s">
        <v>1118</v>
      </c>
      <c r="E8" s="107" t="s">
        <v>1119</v>
      </c>
      <c r="F8" s="171" t="s">
        <v>2</v>
      </c>
      <c r="G8" s="172" t="s">
        <v>15</v>
      </c>
      <c r="H8" s="172" t="s">
        <v>31</v>
      </c>
      <c r="I8" s="173" t="s">
        <v>106</v>
      </c>
      <c r="J8" s="174" t="s">
        <v>1120</v>
      </c>
      <c r="K8" s="107">
        <v>100000</v>
      </c>
      <c r="L8" s="43">
        <v>70000</v>
      </c>
      <c r="M8" s="82" t="s">
        <v>1121</v>
      </c>
      <c r="N8" s="43">
        <v>70000</v>
      </c>
      <c r="O8" s="82">
        <v>20</v>
      </c>
      <c r="P8" s="43">
        <v>70000</v>
      </c>
      <c r="Q8" s="82" t="s">
        <v>1121</v>
      </c>
      <c r="R8" s="82">
        <v>20</v>
      </c>
      <c r="S8" s="175"/>
      <c r="T8" s="175"/>
    </row>
    <row r="9" spans="1:20" ht="60">
      <c r="A9" s="141">
        <v>2</v>
      </c>
      <c r="B9" s="43"/>
      <c r="C9" s="107" t="s">
        <v>1122</v>
      </c>
      <c r="D9" s="107" t="s">
        <v>1123</v>
      </c>
      <c r="E9" s="107" t="s">
        <v>1124</v>
      </c>
      <c r="F9" s="171" t="s">
        <v>2</v>
      </c>
      <c r="G9" s="172" t="s">
        <v>15</v>
      </c>
      <c r="H9" s="172" t="s">
        <v>16</v>
      </c>
      <c r="I9" s="173" t="s">
        <v>105</v>
      </c>
      <c r="J9" s="174" t="s">
        <v>1125</v>
      </c>
      <c r="K9" s="107">
        <v>80000</v>
      </c>
      <c r="L9" s="43">
        <v>56000</v>
      </c>
      <c r="M9" s="82" t="s">
        <v>1121</v>
      </c>
      <c r="N9" s="43">
        <v>56000</v>
      </c>
      <c r="O9" s="82">
        <v>20</v>
      </c>
      <c r="P9" s="43">
        <v>56000</v>
      </c>
      <c r="Q9" s="82" t="s">
        <v>1121</v>
      </c>
      <c r="R9" s="82">
        <v>20</v>
      </c>
      <c r="S9" s="175"/>
      <c r="T9" s="175"/>
    </row>
    <row r="10" spans="1:20" ht="75">
      <c r="A10" s="141">
        <v>3</v>
      </c>
      <c r="B10" s="43"/>
      <c r="C10" s="107" t="s">
        <v>1126</v>
      </c>
      <c r="D10" s="107" t="s">
        <v>1127</v>
      </c>
      <c r="E10" s="107" t="s">
        <v>1128</v>
      </c>
      <c r="F10" s="171" t="s">
        <v>2</v>
      </c>
      <c r="G10" s="172" t="s">
        <v>15</v>
      </c>
      <c r="H10" s="172" t="s">
        <v>16</v>
      </c>
      <c r="I10" s="173" t="s">
        <v>105</v>
      </c>
      <c r="J10" s="174" t="s">
        <v>1129</v>
      </c>
      <c r="K10" s="107">
        <v>150000</v>
      </c>
      <c r="L10" s="43">
        <v>105000</v>
      </c>
      <c r="M10" s="82" t="s">
        <v>1121</v>
      </c>
      <c r="N10" s="43">
        <v>105000</v>
      </c>
      <c r="O10" s="82">
        <v>20</v>
      </c>
      <c r="P10" s="43">
        <v>105000</v>
      </c>
      <c r="Q10" s="82" t="s">
        <v>1121</v>
      </c>
      <c r="R10" s="82">
        <v>20</v>
      </c>
      <c r="S10" s="175"/>
      <c r="T10" s="175"/>
    </row>
    <row r="11" spans="1:20" ht="90">
      <c r="A11" s="141">
        <v>4</v>
      </c>
      <c r="B11" s="43"/>
      <c r="C11" s="107" t="s">
        <v>1130</v>
      </c>
      <c r="D11" s="107" t="s">
        <v>1131</v>
      </c>
      <c r="E11" s="107" t="s">
        <v>1132</v>
      </c>
      <c r="F11" s="171" t="s">
        <v>2</v>
      </c>
      <c r="G11" s="172" t="s">
        <v>15</v>
      </c>
      <c r="H11" s="172" t="s">
        <v>31</v>
      </c>
      <c r="I11" s="173" t="s">
        <v>106</v>
      </c>
      <c r="J11" s="174" t="s">
        <v>1133</v>
      </c>
      <c r="K11" s="107">
        <v>50000</v>
      </c>
      <c r="L11" s="43">
        <v>35000</v>
      </c>
      <c r="M11" s="82" t="s">
        <v>1121</v>
      </c>
      <c r="N11" s="43">
        <v>35000</v>
      </c>
      <c r="O11" s="82">
        <v>20</v>
      </c>
      <c r="P11" s="43">
        <v>35000</v>
      </c>
      <c r="Q11" s="82" t="s">
        <v>1121</v>
      </c>
      <c r="R11" s="82">
        <v>20</v>
      </c>
      <c r="S11" s="175"/>
      <c r="T11" s="175"/>
    </row>
    <row r="12" spans="1:20" ht="60">
      <c r="A12" s="141">
        <v>5</v>
      </c>
      <c r="B12" s="43"/>
      <c r="C12" s="107" t="s">
        <v>1134</v>
      </c>
      <c r="D12" s="107" t="s">
        <v>1135</v>
      </c>
      <c r="E12" s="107" t="s">
        <v>1136</v>
      </c>
      <c r="F12" s="171" t="s">
        <v>2</v>
      </c>
      <c r="G12" s="172" t="s">
        <v>15</v>
      </c>
      <c r="H12" s="172" t="s">
        <v>16</v>
      </c>
      <c r="I12" s="173" t="s">
        <v>106</v>
      </c>
      <c r="J12" s="174" t="s">
        <v>1137</v>
      </c>
      <c r="K12" s="107">
        <v>40000</v>
      </c>
      <c r="L12" s="43">
        <v>28000</v>
      </c>
      <c r="M12" s="82" t="s">
        <v>1121</v>
      </c>
      <c r="N12" s="43">
        <v>28000</v>
      </c>
      <c r="O12" s="82">
        <v>20</v>
      </c>
      <c r="P12" s="43">
        <v>28000</v>
      </c>
      <c r="Q12" s="82" t="s">
        <v>1121</v>
      </c>
      <c r="R12" s="82">
        <v>20</v>
      </c>
      <c r="S12" s="175"/>
      <c r="T12" s="175"/>
    </row>
    <row r="13" spans="1:20" ht="90">
      <c r="A13" s="141">
        <v>6</v>
      </c>
      <c r="B13" s="43"/>
      <c r="C13" s="107" t="s">
        <v>1138</v>
      </c>
      <c r="D13" s="107" t="s">
        <v>1139</v>
      </c>
      <c r="E13" s="107" t="s">
        <v>1140</v>
      </c>
      <c r="F13" s="171" t="s">
        <v>2</v>
      </c>
      <c r="G13" s="172" t="s">
        <v>15</v>
      </c>
      <c r="H13" s="172" t="s">
        <v>31</v>
      </c>
      <c r="I13" s="173" t="s">
        <v>106</v>
      </c>
      <c r="J13" s="174" t="s">
        <v>1141</v>
      </c>
      <c r="K13" s="107">
        <v>40000</v>
      </c>
      <c r="L13" s="43">
        <v>28000</v>
      </c>
      <c r="M13" s="82" t="s">
        <v>1121</v>
      </c>
      <c r="N13" s="43">
        <v>28000</v>
      </c>
      <c r="O13" s="82">
        <v>20</v>
      </c>
      <c r="P13" s="43">
        <v>28000</v>
      </c>
      <c r="Q13" s="82" t="s">
        <v>1121</v>
      </c>
      <c r="R13" s="82">
        <v>20</v>
      </c>
      <c r="S13" s="175"/>
      <c r="T13" s="175"/>
    </row>
    <row r="14" spans="1:20" ht="90">
      <c r="A14" s="141">
        <v>7</v>
      </c>
      <c r="B14" s="43"/>
      <c r="C14" s="107" t="s">
        <v>1142</v>
      </c>
      <c r="D14" s="107" t="s">
        <v>1143</v>
      </c>
      <c r="E14" s="107" t="s">
        <v>1144</v>
      </c>
      <c r="F14" s="171" t="s">
        <v>2</v>
      </c>
      <c r="G14" s="172" t="s">
        <v>15</v>
      </c>
      <c r="H14" s="172" t="s">
        <v>31</v>
      </c>
      <c r="I14" s="173" t="s">
        <v>106</v>
      </c>
      <c r="J14" s="174" t="s">
        <v>1145</v>
      </c>
      <c r="K14" s="107">
        <v>40000</v>
      </c>
      <c r="L14" s="43">
        <v>28000</v>
      </c>
      <c r="M14" s="82" t="s">
        <v>1121</v>
      </c>
      <c r="N14" s="43">
        <v>28000</v>
      </c>
      <c r="O14" s="82">
        <v>20</v>
      </c>
      <c r="P14" s="43">
        <v>28000</v>
      </c>
      <c r="Q14" s="82" t="s">
        <v>1121</v>
      </c>
      <c r="R14" s="82">
        <v>20</v>
      </c>
      <c r="S14" s="175"/>
      <c r="T14" s="175"/>
    </row>
    <row r="15" spans="1:20" ht="60">
      <c r="A15" s="141">
        <v>8</v>
      </c>
      <c r="B15" s="43"/>
      <c r="C15" s="107" t="s">
        <v>1146</v>
      </c>
      <c r="D15" s="107" t="s">
        <v>1147</v>
      </c>
      <c r="E15" s="107" t="s">
        <v>1148</v>
      </c>
      <c r="F15" s="171" t="s">
        <v>2</v>
      </c>
      <c r="G15" s="172" t="s">
        <v>15</v>
      </c>
      <c r="H15" s="172" t="s">
        <v>16</v>
      </c>
      <c r="I15" s="173" t="s">
        <v>106</v>
      </c>
      <c r="J15" s="174" t="s">
        <v>1</v>
      </c>
      <c r="K15" s="107">
        <v>50000</v>
      </c>
      <c r="L15" s="43">
        <v>35000</v>
      </c>
      <c r="M15" s="82" t="s">
        <v>1121</v>
      </c>
      <c r="N15" s="43">
        <v>35000</v>
      </c>
      <c r="O15" s="82">
        <v>20</v>
      </c>
      <c r="P15" s="43">
        <v>35000</v>
      </c>
      <c r="Q15" s="82" t="s">
        <v>1121</v>
      </c>
      <c r="R15" s="82">
        <v>20</v>
      </c>
      <c r="S15" s="175"/>
      <c r="T15" s="175"/>
    </row>
    <row r="16" spans="1:20" ht="60">
      <c r="A16" s="141">
        <v>9</v>
      </c>
      <c r="B16" s="43"/>
      <c r="C16" s="107" t="s">
        <v>497</v>
      </c>
      <c r="D16" s="107" t="s">
        <v>1149</v>
      </c>
      <c r="E16" s="107" t="s">
        <v>1150</v>
      </c>
      <c r="F16" s="171" t="s">
        <v>2</v>
      </c>
      <c r="G16" s="172" t="s">
        <v>15</v>
      </c>
      <c r="H16" s="172" t="s">
        <v>16</v>
      </c>
      <c r="I16" s="173" t="s">
        <v>105</v>
      </c>
      <c r="J16" s="174" t="s">
        <v>1151</v>
      </c>
      <c r="K16" s="107">
        <v>100000</v>
      </c>
      <c r="L16" s="43">
        <v>70000</v>
      </c>
      <c r="M16" s="82" t="s">
        <v>1121</v>
      </c>
      <c r="N16" s="43">
        <v>70000</v>
      </c>
      <c r="O16" s="82">
        <v>20</v>
      </c>
      <c r="P16" s="43">
        <v>70000</v>
      </c>
      <c r="Q16" s="82" t="s">
        <v>1121</v>
      </c>
      <c r="R16" s="82">
        <v>20</v>
      </c>
      <c r="S16" s="175"/>
      <c r="T16" s="175"/>
    </row>
    <row r="17" spans="1:20" ht="60">
      <c r="A17" s="141">
        <v>10</v>
      </c>
      <c r="B17" s="43"/>
      <c r="C17" s="107" t="s">
        <v>1152</v>
      </c>
      <c r="D17" s="107" t="s">
        <v>1153</v>
      </c>
      <c r="E17" s="107" t="s">
        <v>1154</v>
      </c>
      <c r="F17" s="171" t="s">
        <v>2</v>
      </c>
      <c r="G17" s="172" t="s">
        <v>15</v>
      </c>
      <c r="H17" s="172" t="s">
        <v>31</v>
      </c>
      <c r="I17" s="173" t="s">
        <v>106</v>
      </c>
      <c r="J17" s="174" t="s">
        <v>1155</v>
      </c>
      <c r="K17" s="107">
        <v>160000</v>
      </c>
      <c r="L17" s="43">
        <v>112000</v>
      </c>
      <c r="M17" s="82" t="s">
        <v>1121</v>
      </c>
      <c r="N17" s="43">
        <v>112000</v>
      </c>
      <c r="O17" s="82">
        <v>20</v>
      </c>
      <c r="P17" s="43">
        <v>112000</v>
      </c>
      <c r="Q17" s="82" t="s">
        <v>1121</v>
      </c>
      <c r="R17" s="82">
        <v>20</v>
      </c>
      <c r="S17" s="175"/>
      <c r="T17" s="175"/>
    </row>
    <row r="18" spans="1:20" ht="90">
      <c r="A18" s="141">
        <v>11</v>
      </c>
      <c r="B18" s="43"/>
      <c r="C18" s="107" t="s">
        <v>370</v>
      </c>
      <c r="D18" s="107" t="s">
        <v>1156</v>
      </c>
      <c r="E18" s="107" t="s">
        <v>1157</v>
      </c>
      <c r="F18" s="171" t="s">
        <v>2</v>
      </c>
      <c r="G18" s="172" t="s">
        <v>15</v>
      </c>
      <c r="H18" s="172" t="s">
        <v>16</v>
      </c>
      <c r="I18" s="173" t="s">
        <v>105</v>
      </c>
      <c r="J18" s="174" t="s">
        <v>1158</v>
      </c>
      <c r="K18" s="107">
        <v>100000</v>
      </c>
      <c r="L18" s="43">
        <v>70000</v>
      </c>
      <c r="M18" s="82" t="s">
        <v>1121</v>
      </c>
      <c r="N18" s="43">
        <v>70000</v>
      </c>
      <c r="O18" s="82">
        <v>20</v>
      </c>
      <c r="P18" s="43">
        <v>70000</v>
      </c>
      <c r="Q18" s="82" t="s">
        <v>1121</v>
      </c>
      <c r="R18" s="82">
        <v>20</v>
      </c>
      <c r="S18" s="175"/>
      <c r="T18" s="175"/>
    </row>
    <row r="19" spans="1:20" ht="90">
      <c r="A19" s="141">
        <v>12</v>
      </c>
      <c r="B19" s="43"/>
      <c r="C19" s="107" t="s">
        <v>1159</v>
      </c>
      <c r="D19" s="107" t="s">
        <v>1160</v>
      </c>
      <c r="E19" s="107" t="s">
        <v>1161</v>
      </c>
      <c r="F19" s="171" t="s">
        <v>2</v>
      </c>
      <c r="G19" s="172" t="s">
        <v>15</v>
      </c>
      <c r="H19" s="172" t="s">
        <v>31</v>
      </c>
      <c r="I19" s="173" t="s">
        <v>106</v>
      </c>
      <c r="J19" s="174" t="s">
        <v>1162</v>
      </c>
      <c r="K19" s="107">
        <v>40000</v>
      </c>
      <c r="L19" s="43">
        <v>28000</v>
      </c>
      <c r="M19" s="82" t="s">
        <v>1121</v>
      </c>
      <c r="N19" s="43">
        <v>28000</v>
      </c>
      <c r="O19" s="82">
        <v>20</v>
      </c>
      <c r="P19" s="43">
        <v>28000</v>
      </c>
      <c r="Q19" s="82" t="s">
        <v>1121</v>
      </c>
      <c r="R19" s="82">
        <v>20</v>
      </c>
      <c r="S19" s="175"/>
      <c r="T19" s="175"/>
    </row>
    <row r="20" spans="1:20" ht="60">
      <c r="A20" s="141">
        <v>13</v>
      </c>
      <c r="B20" s="43"/>
      <c r="C20" s="107" t="s">
        <v>1163</v>
      </c>
      <c r="D20" s="107" t="s">
        <v>1164</v>
      </c>
      <c r="E20" s="107" t="s">
        <v>1165</v>
      </c>
      <c r="F20" s="171" t="s">
        <v>2</v>
      </c>
      <c r="G20" s="172" t="s">
        <v>15</v>
      </c>
      <c r="H20" s="172" t="s">
        <v>16</v>
      </c>
      <c r="I20" s="173" t="s">
        <v>106</v>
      </c>
      <c r="J20" s="174" t="s">
        <v>1166</v>
      </c>
      <c r="K20" s="107">
        <v>100000</v>
      </c>
      <c r="L20" s="43">
        <v>70000</v>
      </c>
      <c r="M20" s="82" t="s">
        <v>1121</v>
      </c>
      <c r="N20" s="43">
        <v>70000</v>
      </c>
      <c r="O20" s="82">
        <v>20</v>
      </c>
      <c r="P20" s="43">
        <v>70000</v>
      </c>
      <c r="Q20" s="82" t="s">
        <v>1121</v>
      </c>
      <c r="R20" s="82">
        <v>20</v>
      </c>
      <c r="S20" s="175"/>
      <c r="T20" s="175"/>
    </row>
    <row r="21" spans="1:20" ht="90">
      <c r="A21" s="141">
        <v>14</v>
      </c>
      <c r="B21" s="43"/>
      <c r="C21" s="107" t="s">
        <v>1167</v>
      </c>
      <c r="D21" s="107" t="s">
        <v>1168</v>
      </c>
      <c r="E21" s="107" t="s">
        <v>1161</v>
      </c>
      <c r="F21" s="171" t="s">
        <v>2</v>
      </c>
      <c r="G21" s="172" t="s">
        <v>15</v>
      </c>
      <c r="H21" s="172" t="s">
        <v>31</v>
      </c>
      <c r="I21" s="173" t="s">
        <v>106</v>
      </c>
      <c r="J21" s="174" t="s">
        <v>1141</v>
      </c>
      <c r="K21" s="107">
        <v>50000</v>
      </c>
      <c r="L21" s="43">
        <v>35000</v>
      </c>
      <c r="M21" s="82" t="s">
        <v>1121</v>
      </c>
      <c r="N21" s="43">
        <v>35000</v>
      </c>
      <c r="O21" s="82">
        <v>20</v>
      </c>
      <c r="P21" s="43">
        <v>35000</v>
      </c>
      <c r="Q21" s="82" t="s">
        <v>1121</v>
      </c>
      <c r="R21" s="82">
        <v>20</v>
      </c>
      <c r="S21" s="175"/>
      <c r="T21" s="175"/>
    </row>
    <row r="22" spans="1:20" ht="60">
      <c r="A22" s="141">
        <v>15</v>
      </c>
      <c r="B22" s="43"/>
      <c r="C22" s="107" t="s">
        <v>1169</v>
      </c>
      <c r="D22" s="107" t="s">
        <v>1170</v>
      </c>
      <c r="E22" s="107" t="s">
        <v>1171</v>
      </c>
      <c r="F22" s="171" t="s">
        <v>2</v>
      </c>
      <c r="G22" s="172" t="s">
        <v>15</v>
      </c>
      <c r="H22" s="172" t="s">
        <v>16</v>
      </c>
      <c r="I22" s="173" t="s">
        <v>106</v>
      </c>
      <c r="J22" s="174" t="s">
        <v>1172</v>
      </c>
      <c r="K22" s="107">
        <v>160000</v>
      </c>
      <c r="L22" s="43">
        <v>112000</v>
      </c>
      <c r="M22" s="82" t="s">
        <v>1121</v>
      </c>
      <c r="N22" s="43">
        <v>112000</v>
      </c>
      <c r="O22" s="82">
        <v>20</v>
      </c>
      <c r="P22" s="43">
        <v>112000</v>
      </c>
      <c r="Q22" s="82" t="s">
        <v>1121</v>
      </c>
      <c r="R22" s="82">
        <v>20</v>
      </c>
      <c r="S22" s="175"/>
      <c r="T22" s="175"/>
    </row>
    <row r="23" spans="1:20" ht="60">
      <c r="A23" s="141">
        <v>16</v>
      </c>
      <c r="B23" s="43"/>
      <c r="C23" s="107" t="s">
        <v>1173</v>
      </c>
      <c r="D23" s="107" t="s">
        <v>1174</v>
      </c>
      <c r="E23" s="107" t="s">
        <v>1175</v>
      </c>
      <c r="F23" s="171" t="s">
        <v>2</v>
      </c>
      <c r="G23" s="172" t="s">
        <v>15</v>
      </c>
      <c r="H23" s="172" t="s">
        <v>31</v>
      </c>
      <c r="I23" s="173" t="s">
        <v>106</v>
      </c>
      <c r="J23" s="174" t="s">
        <v>1176</v>
      </c>
      <c r="K23" s="107">
        <v>100000</v>
      </c>
      <c r="L23" s="43">
        <v>70000</v>
      </c>
      <c r="M23" s="82" t="s">
        <v>1121</v>
      </c>
      <c r="N23" s="43">
        <v>70000</v>
      </c>
      <c r="O23" s="82">
        <v>20</v>
      </c>
      <c r="P23" s="43">
        <v>70000</v>
      </c>
      <c r="Q23" s="82" t="s">
        <v>1121</v>
      </c>
      <c r="R23" s="82">
        <v>20</v>
      </c>
      <c r="S23" s="175"/>
      <c r="T23" s="175"/>
    </row>
    <row r="24" spans="1:20" ht="90">
      <c r="A24" s="141">
        <v>17</v>
      </c>
      <c r="B24" s="43"/>
      <c r="C24" s="107" t="s">
        <v>1177</v>
      </c>
      <c r="D24" s="107" t="s">
        <v>1178</v>
      </c>
      <c r="E24" s="107" t="s">
        <v>1179</v>
      </c>
      <c r="F24" s="171" t="s">
        <v>2</v>
      </c>
      <c r="G24" s="172" t="s">
        <v>15</v>
      </c>
      <c r="H24" s="172" t="s">
        <v>16</v>
      </c>
      <c r="I24" s="173" t="s">
        <v>105</v>
      </c>
      <c r="J24" s="174" t="s">
        <v>1180</v>
      </c>
      <c r="K24" s="107">
        <v>100000</v>
      </c>
      <c r="L24" s="43">
        <v>70000</v>
      </c>
      <c r="M24" s="82" t="s">
        <v>1121</v>
      </c>
      <c r="N24" s="43">
        <v>70000</v>
      </c>
      <c r="O24" s="82">
        <v>20</v>
      </c>
      <c r="P24" s="43">
        <v>70000</v>
      </c>
      <c r="Q24" s="82" t="s">
        <v>1121</v>
      </c>
      <c r="R24" s="82">
        <v>20</v>
      </c>
      <c r="S24" s="175"/>
      <c r="T24" s="175"/>
    </row>
    <row r="25" spans="1:20" ht="60">
      <c r="A25" s="141">
        <v>18</v>
      </c>
      <c r="B25" s="43"/>
      <c r="C25" s="107" t="s">
        <v>1181</v>
      </c>
      <c r="D25" s="107" t="s">
        <v>1182</v>
      </c>
      <c r="E25" s="107" t="s">
        <v>1183</v>
      </c>
      <c r="F25" s="171" t="s">
        <v>2</v>
      </c>
      <c r="G25" s="172" t="s">
        <v>15</v>
      </c>
      <c r="H25" s="172" t="s">
        <v>16</v>
      </c>
      <c r="I25" s="173" t="s">
        <v>105</v>
      </c>
      <c r="J25" s="174" t="s">
        <v>1184</v>
      </c>
      <c r="K25" s="107">
        <v>100000</v>
      </c>
      <c r="L25" s="43">
        <v>70000</v>
      </c>
      <c r="M25" s="82" t="s">
        <v>1121</v>
      </c>
      <c r="N25" s="43">
        <v>70000</v>
      </c>
      <c r="O25" s="82">
        <v>20</v>
      </c>
      <c r="P25" s="43">
        <v>70000</v>
      </c>
      <c r="Q25" s="82" t="s">
        <v>1121</v>
      </c>
      <c r="R25" s="82">
        <v>20</v>
      </c>
      <c r="S25" s="175"/>
      <c r="T25" s="175"/>
    </row>
    <row r="26" spans="1:20" ht="105">
      <c r="A26" s="141">
        <v>19</v>
      </c>
      <c r="B26" s="43"/>
      <c r="C26" s="107" t="s">
        <v>1185</v>
      </c>
      <c r="D26" s="107" t="s">
        <v>1186</v>
      </c>
      <c r="E26" s="107" t="s">
        <v>1187</v>
      </c>
      <c r="F26" s="171" t="s">
        <v>2</v>
      </c>
      <c r="G26" s="172" t="s">
        <v>15</v>
      </c>
      <c r="H26" s="172" t="s">
        <v>16</v>
      </c>
      <c r="I26" s="173" t="s">
        <v>105</v>
      </c>
      <c r="J26" s="174" t="s">
        <v>1188</v>
      </c>
      <c r="K26" s="107">
        <v>100000</v>
      </c>
      <c r="L26" s="43">
        <v>70000</v>
      </c>
      <c r="M26" s="82" t="s">
        <v>1121</v>
      </c>
      <c r="N26" s="43">
        <v>70000</v>
      </c>
      <c r="O26" s="82">
        <v>20</v>
      </c>
      <c r="P26" s="43">
        <v>70000</v>
      </c>
      <c r="Q26" s="82" t="s">
        <v>1121</v>
      </c>
      <c r="R26" s="82">
        <v>20</v>
      </c>
      <c r="S26" s="175"/>
      <c r="T26" s="175"/>
    </row>
    <row r="27" spans="1:20" ht="60">
      <c r="A27" s="141">
        <v>20</v>
      </c>
      <c r="B27" s="43"/>
      <c r="C27" s="107" t="s">
        <v>1189</v>
      </c>
      <c r="D27" s="107" t="s">
        <v>1190</v>
      </c>
      <c r="E27" s="107" t="s">
        <v>1191</v>
      </c>
      <c r="F27" s="171" t="s">
        <v>2</v>
      </c>
      <c r="G27" s="172" t="s">
        <v>15</v>
      </c>
      <c r="H27" s="172" t="s">
        <v>16</v>
      </c>
      <c r="I27" s="173" t="s">
        <v>105</v>
      </c>
      <c r="J27" s="174" t="s">
        <v>1192</v>
      </c>
      <c r="K27" s="107">
        <v>100000</v>
      </c>
      <c r="L27" s="43">
        <v>70000</v>
      </c>
      <c r="M27" s="82" t="s">
        <v>1121</v>
      </c>
      <c r="N27" s="43">
        <v>70000</v>
      </c>
      <c r="O27" s="82">
        <v>20</v>
      </c>
      <c r="P27" s="43">
        <v>70000</v>
      </c>
      <c r="Q27" s="82" t="s">
        <v>1121</v>
      </c>
      <c r="R27" s="82">
        <v>20</v>
      </c>
      <c r="S27" s="175"/>
      <c r="T27" s="175"/>
    </row>
    <row r="28" spans="1:20" ht="90">
      <c r="A28" s="141">
        <v>21</v>
      </c>
      <c r="B28" s="43"/>
      <c r="C28" s="107" t="s">
        <v>1193</v>
      </c>
      <c r="D28" s="107" t="s">
        <v>1194</v>
      </c>
      <c r="E28" s="107" t="s">
        <v>1195</v>
      </c>
      <c r="F28" s="171" t="s">
        <v>2</v>
      </c>
      <c r="G28" s="172" t="s">
        <v>15</v>
      </c>
      <c r="H28" s="172" t="s">
        <v>31</v>
      </c>
      <c r="I28" s="173" t="s">
        <v>106</v>
      </c>
      <c r="J28" s="174" t="s">
        <v>1141</v>
      </c>
      <c r="K28" s="107">
        <v>40000</v>
      </c>
      <c r="L28" s="43">
        <v>28000</v>
      </c>
      <c r="M28" s="82" t="s">
        <v>1121</v>
      </c>
      <c r="N28" s="43">
        <v>28000</v>
      </c>
      <c r="O28" s="82">
        <v>20</v>
      </c>
      <c r="P28" s="43">
        <v>28000</v>
      </c>
      <c r="Q28" s="82" t="s">
        <v>1121</v>
      </c>
      <c r="R28" s="82">
        <v>20</v>
      </c>
      <c r="S28" s="175"/>
      <c r="T28" s="175"/>
    </row>
    <row r="29" spans="1:20" ht="82.5">
      <c r="A29" s="141">
        <v>22</v>
      </c>
      <c r="B29" s="43"/>
      <c r="C29" s="107" t="s">
        <v>142</v>
      </c>
      <c r="D29" s="107" t="s">
        <v>1196</v>
      </c>
      <c r="E29" s="107" t="s">
        <v>1197</v>
      </c>
      <c r="F29" s="171" t="s">
        <v>2</v>
      </c>
      <c r="G29" s="172" t="s">
        <v>15</v>
      </c>
      <c r="H29" s="172" t="s">
        <v>31</v>
      </c>
      <c r="I29" s="173" t="s">
        <v>106</v>
      </c>
      <c r="J29" s="174" t="s">
        <v>1198</v>
      </c>
      <c r="K29" s="107">
        <v>100000</v>
      </c>
      <c r="L29" s="43">
        <v>70000</v>
      </c>
      <c r="M29" s="82" t="s">
        <v>1121</v>
      </c>
      <c r="N29" s="43">
        <v>70000</v>
      </c>
      <c r="O29" s="82">
        <v>20</v>
      </c>
      <c r="P29" s="43">
        <v>70000</v>
      </c>
      <c r="Q29" s="82" t="s">
        <v>1121</v>
      </c>
      <c r="R29" s="82">
        <v>20</v>
      </c>
      <c r="S29" s="175"/>
      <c r="T29" s="175"/>
    </row>
    <row r="30" spans="1:20" ht="120">
      <c r="A30" s="141">
        <v>23</v>
      </c>
      <c r="B30" s="43"/>
      <c r="C30" s="107" t="s">
        <v>1199</v>
      </c>
      <c r="D30" s="107" t="s">
        <v>342</v>
      </c>
      <c r="E30" s="107" t="s">
        <v>1200</v>
      </c>
      <c r="F30" s="171" t="s">
        <v>2</v>
      </c>
      <c r="G30" s="172" t="s">
        <v>15</v>
      </c>
      <c r="H30" s="172" t="s">
        <v>31</v>
      </c>
      <c r="I30" s="173" t="s">
        <v>106</v>
      </c>
      <c r="J30" s="174" t="s">
        <v>1145</v>
      </c>
      <c r="K30" s="107">
        <v>40000</v>
      </c>
      <c r="L30" s="43">
        <v>28000</v>
      </c>
      <c r="M30" s="82" t="s">
        <v>1121</v>
      </c>
      <c r="N30" s="43">
        <v>28000</v>
      </c>
      <c r="O30" s="82">
        <v>20</v>
      </c>
      <c r="P30" s="43">
        <v>28000</v>
      </c>
      <c r="Q30" s="82" t="s">
        <v>1121</v>
      </c>
      <c r="R30" s="82">
        <v>20</v>
      </c>
      <c r="S30" s="175"/>
      <c r="T30" s="175"/>
    </row>
    <row r="31" spans="1:20" ht="90">
      <c r="A31" s="141">
        <v>24</v>
      </c>
      <c r="B31" s="43"/>
      <c r="C31" s="107" t="s">
        <v>1201</v>
      </c>
      <c r="D31" s="107" t="s">
        <v>1202</v>
      </c>
      <c r="E31" s="107" t="s">
        <v>1203</v>
      </c>
      <c r="F31" s="171" t="s">
        <v>2</v>
      </c>
      <c r="G31" s="172" t="s">
        <v>15</v>
      </c>
      <c r="H31" s="172" t="s">
        <v>31</v>
      </c>
      <c r="I31" s="173" t="s">
        <v>106</v>
      </c>
      <c r="J31" s="174" t="s">
        <v>1204</v>
      </c>
      <c r="K31" s="107">
        <v>40000</v>
      </c>
      <c r="L31" s="43">
        <v>28000</v>
      </c>
      <c r="M31" s="82" t="s">
        <v>1121</v>
      </c>
      <c r="N31" s="43">
        <v>28000</v>
      </c>
      <c r="O31" s="82">
        <v>20</v>
      </c>
      <c r="P31" s="43">
        <v>28000</v>
      </c>
      <c r="Q31" s="82" t="s">
        <v>1121</v>
      </c>
      <c r="R31" s="82">
        <v>20</v>
      </c>
      <c r="S31" s="175"/>
      <c r="T31" s="175"/>
    </row>
    <row r="32" spans="1:20" ht="105">
      <c r="A32" s="141">
        <v>25</v>
      </c>
      <c r="B32" s="43"/>
      <c r="C32" s="107" t="s">
        <v>1205</v>
      </c>
      <c r="D32" s="107" t="s">
        <v>370</v>
      </c>
      <c r="E32" s="107" t="s">
        <v>1206</v>
      </c>
      <c r="F32" s="171" t="s">
        <v>2</v>
      </c>
      <c r="G32" s="172" t="s">
        <v>15</v>
      </c>
      <c r="H32" s="172" t="s">
        <v>31</v>
      </c>
      <c r="I32" s="173" t="s">
        <v>106</v>
      </c>
      <c r="J32" s="174" t="s">
        <v>1145</v>
      </c>
      <c r="K32" s="107">
        <v>40000</v>
      </c>
      <c r="L32" s="43">
        <v>28000</v>
      </c>
      <c r="M32" s="82" t="s">
        <v>1121</v>
      </c>
      <c r="N32" s="43">
        <v>28000</v>
      </c>
      <c r="O32" s="82">
        <v>20</v>
      </c>
      <c r="P32" s="43">
        <v>28000</v>
      </c>
      <c r="Q32" s="82" t="s">
        <v>1121</v>
      </c>
      <c r="R32" s="82">
        <v>20</v>
      </c>
      <c r="S32" s="175"/>
      <c r="T32" s="175"/>
    </row>
    <row r="33" spans="1:20" ht="105">
      <c r="A33" s="141">
        <v>26</v>
      </c>
      <c r="B33" s="43"/>
      <c r="C33" s="107" t="s">
        <v>1207</v>
      </c>
      <c r="D33" s="107" t="s">
        <v>1208</v>
      </c>
      <c r="E33" s="107" t="s">
        <v>1206</v>
      </c>
      <c r="F33" s="171" t="s">
        <v>2</v>
      </c>
      <c r="G33" s="172" t="s">
        <v>15</v>
      </c>
      <c r="H33" s="172" t="s">
        <v>31</v>
      </c>
      <c r="I33" s="173" t="s">
        <v>106</v>
      </c>
      <c r="J33" s="174" t="s">
        <v>1141</v>
      </c>
      <c r="K33" s="107">
        <v>40000</v>
      </c>
      <c r="L33" s="43">
        <v>28000</v>
      </c>
      <c r="M33" s="82" t="s">
        <v>1121</v>
      </c>
      <c r="N33" s="43">
        <v>28000</v>
      </c>
      <c r="O33" s="82">
        <v>20</v>
      </c>
      <c r="P33" s="43">
        <v>28000</v>
      </c>
      <c r="Q33" s="82" t="s">
        <v>1121</v>
      </c>
      <c r="R33" s="82">
        <v>20</v>
      </c>
      <c r="S33" s="175"/>
      <c r="T33" s="175"/>
    </row>
    <row r="34" spans="1:20" ht="60">
      <c r="A34" s="141">
        <v>27</v>
      </c>
      <c r="B34" s="43"/>
      <c r="C34" s="107" t="s">
        <v>1209</v>
      </c>
      <c r="D34" s="107" t="s">
        <v>1210</v>
      </c>
      <c r="E34" s="107" t="s">
        <v>1211</v>
      </c>
      <c r="F34" s="171" t="s">
        <v>2</v>
      </c>
      <c r="G34" s="172" t="s">
        <v>15</v>
      </c>
      <c r="H34" s="172" t="s">
        <v>16</v>
      </c>
      <c r="I34" s="173" t="s">
        <v>106</v>
      </c>
      <c r="J34" s="174" t="s">
        <v>1212</v>
      </c>
      <c r="K34" s="107">
        <v>50000</v>
      </c>
      <c r="L34" s="43">
        <v>35000</v>
      </c>
      <c r="M34" s="82" t="s">
        <v>1121</v>
      </c>
      <c r="N34" s="43">
        <v>35000</v>
      </c>
      <c r="O34" s="82">
        <v>20</v>
      </c>
      <c r="P34" s="43">
        <v>35000</v>
      </c>
      <c r="Q34" s="82" t="s">
        <v>1121</v>
      </c>
      <c r="R34" s="82">
        <v>20</v>
      </c>
      <c r="S34" s="175"/>
      <c r="T34" s="175"/>
    </row>
    <row r="35" spans="1:20" ht="105">
      <c r="A35" s="141">
        <v>28</v>
      </c>
      <c r="B35" s="43"/>
      <c r="C35" s="107" t="s">
        <v>1213</v>
      </c>
      <c r="D35" s="107" t="s">
        <v>843</v>
      </c>
      <c r="E35" s="107" t="s">
        <v>1214</v>
      </c>
      <c r="F35" s="171" t="s">
        <v>2</v>
      </c>
      <c r="G35" s="172" t="s">
        <v>15</v>
      </c>
      <c r="H35" s="172" t="s">
        <v>31</v>
      </c>
      <c r="I35" s="173" t="s">
        <v>106</v>
      </c>
      <c r="J35" s="174" t="s">
        <v>1162</v>
      </c>
      <c r="K35" s="107">
        <v>40000</v>
      </c>
      <c r="L35" s="43">
        <v>28000</v>
      </c>
      <c r="M35" s="82" t="s">
        <v>1121</v>
      </c>
      <c r="N35" s="43">
        <v>28000</v>
      </c>
      <c r="O35" s="82">
        <v>20</v>
      </c>
      <c r="P35" s="43">
        <v>28000</v>
      </c>
      <c r="Q35" s="82" t="s">
        <v>1121</v>
      </c>
      <c r="R35" s="82">
        <v>20</v>
      </c>
      <c r="S35" s="175"/>
      <c r="T35" s="175"/>
    </row>
    <row r="36" spans="1:20" ht="60">
      <c r="A36" s="141">
        <v>29</v>
      </c>
      <c r="B36" s="43"/>
      <c r="C36" s="107" t="s">
        <v>369</v>
      </c>
      <c r="D36" s="107" t="s">
        <v>1215</v>
      </c>
      <c r="E36" s="107" t="s">
        <v>175</v>
      </c>
      <c r="F36" s="171" t="s">
        <v>2</v>
      </c>
      <c r="G36" s="172" t="s">
        <v>15</v>
      </c>
      <c r="H36" s="172" t="s">
        <v>16</v>
      </c>
      <c r="I36" s="173" t="s">
        <v>106</v>
      </c>
      <c r="J36" s="174" t="s">
        <v>1216</v>
      </c>
      <c r="K36" s="107">
        <v>100000</v>
      </c>
      <c r="L36" s="43">
        <v>70000</v>
      </c>
      <c r="M36" s="82" t="s">
        <v>1121</v>
      </c>
      <c r="N36" s="43">
        <v>70000</v>
      </c>
      <c r="O36" s="82">
        <v>20</v>
      </c>
      <c r="P36" s="43">
        <v>70000</v>
      </c>
      <c r="Q36" s="82" t="s">
        <v>1121</v>
      </c>
      <c r="R36" s="82">
        <v>20</v>
      </c>
      <c r="S36" s="175"/>
      <c r="T36" s="175"/>
    </row>
    <row r="37" spans="1:20" ht="90">
      <c r="A37" s="141">
        <v>30</v>
      </c>
      <c r="B37" s="43"/>
      <c r="C37" s="107" t="s">
        <v>1217</v>
      </c>
      <c r="D37" s="107" t="s">
        <v>370</v>
      </c>
      <c r="E37" s="107" t="s">
        <v>1218</v>
      </c>
      <c r="F37" s="171" t="s">
        <v>2</v>
      </c>
      <c r="G37" s="172" t="s">
        <v>15</v>
      </c>
      <c r="H37" s="172" t="s">
        <v>16</v>
      </c>
      <c r="I37" s="173" t="s">
        <v>106</v>
      </c>
      <c r="J37" s="174" t="s">
        <v>1219</v>
      </c>
      <c r="K37" s="107">
        <v>50000</v>
      </c>
      <c r="L37" s="43">
        <v>35000</v>
      </c>
      <c r="M37" s="82" t="s">
        <v>1121</v>
      </c>
      <c r="N37" s="43">
        <v>35000</v>
      </c>
      <c r="O37" s="82">
        <v>20</v>
      </c>
      <c r="P37" s="43">
        <v>35000</v>
      </c>
      <c r="Q37" s="82" t="s">
        <v>1121</v>
      </c>
      <c r="R37" s="82">
        <v>20</v>
      </c>
      <c r="S37" s="175"/>
      <c r="T37" s="175"/>
    </row>
    <row r="38" spans="1:20" ht="75">
      <c r="A38" s="141">
        <v>31</v>
      </c>
      <c r="B38" s="43"/>
      <c r="C38" s="107" t="s">
        <v>1220</v>
      </c>
      <c r="D38" s="107" t="s">
        <v>1221</v>
      </c>
      <c r="E38" s="107" t="s">
        <v>1222</v>
      </c>
      <c r="F38" s="171" t="s">
        <v>2</v>
      </c>
      <c r="G38" s="172" t="s">
        <v>15</v>
      </c>
      <c r="H38" s="172" t="s">
        <v>31</v>
      </c>
      <c r="I38" s="173" t="s">
        <v>106</v>
      </c>
      <c r="J38" s="174" t="s">
        <v>1141</v>
      </c>
      <c r="K38" s="107">
        <v>40000</v>
      </c>
      <c r="L38" s="43">
        <v>28000</v>
      </c>
      <c r="M38" s="82" t="s">
        <v>1121</v>
      </c>
      <c r="N38" s="43">
        <v>28000</v>
      </c>
      <c r="O38" s="82">
        <v>20</v>
      </c>
      <c r="P38" s="43">
        <v>28000</v>
      </c>
      <c r="Q38" s="82" t="s">
        <v>1121</v>
      </c>
      <c r="R38" s="82">
        <v>20</v>
      </c>
      <c r="S38" s="175"/>
      <c r="T38" s="175"/>
    </row>
    <row r="39" spans="1:20" ht="75">
      <c r="A39" s="141">
        <v>32</v>
      </c>
      <c r="B39" s="43"/>
      <c r="C39" s="107" t="s">
        <v>1223</v>
      </c>
      <c r="D39" s="107" t="s">
        <v>1224</v>
      </c>
      <c r="E39" s="107" t="s">
        <v>1225</v>
      </c>
      <c r="F39" s="171" t="s">
        <v>2</v>
      </c>
      <c r="G39" s="172" t="s">
        <v>15</v>
      </c>
      <c r="H39" s="172" t="s">
        <v>31</v>
      </c>
      <c r="I39" s="173" t="s">
        <v>106</v>
      </c>
      <c r="J39" s="174" t="s">
        <v>1162</v>
      </c>
      <c r="K39" s="107">
        <v>100000</v>
      </c>
      <c r="L39" s="43">
        <v>70000</v>
      </c>
      <c r="M39" s="82" t="s">
        <v>1121</v>
      </c>
      <c r="N39" s="43">
        <v>70000</v>
      </c>
      <c r="O39" s="82">
        <v>20</v>
      </c>
      <c r="P39" s="43">
        <v>70000</v>
      </c>
      <c r="Q39" s="82" t="s">
        <v>1121</v>
      </c>
      <c r="R39" s="82">
        <v>20</v>
      </c>
      <c r="S39" s="175"/>
      <c r="T39" s="175"/>
    </row>
    <row r="40" spans="1:20" ht="90">
      <c r="A40" s="141">
        <v>33</v>
      </c>
      <c r="B40" s="43"/>
      <c r="C40" s="107" t="s">
        <v>1226</v>
      </c>
      <c r="D40" s="107" t="s">
        <v>1227</v>
      </c>
      <c r="E40" s="107" t="s">
        <v>1228</v>
      </c>
      <c r="F40" s="171" t="s">
        <v>2</v>
      </c>
      <c r="G40" s="172" t="s">
        <v>15</v>
      </c>
      <c r="H40" s="172" t="s">
        <v>31</v>
      </c>
      <c r="I40" s="173" t="s">
        <v>106</v>
      </c>
      <c r="J40" s="174" t="s">
        <v>1141</v>
      </c>
      <c r="K40" s="107">
        <v>100000</v>
      </c>
      <c r="L40" s="43">
        <v>70000</v>
      </c>
      <c r="M40" s="82" t="s">
        <v>1121</v>
      </c>
      <c r="N40" s="43">
        <v>70000</v>
      </c>
      <c r="O40" s="82">
        <v>20</v>
      </c>
      <c r="P40" s="43">
        <v>70000</v>
      </c>
      <c r="Q40" s="82" t="s">
        <v>1121</v>
      </c>
      <c r="R40" s="82">
        <v>20</v>
      </c>
      <c r="S40" s="175"/>
      <c r="T40" s="175"/>
    </row>
    <row r="41" spans="1:20" ht="60">
      <c r="A41" s="141">
        <v>34</v>
      </c>
      <c r="B41" s="43"/>
      <c r="C41" s="107" t="s">
        <v>1229</v>
      </c>
      <c r="D41" s="107" t="s">
        <v>1230</v>
      </c>
      <c r="E41" s="107" t="s">
        <v>1231</v>
      </c>
      <c r="F41" s="171" t="s">
        <v>2</v>
      </c>
      <c r="G41" s="172" t="s">
        <v>15</v>
      </c>
      <c r="H41" s="172" t="s">
        <v>16</v>
      </c>
      <c r="I41" s="173" t="s">
        <v>106</v>
      </c>
      <c r="J41" s="174" t="s">
        <v>1232</v>
      </c>
      <c r="K41" s="107">
        <v>50000</v>
      </c>
      <c r="L41" s="43">
        <v>35000</v>
      </c>
      <c r="M41" s="82" t="s">
        <v>1121</v>
      </c>
      <c r="N41" s="43">
        <v>35000</v>
      </c>
      <c r="O41" s="82">
        <v>20</v>
      </c>
      <c r="P41" s="43">
        <v>35000</v>
      </c>
      <c r="Q41" s="82" t="s">
        <v>1121</v>
      </c>
      <c r="R41" s="82">
        <v>20</v>
      </c>
      <c r="S41" s="175"/>
      <c r="T41" s="175"/>
    </row>
    <row r="42" spans="1:20" ht="75">
      <c r="A42" s="141">
        <v>35</v>
      </c>
      <c r="B42" s="43"/>
      <c r="C42" s="107" t="s">
        <v>1233</v>
      </c>
      <c r="D42" s="107" t="s">
        <v>1234</v>
      </c>
      <c r="E42" s="107" t="s">
        <v>1235</v>
      </c>
      <c r="F42" s="171" t="s">
        <v>2</v>
      </c>
      <c r="G42" s="172" t="s">
        <v>15</v>
      </c>
      <c r="H42" s="172" t="s">
        <v>16</v>
      </c>
      <c r="I42" s="173" t="s">
        <v>106</v>
      </c>
      <c r="J42" s="174" t="s">
        <v>1236</v>
      </c>
      <c r="K42" s="107">
        <v>100000</v>
      </c>
      <c r="L42" s="43">
        <v>70000</v>
      </c>
      <c r="M42" s="82" t="s">
        <v>1121</v>
      </c>
      <c r="N42" s="43">
        <v>70000</v>
      </c>
      <c r="O42" s="82">
        <v>20</v>
      </c>
      <c r="P42" s="43">
        <v>70000</v>
      </c>
      <c r="Q42" s="82" t="s">
        <v>1121</v>
      </c>
      <c r="R42" s="82">
        <v>20</v>
      </c>
      <c r="S42" s="175"/>
      <c r="T42" s="175"/>
    </row>
    <row r="43" spans="1:20" ht="90">
      <c r="A43" s="141">
        <v>36</v>
      </c>
      <c r="B43" s="43"/>
      <c r="C43" s="107" t="s">
        <v>1237</v>
      </c>
      <c r="D43" s="107" t="s">
        <v>1238</v>
      </c>
      <c r="E43" s="107" t="s">
        <v>1239</v>
      </c>
      <c r="F43" s="171" t="s">
        <v>2</v>
      </c>
      <c r="G43" s="172" t="s">
        <v>15</v>
      </c>
      <c r="H43" s="172" t="s">
        <v>16</v>
      </c>
      <c r="I43" s="173" t="s">
        <v>106</v>
      </c>
      <c r="J43" s="174" t="s">
        <v>1240</v>
      </c>
      <c r="K43" s="107">
        <v>50000</v>
      </c>
      <c r="L43" s="43">
        <v>35000</v>
      </c>
      <c r="M43" s="82" t="s">
        <v>1121</v>
      </c>
      <c r="N43" s="43">
        <v>35000</v>
      </c>
      <c r="O43" s="82">
        <v>20</v>
      </c>
      <c r="P43" s="43">
        <v>35000</v>
      </c>
      <c r="Q43" s="82" t="s">
        <v>1121</v>
      </c>
      <c r="R43" s="82">
        <v>20</v>
      </c>
      <c r="S43" s="175"/>
      <c r="T43" s="175"/>
    </row>
    <row r="44" spans="1:20" ht="90">
      <c r="A44" s="141">
        <v>37</v>
      </c>
      <c r="B44" s="43"/>
      <c r="C44" s="107" t="s">
        <v>1241</v>
      </c>
      <c r="D44" s="107" t="s">
        <v>1242</v>
      </c>
      <c r="E44" s="107" t="s">
        <v>706</v>
      </c>
      <c r="F44" s="171" t="s">
        <v>2</v>
      </c>
      <c r="G44" s="172" t="s">
        <v>15</v>
      </c>
      <c r="H44" s="172" t="s">
        <v>16</v>
      </c>
      <c r="I44" s="173" t="s">
        <v>106</v>
      </c>
      <c r="J44" s="174" t="s">
        <v>1240</v>
      </c>
      <c r="K44" s="107">
        <v>50000</v>
      </c>
      <c r="L44" s="43">
        <v>35000</v>
      </c>
      <c r="M44" s="82" t="s">
        <v>1121</v>
      </c>
      <c r="N44" s="43">
        <v>35000</v>
      </c>
      <c r="O44" s="82">
        <v>20</v>
      </c>
      <c r="P44" s="43">
        <v>35000</v>
      </c>
      <c r="Q44" s="82" t="s">
        <v>1121</v>
      </c>
      <c r="R44" s="82">
        <v>20</v>
      </c>
      <c r="S44" s="175"/>
      <c r="T44" s="175"/>
    </row>
    <row r="45" spans="1:20" ht="60">
      <c r="A45" s="141">
        <v>38</v>
      </c>
      <c r="B45" s="43"/>
      <c r="C45" s="107" t="s">
        <v>1243</v>
      </c>
      <c r="D45" s="107" t="s">
        <v>1244</v>
      </c>
      <c r="E45" s="107" t="s">
        <v>1245</v>
      </c>
      <c r="F45" s="171" t="s">
        <v>2</v>
      </c>
      <c r="G45" s="172" t="s">
        <v>15</v>
      </c>
      <c r="H45" s="172" t="s">
        <v>16</v>
      </c>
      <c r="I45" s="173" t="s">
        <v>106</v>
      </c>
      <c r="J45" s="174" t="s">
        <v>1141</v>
      </c>
      <c r="K45" s="107">
        <v>40000</v>
      </c>
      <c r="L45" s="43">
        <v>28000</v>
      </c>
      <c r="M45" s="82" t="s">
        <v>1121</v>
      </c>
      <c r="N45" s="43">
        <v>28000</v>
      </c>
      <c r="O45" s="82">
        <v>20</v>
      </c>
      <c r="P45" s="43">
        <v>28000</v>
      </c>
      <c r="Q45" s="82" t="s">
        <v>1121</v>
      </c>
      <c r="R45" s="82">
        <v>20</v>
      </c>
      <c r="S45" s="175"/>
      <c r="T45" s="175"/>
    </row>
    <row r="46" spans="1:20" ht="90">
      <c r="A46" s="141">
        <v>39</v>
      </c>
      <c r="B46" s="43"/>
      <c r="C46" s="107" t="s">
        <v>1246</v>
      </c>
      <c r="D46" s="107" t="s">
        <v>1170</v>
      </c>
      <c r="E46" s="107" t="s">
        <v>1247</v>
      </c>
      <c r="F46" s="171" t="s">
        <v>2</v>
      </c>
      <c r="G46" s="172" t="s">
        <v>15</v>
      </c>
      <c r="H46" s="172" t="s">
        <v>16</v>
      </c>
      <c r="I46" s="173" t="s">
        <v>106</v>
      </c>
      <c r="J46" s="174" t="s">
        <v>1248</v>
      </c>
      <c r="K46" s="107">
        <v>150000</v>
      </c>
      <c r="L46" s="43">
        <v>105000</v>
      </c>
      <c r="M46" s="82" t="s">
        <v>1121</v>
      </c>
      <c r="N46" s="43">
        <v>105000</v>
      </c>
      <c r="O46" s="82">
        <v>20</v>
      </c>
      <c r="P46" s="43">
        <v>105000</v>
      </c>
      <c r="Q46" s="82" t="s">
        <v>1121</v>
      </c>
      <c r="R46" s="82">
        <v>20</v>
      </c>
      <c r="S46" s="175"/>
      <c r="T46" s="175"/>
    </row>
    <row r="47" spans="1:20" ht="75">
      <c r="A47" s="141">
        <v>40</v>
      </c>
      <c r="B47" s="43"/>
      <c r="C47" s="107" t="s">
        <v>1249</v>
      </c>
      <c r="D47" s="107" t="s">
        <v>1250</v>
      </c>
      <c r="E47" s="107" t="s">
        <v>1251</v>
      </c>
      <c r="F47" s="171" t="s">
        <v>2</v>
      </c>
      <c r="G47" s="172" t="s">
        <v>15</v>
      </c>
      <c r="H47" s="172" t="s">
        <v>16</v>
      </c>
      <c r="I47" s="173" t="s">
        <v>106</v>
      </c>
      <c r="J47" s="174" t="s">
        <v>1129</v>
      </c>
      <c r="K47" s="107">
        <v>50000</v>
      </c>
      <c r="L47" s="43">
        <v>35000</v>
      </c>
      <c r="M47" s="82" t="s">
        <v>1121</v>
      </c>
      <c r="N47" s="43">
        <v>35000</v>
      </c>
      <c r="O47" s="82">
        <v>20</v>
      </c>
      <c r="P47" s="43">
        <v>35000</v>
      </c>
      <c r="Q47" s="82" t="s">
        <v>1121</v>
      </c>
      <c r="R47" s="82">
        <v>20</v>
      </c>
      <c r="S47" s="175"/>
      <c r="T47" s="175"/>
    </row>
    <row r="48" spans="1:20" ht="75">
      <c r="A48" s="141">
        <v>41</v>
      </c>
      <c r="B48" s="43"/>
      <c r="C48" s="107" t="s">
        <v>1252</v>
      </c>
      <c r="D48" s="107" t="s">
        <v>1003</v>
      </c>
      <c r="E48" s="107" t="s">
        <v>1253</v>
      </c>
      <c r="F48" s="171" t="s">
        <v>2</v>
      </c>
      <c r="G48" s="172" t="s">
        <v>15</v>
      </c>
      <c r="H48" s="172" t="s">
        <v>31</v>
      </c>
      <c r="I48" s="173" t="s">
        <v>106</v>
      </c>
      <c r="J48" s="174" t="s">
        <v>1254</v>
      </c>
      <c r="K48" s="107">
        <v>50000</v>
      </c>
      <c r="L48" s="43">
        <v>35000</v>
      </c>
      <c r="M48" s="82" t="s">
        <v>1121</v>
      </c>
      <c r="N48" s="43">
        <v>35000</v>
      </c>
      <c r="O48" s="82">
        <v>20</v>
      </c>
      <c r="P48" s="43">
        <v>35000</v>
      </c>
      <c r="Q48" s="82" t="s">
        <v>1121</v>
      </c>
      <c r="R48" s="82">
        <v>20</v>
      </c>
      <c r="S48" s="175"/>
      <c r="T48" s="175"/>
    </row>
    <row r="49" spans="1:20" ht="60">
      <c r="A49" s="141">
        <v>42</v>
      </c>
      <c r="B49" s="43"/>
      <c r="C49" s="107" t="s">
        <v>1255</v>
      </c>
      <c r="D49" s="107" t="s">
        <v>1256</v>
      </c>
      <c r="E49" s="107" t="s">
        <v>1257</v>
      </c>
      <c r="F49" s="171" t="s">
        <v>2</v>
      </c>
      <c r="G49" s="172" t="s">
        <v>15</v>
      </c>
      <c r="H49" s="172" t="s">
        <v>16</v>
      </c>
      <c r="I49" s="173" t="s">
        <v>106</v>
      </c>
      <c r="J49" s="43"/>
      <c r="K49" s="107">
        <v>50000</v>
      </c>
      <c r="L49" s="43">
        <v>35000</v>
      </c>
      <c r="M49" s="82" t="s">
        <v>1121</v>
      </c>
      <c r="N49" s="43">
        <v>35000</v>
      </c>
      <c r="O49" s="82">
        <v>20</v>
      </c>
      <c r="P49" s="43">
        <v>35000</v>
      </c>
      <c r="Q49" s="82" t="s">
        <v>1121</v>
      </c>
      <c r="R49" s="82">
        <v>20</v>
      </c>
      <c r="S49" s="175"/>
      <c r="T49" s="175"/>
    </row>
    <row r="50" spans="1:20" ht="90">
      <c r="A50" s="141">
        <v>43</v>
      </c>
      <c r="B50" s="43"/>
      <c r="C50" s="107" t="s">
        <v>1258</v>
      </c>
      <c r="D50" s="107" t="s">
        <v>1259</v>
      </c>
      <c r="E50" s="107" t="s">
        <v>1260</v>
      </c>
      <c r="F50" s="171" t="s">
        <v>2</v>
      </c>
      <c r="G50" s="172" t="s">
        <v>15</v>
      </c>
      <c r="H50" s="172" t="s">
        <v>16</v>
      </c>
      <c r="I50" s="173" t="s">
        <v>106</v>
      </c>
      <c r="J50" s="43"/>
      <c r="K50" s="107">
        <v>30000</v>
      </c>
      <c r="L50" s="43">
        <v>21000</v>
      </c>
      <c r="M50" s="82" t="s">
        <v>1121</v>
      </c>
      <c r="N50" s="43">
        <v>21000</v>
      </c>
      <c r="O50" s="82">
        <v>20</v>
      </c>
      <c r="P50" s="43">
        <v>21000</v>
      </c>
      <c r="Q50" s="82" t="s">
        <v>1121</v>
      </c>
      <c r="R50" s="82">
        <v>20</v>
      </c>
      <c r="S50" s="175"/>
      <c r="T50" s="175"/>
    </row>
    <row r="51" spans="1:20" ht="60">
      <c r="A51" s="141">
        <v>44</v>
      </c>
      <c r="B51" s="43"/>
      <c r="C51" s="107" t="s">
        <v>1261</v>
      </c>
      <c r="D51" s="107" t="s">
        <v>1262</v>
      </c>
      <c r="E51" s="107" t="s">
        <v>1263</v>
      </c>
      <c r="F51" s="171" t="s">
        <v>2</v>
      </c>
      <c r="G51" s="172" t="s">
        <v>15</v>
      </c>
      <c r="H51" s="172" t="s">
        <v>31</v>
      </c>
      <c r="I51" s="173" t="s">
        <v>106</v>
      </c>
      <c r="J51" s="43"/>
      <c r="K51" s="107">
        <v>40000</v>
      </c>
      <c r="L51" s="43">
        <v>28000</v>
      </c>
      <c r="M51" s="82" t="s">
        <v>1121</v>
      </c>
      <c r="N51" s="43">
        <v>28000</v>
      </c>
      <c r="O51" s="82">
        <v>20</v>
      </c>
      <c r="P51" s="43">
        <v>28000</v>
      </c>
      <c r="Q51" s="82" t="s">
        <v>1121</v>
      </c>
      <c r="R51" s="82">
        <v>20</v>
      </c>
      <c r="S51" s="175"/>
      <c r="T51" s="175"/>
    </row>
    <row r="52" spans="1:20" ht="60">
      <c r="A52" s="141">
        <v>45</v>
      </c>
      <c r="B52" s="43"/>
      <c r="C52" s="107" t="s">
        <v>1264</v>
      </c>
      <c r="D52" s="107" t="s">
        <v>1265</v>
      </c>
      <c r="E52" s="107" t="s">
        <v>1245</v>
      </c>
      <c r="F52" s="171" t="s">
        <v>2</v>
      </c>
      <c r="G52" s="172" t="s">
        <v>15</v>
      </c>
      <c r="H52" s="172" t="s">
        <v>16</v>
      </c>
      <c r="I52" s="173" t="s">
        <v>106</v>
      </c>
      <c r="J52" s="43"/>
      <c r="K52" s="107">
        <v>40000</v>
      </c>
      <c r="L52" s="43">
        <v>28000</v>
      </c>
      <c r="M52" s="82" t="s">
        <v>1121</v>
      </c>
      <c r="N52" s="43">
        <v>28000</v>
      </c>
      <c r="O52" s="82">
        <v>20</v>
      </c>
      <c r="P52" s="43">
        <v>28000</v>
      </c>
      <c r="Q52" s="82" t="s">
        <v>1121</v>
      </c>
      <c r="R52" s="82">
        <v>20</v>
      </c>
      <c r="S52" s="175"/>
      <c r="T52" s="175"/>
    </row>
    <row r="53" spans="1:20" ht="45">
      <c r="A53" s="141">
        <v>46</v>
      </c>
      <c r="B53" s="43"/>
      <c r="C53" s="107" t="s">
        <v>1266</v>
      </c>
      <c r="D53" s="107" t="s">
        <v>1267</v>
      </c>
      <c r="E53" s="107" t="s">
        <v>1268</v>
      </c>
      <c r="F53" s="171" t="s">
        <v>2</v>
      </c>
      <c r="G53" s="172" t="s">
        <v>15</v>
      </c>
      <c r="H53" s="172" t="s">
        <v>16</v>
      </c>
      <c r="I53" s="173" t="s">
        <v>106</v>
      </c>
      <c r="J53" s="43"/>
      <c r="K53" s="107">
        <v>100000</v>
      </c>
      <c r="L53" s="43">
        <v>70000</v>
      </c>
      <c r="M53" s="82" t="s">
        <v>1121</v>
      </c>
      <c r="N53" s="43">
        <v>70000</v>
      </c>
      <c r="O53" s="82">
        <v>20</v>
      </c>
      <c r="P53" s="43">
        <v>70000</v>
      </c>
      <c r="Q53" s="82" t="s">
        <v>1121</v>
      </c>
      <c r="R53" s="82">
        <v>20</v>
      </c>
      <c r="S53" s="175"/>
      <c r="T53" s="175"/>
    </row>
    <row r="54" spans="1:20" ht="90">
      <c r="A54" s="141">
        <v>47</v>
      </c>
      <c r="B54" s="43"/>
      <c r="C54" s="107" t="s">
        <v>1269</v>
      </c>
      <c r="D54" s="107" t="s">
        <v>1270</v>
      </c>
      <c r="E54" s="107" t="s">
        <v>1271</v>
      </c>
      <c r="F54" s="171" t="s">
        <v>2</v>
      </c>
      <c r="G54" s="172" t="s">
        <v>15</v>
      </c>
      <c r="H54" s="172" t="s">
        <v>16</v>
      </c>
      <c r="I54" s="173" t="s">
        <v>106</v>
      </c>
      <c r="J54" s="43"/>
      <c r="K54" s="107">
        <v>50000</v>
      </c>
      <c r="L54" s="43">
        <v>35000</v>
      </c>
      <c r="M54" s="82" t="s">
        <v>1121</v>
      </c>
      <c r="N54" s="43">
        <v>35000</v>
      </c>
      <c r="O54" s="82">
        <v>20</v>
      </c>
      <c r="P54" s="43">
        <v>35000</v>
      </c>
      <c r="Q54" s="82" t="s">
        <v>1121</v>
      </c>
      <c r="R54" s="82">
        <v>20</v>
      </c>
      <c r="S54" s="175"/>
      <c r="T54" s="175"/>
    </row>
    <row r="55" spans="1:20" ht="60">
      <c r="A55" s="141">
        <v>48</v>
      </c>
      <c r="B55" s="43"/>
      <c r="C55" s="107" t="s">
        <v>1272</v>
      </c>
      <c r="D55" s="107" t="s">
        <v>1273</v>
      </c>
      <c r="E55" s="107" t="s">
        <v>1274</v>
      </c>
      <c r="F55" s="171" t="s">
        <v>2</v>
      </c>
      <c r="G55" s="172" t="s">
        <v>15</v>
      </c>
      <c r="H55" s="172" t="s">
        <v>31</v>
      </c>
      <c r="I55" s="173" t="s">
        <v>106</v>
      </c>
      <c r="J55" s="43"/>
      <c r="K55" s="107">
        <v>50000</v>
      </c>
      <c r="L55" s="43">
        <v>35000</v>
      </c>
      <c r="M55" s="82" t="s">
        <v>1121</v>
      </c>
      <c r="N55" s="43">
        <v>35000</v>
      </c>
      <c r="O55" s="82">
        <v>20</v>
      </c>
      <c r="P55" s="43">
        <v>35000</v>
      </c>
      <c r="Q55" s="82" t="s">
        <v>1121</v>
      </c>
      <c r="R55" s="82">
        <v>20</v>
      </c>
      <c r="S55" s="175"/>
      <c r="T55" s="175"/>
    </row>
    <row r="56" spans="1:20" ht="60">
      <c r="A56" s="141">
        <v>49</v>
      </c>
      <c r="B56" s="43"/>
      <c r="C56" s="107" t="s">
        <v>1275</v>
      </c>
      <c r="D56" s="107" t="s">
        <v>1276</v>
      </c>
      <c r="E56" s="107" t="s">
        <v>1277</v>
      </c>
      <c r="F56" s="171" t="s">
        <v>2</v>
      </c>
      <c r="G56" s="172" t="s">
        <v>15</v>
      </c>
      <c r="H56" s="172" t="s">
        <v>31</v>
      </c>
      <c r="I56" s="173" t="s">
        <v>106</v>
      </c>
      <c r="J56" s="43"/>
      <c r="K56" s="107">
        <v>30000</v>
      </c>
      <c r="L56" s="43">
        <v>21000</v>
      </c>
      <c r="M56" s="82" t="s">
        <v>1121</v>
      </c>
      <c r="N56" s="43">
        <v>21000</v>
      </c>
      <c r="O56" s="82">
        <v>20</v>
      </c>
      <c r="P56" s="43">
        <v>21000</v>
      </c>
      <c r="Q56" s="82" t="s">
        <v>1121</v>
      </c>
      <c r="R56" s="82">
        <v>20</v>
      </c>
      <c r="S56" s="175"/>
      <c r="T56" s="175"/>
    </row>
    <row r="57" spans="1:20" ht="75">
      <c r="A57" s="141">
        <v>50</v>
      </c>
      <c r="B57" s="43"/>
      <c r="C57" s="107" t="s">
        <v>1278</v>
      </c>
      <c r="D57" s="107" t="s">
        <v>1279</v>
      </c>
      <c r="E57" s="107" t="s">
        <v>1280</v>
      </c>
      <c r="F57" s="171" t="s">
        <v>2</v>
      </c>
      <c r="G57" s="172" t="s">
        <v>15</v>
      </c>
      <c r="H57" s="172" t="s">
        <v>16</v>
      </c>
      <c r="I57" s="173" t="s">
        <v>106</v>
      </c>
      <c r="J57" s="43"/>
      <c r="K57" s="107">
        <v>50000</v>
      </c>
      <c r="L57" s="43">
        <v>35000</v>
      </c>
      <c r="M57" s="82" t="s">
        <v>1121</v>
      </c>
      <c r="N57" s="43">
        <v>35000</v>
      </c>
      <c r="O57" s="82">
        <v>20</v>
      </c>
      <c r="P57" s="43">
        <v>35000</v>
      </c>
      <c r="Q57" s="82" t="s">
        <v>1121</v>
      </c>
      <c r="R57" s="82">
        <v>20</v>
      </c>
      <c r="S57" s="175"/>
      <c r="T57" s="175"/>
    </row>
    <row r="58" spans="1:20" ht="75">
      <c r="A58" s="141">
        <v>51</v>
      </c>
      <c r="B58" s="43"/>
      <c r="C58" s="107" t="s">
        <v>1281</v>
      </c>
      <c r="D58" s="107" t="s">
        <v>1278</v>
      </c>
      <c r="E58" s="107" t="s">
        <v>1280</v>
      </c>
      <c r="F58" s="171" t="s">
        <v>2</v>
      </c>
      <c r="G58" s="172" t="s">
        <v>15</v>
      </c>
      <c r="H58" s="172" t="s">
        <v>16</v>
      </c>
      <c r="I58" s="173" t="s">
        <v>106</v>
      </c>
      <c r="J58" s="43"/>
      <c r="K58" s="107">
        <v>50000</v>
      </c>
      <c r="L58" s="43">
        <v>35000</v>
      </c>
      <c r="M58" s="82" t="s">
        <v>1121</v>
      </c>
      <c r="N58" s="43">
        <v>35000</v>
      </c>
      <c r="O58" s="82">
        <v>20</v>
      </c>
      <c r="P58" s="43">
        <v>35000</v>
      </c>
      <c r="Q58" s="82" t="s">
        <v>1121</v>
      </c>
      <c r="R58" s="82">
        <v>20</v>
      </c>
      <c r="S58" s="175"/>
      <c r="T58" s="175"/>
    </row>
    <row r="59" spans="1:20" ht="75">
      <c r="A59" s="141">
        <v>52</v>
      </c>
      <c r="B59" s="43"/>
      <c r="C59" s="107" t="s">
        <v>1282</v>
      </c>
      <c r="D59" s="107" t="s">
        <v>1283</v>
      </c>
      <c r="E59" s="107" t="s">
        <v>1284</v>
      </c>
      <c r="F59" s="171" t="s">
        <v>2</v>
      </c>
      <c r="G59" s="172" t="s">
        <v>15</v>
      </c>
      <c r="H59" s="172" t="s">
        <v>16</v>
      </c>
      <c r="I59" s="173" t="s">
        <v>106</v>
      </c>
      <c r="J59" s="43"/>
      <c r="K59" s="107">
        <v>150000</v>
      </c>
      <c r="L59" s="43">
        <v>105000</v>
      </c>
      <c r="M59" s="82" t="s">
        <v>1121</v>
      </c>
      <c r="N59" s="43">
        <v>105000</v>
      </c>
      <c r="O59" s="82">
        <v>20</v>
      </c>
      <c r="P59" s="43">
        <v>105000</v>
      </c>
      <c r="Q59" s="82" t="s">
        <v>1121</v>
      </c>
      <c r="R59" s="82">
        <v>20</v>
      </c>
      <c r="S59" s="175"/>
      <c r="T59" s="175"/>
    </row>
    <row r="60" spans="1:20" ht="75">
      <c r="A60" s="141">
        <v>53</v>
      </c>
      <c r="B60" s="43"/>
      <c r="C60" s="107" t="s">
        <v>1285</v>
      </c>
      <c r="D60" s="107" t="s">
        <v>1286</v>
      </c>
      <c r="E60" s="107" t="s">
        <v>1287</v>
      </c>
      <c r="F60" s="171" t="s">
        <v>2</v>
      </c>
      <c r="G60" s="172" t="s">
        <v>15</v>
      </c>
      <c r="H60" s="172" t="s">
        <v>31</v>
      </c>
      <c r="I60" s="173" t="s">
        <v>106</v>
      </c>
      <c r="J60" s="43"/>
      <c r="K60" s="107">
        <v>50000</v>
      </c>
      <c r="L60" s="43">
        <v>35000</v>
      </c>
      <c r="M60" s="82" t="s">
        <v>1121</v>
      </c>
      <c r="N60" s="43">
        <v>35000</v>
      </c>
      <c r="O60" s="82">
        <v>20</v>
      </c>
      <c r="P60" s="43">
        <v>35000</v>
      </c>
      <c r="Q60" s="82" t="s">
        <v>1121</v>
      </c>
      <c r="R60" s="82">
        <v>20</v>
      </c>
      <c r="S60" s="175"/>
      <c r="T60" s="175"/>
    </row>
    <row r="61" spans="1:20" ht="75">
      <c r="A61" s="141">
        <v>54</v>
      </c>
      <c r="B61" s="43"/>
      <c r="C61" s="107" t="s">
        <v>1142</v>
      </c>
      <c r="D61" s="107" t="s">
        <v>1288</v>
      </c>
      <c r="E61" s="107" t="s">
        <v>1289</v>
      </c>
      <c r="F61" s="171" t="s">
        <v>2</v>
      </c>
      <c r="G61" s="172" t="s">
        <v>15</v>
      </c>
      <c r="H61" s="172" t="s">
        <v>31</v>
      </c>
      <c r="I61" s="173" t="s">
        <v>106</v>
      </c>
      <c r="J61" s="43"/>
      <c r="K61" s="107">
        <v>40000</v>
      </c>
      <c r="L61" s="43">
        <v>28000</v>
      </c>
      <c r="M61" s="82" t="s">
        <v>1121</v>
      </c>
      <c r="N61" s="43">
        <v>28000</v>
      </c>
      <c r="O61" s="82">
        <v>20</v>
      </c>
      <c r="P61" s="43">
        <v>28000</v>
      </c>
      <c r="Q61" s="82" t="s">
        <v>1121</v>
      </c>
      <c r="R61" s="82">
        <v>20</v>
      </c>
      <c r="S61" s="175"/>
      <c r="T61" s="175"/>
    </row>
    <row r="62" spans="1:20" ht="45">
      <c r="A62" s="141">
        <v>55</v>
      </c>
      <c r="B62" s="43"/>
      <c r="C62" s="107" t="s">
        <v>1290</v>
      </c>
      <c r="D62" s="107" t="s">
        <v>1291</v>
      </c>
      <c r="E62" s="107" t="s">
        <v>1292</v>
      </c>
      <c r="F62" s="171" t="s">
        <v>2</v>
      </c>
      <c r="G62" s="172" t="s">
        <v>15</v>
      </c>
      <c r="H62" s="172" t="s">
        <v>16</v>
      </c>
      <c r="I62" s="173" t="s">
        <v>106</v>
      </c>
      <c r="J62" s="43"/>
      <c r="K62" s="107">
        <v>40000</v>
      </c>
      <c r="L62" s="43">
        <v>28000</v>
      </c>
      <c r="M62" s="82" t="s">
        <v>1121</v>
      </c>
      <c r="N62" s="43">
        <v>28000</v>
      </c>
      <c r="O62" s="82">
        <v>20</v>
      </c>
      <c r="P62" s="43">
        <v>28000</v>
      </c>
      <c r="Q62" s="82" t="s">
        <v>1121</v>
      </c>
      <c r="R62" s="82">
        <v>20</v>
      </c>
      <c r="S62" s="175"/>
      <c r="T62" s="175"/>
    </row>
    <row r="63" spans="1:20" ht="75">
      <c r="A63" s="141">
        <v>56</v>
      </c>
      <c r="B63" s="43"/>
      <c r="C63" s="107" t="s">
        <v>1293</v>
      </c>
      <c r="D63" s="107" t="s">
        <v>1294</v>
      </c>
      <c r="E63" s="107" t="s">
        <v>1289</v>
      </c>
      <c r="F63" s="171" t="s">
        <v>2</v>
      </c>
      <c r="G63" s="172" t="s">
        <v>15</v>
      </c>
      <c r="H63" s="172" t="s">
        <v>16</v>
      </c>
      <c r="I63" s="173" t="s">
        <v>106</v>
      </c>
      <c r="J63" s="43"/>
      <c r="K63" s="107">
        <v>40000</v>
      </c>
      <c r="L63" s="43">
        <v>28000</v>
      </c>
      <c r="M63" s="82" t="s">
        <v>1121</v>
      </c>
      <c r="N63" s="43">
        <v>28000</v>
      </c>
      <c r="O63" s="82">
        <v>20</v>
      </c>
      <c r="P63" s="43">
        <v>28000</v>
      </c>
      <c r="Q63" s="82" t="s">
        <v>1121</v>
      </c>
      <c r="R63" s="82">
        <v>20</v>
      </c>
      <c r="S63" s="175"/>
      <c r="T63" s="175"/>
    </row>
    <row r="64" spans="1:20" ht="60">
      <c r="A64" s="141">
        <v>57</v>
      </c>
      <c r="B64" s="43"/>
      <c r="C64" s="107" t="s">
        <v>1295</v>
      </c>
      <c r="D64" s="107" t="s">
        <v>1296</v>
      </c>
      <c r="E64" s="107" t="s">
        <v>1297</v>
      </c>
      <c r="F64" s="171" t="s">
        <v>2</v>
      </c>
      <c r="G64" s="172" t="s">
        <v>15</v>
      </c>
      <c r="H64" s="172" t="s">
        <v>16</v>
      </c>
      <c r="I64" s="173" t="s">
        <v>106</v>
      </c>
      <c r="J64" s="43"/>
      <c r="K64" s="107">
        <v>50000</v>
      </c>
      <c r="L64" s="43">
        <v>35000</v>
      </c>
      <c r="M64" s="82" t="s">
        <v>1121</v>
      </c>
      <c r="N64" s="43">
        <v>35000</v>
      </c>
      <c r="O64" s="82">
        <v>20</v>
      </c>
      <c r="P64" s="43">
        <v>35000</v>
      </c>
      <c r="Q64" s="82" t="s">
        <v>1121</v>
      </c>
      <c r="R64" s="82">
        <v>20</v>
      </c>
      <c r="S64" s="175"/>
      <c r="T64" s="175"/>
    </row>
    <row r="65" spans="1:20" ht="90">
      <c r="A65" s="141">
        <v>58</v>
      </c>
      <c r="B65" s="43"/>
      <c r="C65" s="107" t="s">
        <v>1298</v>
      </c>
      <c r="D65" s="107" t="s">
        <v>1299</v>
      </c>
      <c r="E65" s="107" t="s">
        <v>1300</v>
      </c>
      <c r="F65" s="171" t="s">
        <v>2</v>
      </c>
      <c r="G65" s="172" t="s">
        <v>15</v>
      </c>
      <c r="H65" s="172" t="s">
        <v>16</v>
      </c>
      <c r="I65" s="173" t="s">
        <v>106</v>
      </c>
      <c r="J65" s="43"/>
      <c r="K65" s="107">
        <v>50000</v>
      </c>
      <c r="L65" s="43">
        <v>35000</v>
      </c>
      <c r="M65" s="82" t="s">
        <v>1121</v>
      </c>
      <c r="N65" s="43">
        <v>35000</v>
      </c>
      <c r="O65" s="82">
        <v>20</v>
      </c>
      <c r="P65" s="43">
        <v>35000</v>
      </c>
      <c r="Q65" s="82" t="s">
        <v>1121</v>
      </c>
      <c r="R65" s="82">
        <v>20</v>
      </c>
      <c r="S65" s="175"/>
      <c r="T65" s="175"/>
    </row>
    <row r="66" spans="1:20" ht="75">
      <c r="A66" s="141">
        <v>59</v>
      </c>
      <c r="B66" s="43"/>
      <c r="C66" s="107" t="s">
        <v>1301</v>
      </c>
      <c r="D66" s="107" t="s">
        <v>1302</v>
      </c>
      <c r="E66" s="107" t="s">
        <v>1303</v>
      </c>
      <c r="F66" s="171" t="s">
        <v>2</v>
      </c>
      <c r="G66" s="172" t="s">
        <v>15</v>
      </c>
      <c r="H66" s="172" t="s">
        <v>16</v>
      </c>
      <c r="I66" s="173" t="s">
        <v>106</v>
      </c>
      <c r="J66" s="43"/>
      <c r="K66" s="107">
        <v>60000</v>
      </c>
      <c r="L66" s="43">
        <v>42000</v>
      </c>
      <c r="M66" s="82" t="s">
        <v>1121</v>
      </c>
      <c r="N66" s="43">
        <v>42000</v>
      </c>
      <c r="O66" s="82">
        <v>20</v>
      </c>
      <c r="P66" s="43">
        <v>42000</v>
      </c>
      <c r="Q66" s="82" t="s">
        <v>1121</v>
      </c>
      <c r="R66" s="82">
        <v>20</v>
      </c>
      <c r="S66" s="175"/>
      <c r="T66" s="175"/>
    </row>
    <row r="67" spans="1:20" ht="75">
      <c r="A67" s="141">
        <v>60</v>
      </c>
      <c r="B67" s="43"/>
      <c r="C67" s="107" t="s">
        <v>1304</v>
      </c>
      <c r="D67" s="107" t="s">
        <v>1305</v>
      </c>
      <c r="E67" s="107" t="s">
        <v>1306</v>
      </c>
      <c r="F67" s="171" t="s">
        <v>2</v>
      </c>
      <c r="G67" s="172" t="s">
        <v>15</v>
      </c>
      <c r="H67" s="172" t="s">
        <v>16</v>
      </c>
      <c r="I67" s="173" t="s">
        <v>106</v>
      </c>
      <c r="J67" s="43"/>
      <c r="K67" s="107">
        <v>80000</v>
      </c>
      <c r="L67" s="43">
        <v>56000</v>
      </c>
      <c r="M67" s="82" t="s">
        <v>1121</v>
      </c>
      <c r="N67" s="43">
        <v>56000</v>
      </c>
      <c r="O67" s="82">
        <v>20</v>
      </c>
      <c r="P67" s="43">
        <v>56000</v>
      </c>
      <c r="Q67" s="82" t="s">
        <v>1121</v>
      </c>
      <c r="R67" s="82">
        <v>20</v>
      </c>
      <c r="S67" s="175"/>
      <c r="T67" s="175"/>
    </row>
    <row r="68" spans="1:20" ht="60">
      <c r="A68" s="141">
        <v>61</v>
      </c>
      <c r="B68" s="43"/>
      <c r="C68" s="107" t="s">
        <v>1307</v>
      </c>
      <c r="D68" s="107" t="s">
        <v>1308</v>
      </c>
      <c r="E68" s="107" t="s">
        <v>1309</v>
      </c>
      <c r="F68" s="171" t="s">
        <v>2</v>
      </c>
      <c r="G68" s="172" t="s">
        <v>15</v>
      </c>
      <c r="H68" s="172" t="s">
        <v>31</v>
      </c>
      <c r="I68" s="173" t="s">
        <v>106</v>
      </c>
      <c r="J68" s="43"/>
      <c r="K68" s="107">
        <v>40000</v>
      </c>
      <c r="L68" s="43">
        <v>28000</v>
      </c>
      <c r="M68" s="82" t="s">
        <v>1121</v>
      </c>
      <c r="N68" s="43">
        <v>28000</v>
      </c>
      <c r="O68" s="82">
        <v>20</v>
      </c>
      <c r="P68" s="43">
        <v>28000</v>
      </c>
      <c r="Q68" s="82" t="s">
        <v>1121</v>
      </c>
      <c r="R68" s="82">
        <v>20</v>
      </c>
      <c r="S68" s="175"/>
      <c r="T68" s="175"/>
    </row>
    <row r="69" spans="1:20" ht="90">
      <c r="A69" s="141">
        <v>62</v>
      </c>
      <c r="B69" s="43"/>
      <c r="C69" s="107" t="s">
        <v>1310</v>
      </c>
      <c r="D69" s="107" t="s">
        <v>1311</v>
      </c>
      <c r="E69" s="107" t="s">
        <v>706</v>
      </c>
      <c r="F69" s="171" t="s">
        <v>2</v>
      </c>
      <c r="G69" s="172" t="s">
        <v>15</v>
      </c>
      <c r="H69" s="172" t="s">
        <v>16</v>
      </c>
      <c r="I69" s="173" t="s">
        <v>106</v>
      </c>
      <c r="J69" s="43"/>
      <c r="K69" s="107">
        <v>40000</v>
      </c>
      <c r="L69" s="43">
        <v>28000</v>
      </c>
      <c r="M69" s="82" t="s">
        <v>1121</v>
      </c>
      <c r="N69" s="43">
        <v>28000</v>
      </c>
      <c r="O69" s="82">
        <v>20</v>
      </c>
      <c r="P69" s="43">
        <v>28000</v>
      </c>
      <c r="Q69" s="82" t="s">
        <v>1121</v>
      </c>
      <c r="R69" s="82">
        <v>20</v>
      </c>
      <c r="S69" s="175"/>
      <c r="T69" s="175"/>
    </row>
    <row r="70" spans="1:20" ht="75">
      <c r="A70" s="141">
        <v>63</v>
      </c>
      <c r="B70" s="43"/>
      <c r="C70" s="107" t="s">
        <v>1312</v>
      </c>
      <c r="D70" s="107" t="s">
        <v>1313</v>
      </c>
      <c r="E70" s="107" t="s">
        <v>1314</v>
      </c>
      <c r="F70" s="171" t="s">
        <v>2</v>
      </c>
      <c r="G70" s="172" t="s">
        <v>15</v>
      </c>
      <c r="H70" s="172" t="s">
        <v>16</v>
      </c>
      <c r="I70" s="173" t="s">
        <v>106</v>
      </c>
      <c r="J70" s="43"/>
      <c r="K70" s="107">
        <v>50000</v>
      </c>
      <c r="L70" s="43">
        <v>35000</v>
      </c>
      <c r="M70" s="82" t="s">
        <v>1121</v>
      </c>
      <c r="N70" s="43">
        <v>35000</v>
      </c>
      <c r="O70" s="82">
        <v>20</v>
      </c>
      <c r="P70" s="43">
        <v>35000</v>
      </c>
      <c r="Q70" s="82" t="s">
        <v>1121</v>
      </c>
      <c r="R70" s="82">
        <v>20</v>
      </c>
      <c r="S70" s="175"/>
      <c r="T70" s="175"/>
    </row>
    <row r="71" spans="1:20" ht="75">
      <c r="A71" s="141">
        <v>64</v>
      </c>
      <c r="B71" s="43"/>
      <c r="C71" s="107" t="s">
        <v>1315</v>
      </c>
      <c r="D71" s="107" t="s">
        <v>1316</v>
      </c>
      <c r="E71" s="107" t="s">
        <v>1317</v>
      </c>
      <c r="F71" s="171" t="s">
        <v>2</v>
      </c>
      <c r="G71" s="172" t="s">
        <v>15</v>
      </c>
      <c r="H71" s="172" t="s">
        <v>16</v>
      </c>
      <c r="I71" s="173" t="s">
        <v>106</v>
      </c>
      <c r="J71" s="43"/>
      <c r="K71" s="107">
        <v>80000</v>
      </c>
      <c r="L71" s="43">
        <v>56000</v>
      </c>
      <c r="M71" s="82" t="s">
        <v>1121</v>
      </c>
      <c r="N71" s="43">
        <v>56000</v>
      </c>
      <c r="O71" s="82">
        <v>20</v>
      </c>
      <c r="P71" s="43">
        <v>56000</v>
      </c>
      <c r="Q71" s="82" t="s">
        <v>1121</v>
      </c>
      <c r="R71" s="82">
        <v>20</v>
      </c>
      <c r="S71" s="175"/>
      <c r="T71" s="175"/>
    </row>
    <row r="72" spans="1:20" ht="75">
      <c r="A72" s="141">
        <v>65</v>
      </c>
      <c r="B72" s="43"/>
      <c r="C72" s="107" t="s">
        <v>1318</v>
      </c>
      <c r="D72" s="107" t="s">
        <v>1319</v>
      </c>
      <c r="E72" s="107" t="s">
        <v>1320</v>
      </c>
      <c r="F72" s="171" t="s">
        <v>2</v>
      </c>
      <c r="G72" s="172" t="s">
        <v>15</v>
      </c>
      <c r="H72" s="172" t="s">
        <v>31</v>
      </c>
      <c r="I72" s="173" t="s">
        <v>106</v>
      </c>
      <c r="J72" s="43"/>
      <c r="K72" s="107">
        <v>40000</v>
      </c>
      <c r="L72" s="43">
        <v>28000</v>
      </c>
      <c r="M72" s="82" t="s">
        <v>1121</v>
      </c>
      <c r="N72" s="43">
        <v>28000</v>
      </c>
      <c r="O72" s="82">
        <v>20</v>
      </c>
      <c r="P72" s="43">
        <v>28000</v>
      </c>
      <c r="Q72" s="82" t="s">
        <v>1121</v>
      </c>
      <c r="R72" s="82">
        <v>20</v>
      </c>
      <c r="S72" s="175"/>
      <c r="T72" s="175"/>
    </row>
    <row r="73" spans="1:20" ht="75">
      <c r="A73" s="141">
        <v>66</v>
      </c>
      <c r="B73" s="43"/>
      <c r="C73" s="107" t="s">
        <v>1321</v>
      </c>
      <c r="D73" s="107" t="s">
        <v>1123</v>
      </c>
      <c r="E73" s="107" t="s">
        <v>1322</v>
      </c>
      <c r="F73" s="171" t="s">
        <v>2</v>
      </c>
      <c r="G73" s="172" t="s">
        <v>15</v>
      </c>
      <c r="H73" s="172" t="s">
        <v>16</v>
      </c>
      <c r="I73" s="173" t="s">
        <v>106</v>
      </c>
      <c r="J73" s="43"/>
      <c r="K73" s="107">
        <v>40000</v>
      </c>
      <c r="L73" s="43">
        <v>28000</v>
      </c>
      <c r="M73" s="82" t="s">
        <v>1121</v>
      </c>
      <c r="N73" s="43">
        <v>28000</v>
      </c>
      <c r="O73" s="82">
        <v>20</v>
      </c>
      <c r="P73" s="43">
        <v>28000</v>
      </c>
      <c r="Q73" s="82" t="s">
        <v>1121</v>
      </c>
      <c r="R73" s="82">
        <v>20</v>
      </c>
      <c r="S73" s="175"/>
      <c r="T73" s="175"/>
    </row>
    <row r="74" spans="1:20" ht="75">
      <c r="A74" s="141">
        <v>67</v>
      </c>
      <c r="B74" s="43"/>
      <c r="C74" s="107" t="s">
        <v>1323</v>
      </c>
      <c r="D74" s="107" t="s">
        <v>370</v>
      </c>
      <c r="E74" s="107" t="s">
        <v>1324</v>
      </c>
      <c r="F74" s="171" t="s">
        <v>2</v>
      </c>
      <c r="G74" s="172" t="s">
        <v>15</v>
      </c>
      <c r="H74" s="172" t="s">
        <v>31</v>
      </c>
      <c r="I74" s="173" t="s">
        <v>106</v>
      </c>
      <c r="J74" s="43"/>
      <c r="K74" s="107">
        <v>40000</v>
      </c>
      <c r="L74" s="43">
        <v>28000</v>
      </c>
      <c r="M74" s="82" t="s">
        <v>1121</v>
      </c>
      <c r="N74" s="43">
        <v>28000</v>
      </c>
      <c r="O74" s="82">
        <v>20</v>
      </c>
      <c r="P74" s="43">
        <v>28000</v>
      </c>
      <c r="Q74" s="82" t="s">
        <v>1121</v>
      </c>
      <c r="R74" s="82">
        <v>20</v>
      </c>
      <c r="S74" s="175"/>
      <c r="T74" s="175"/>
    </row>
    <row r="75" spans="1:20" ht="75">
      <c r="A75" s="141">
        <v>68</v>
      </c>
      <c r="B75" s="43"/>
      <c r="C75" s="107" t="s">
        <v>1325</v>
      </c>
      <c r="D75" s="107" t="s">
        <v>1326</v>
      </c>
      <c r="E75" s="107" t="s">
        <v>1327</v>
      </c>
      <c r="F75" s="171" t="s">
        <v>2</v>
      </c>
      <c r="G75" s="172" t="s">
        <v>15</v>
      </c>
      <c r="H75" s="172" t="s">
        <v>31</v>
      </c>
      <c r="I75" s="173" t="s">
        <v>106</v>
      </c>
      <c r="J75" s="43"/>
      <c r="K75" s="107">
        <v>40000</v>
      </c>
      <c r="L75" s="43">
        <v>28000</v>
      </c>
      <c r="M75" s="82" t="s">
        <v>1121</v>
      </c>
      <c r="N75" s="43">
        <v>28000</v>
      </c>
      <c r="O75" s="82">
        <v>20</v>
      </c>
      <c r="P75" s="43">
        <v>28000</v>
      </c>
      <c r="Q75" s="82" t="s">
        <v>1121</v>
      </c>
      <c r="R75" s="82">
        <v>20</v>
      </c>
      <c r="S75" s="175"/>
      <c r="T75" s="175"/>
    </row>
    <row r="76" spans="1:20" ht="75">
      <c r="A76" s="141">
        <v>69</v>
      </c>
      <c r="B76" s="43"/>
      <c r="C76" s="107" t="s">
        <v>1328</v>
      </c>
      <c r="D76" s="107" t="s">
        <v>1329</v>
      </c>
      <c r="E76" s="107" t="s">
        <v>1324</v>
      </c>
      <c r="F76" s="171" t="s">
        <v>2</v>
      </c>
      <c r="G76" s="172" t="s">
        <v>15</v>
      </c>
      <c r="H76" s="172" t="s">
        <v>31</v>
      </c>
      <c r="I76" s="173" t="s">
        <v>106</v>
      </c>
      <c r="J76" s="43"/>
      <c r="K76" s="107">
        <v>50000</v>
      </c>
      <c r="L76" s="43">
        <v>35000</v>
      </c>
      <c r="M76" s="82" t="s">
        <v>1121</v>
      </c>
      <c r="N76" s="43">
        <v>35000</v>
      </c>
      <c r="O76" s="82">
        <v>20</v>
      </c>
      <c r="P76" s="43">
        <v>35000</v>
      </c>
      <c r="Q76" s="82" t="s">
        <v>1121</v>
      </c>
      <c r="R76" s="82">
        <v>20</v>
      </c>
      <c r="S76" s="175"/>
      <c r="T76" s="175"/>
    </row>
    <row r="77" spans="1:20" ht="75">
      <c r="A77" s="141">
        <v>70</v>
      </c>
      <c r="B77" s="43"/>
      <c r="C77" s="107" t="s">
        <v>1330</v>
      </c>
      <c r="D77" s="107" t="s">
        <v>593</v>
      </c>
      <c r="E77" s="107" t="s">
        <v>1331</v>
      </c>
      <c r="F77" s="171" t="s">
        <v>2</v>
      </c>
      <c r="G77" s="172" t="s">
        <v>15</v>
      </c>
      <c r="H77" s="172" t="s">
        <v>16</v>
      </c>
      <c r="I77" s="173" t="s">
        <v>106</v>
      </c>
      <c r="J77" s="43"/>
      <c r="K77" s="107">
        <v>40000</v>
      </c>
      <c r="L77" s="43">
        <v>28000</v>
      </c>
      <c r="M77" s="82" t="s">
        <v>1121</v>
      </c>
      <c r="N77" s="43">
        <v>28000</v>
      </c>
      <c r="O77" s="82">
        <v>20</v>
      </c>
      <c r="P77" s="43">
        <v>28000</v>
      </c>
      <c r="Q77" s="82" t="s">
        <v>1121</v>
      </c>
      <c r="R77" s="82">
        <v>20</v>
      </c>
      <c r="S77" s="175"/>
      <c r="T77" s="175"/>
    </row>
    <row r="78" spans="1:20" ht="75">
      <c r="A78" s="141">
        <v>71</v>
      </c>
      <c r="B78" s="43"/>
      <c r="C78" s="107" t="s">
        <v>1332</v>
      </c>
      <c r="D78" s="107" t="s">
        <v>1333</v>
      </c>
      <c r="E78" s="107" t="s">
        <v>1334</v>
      </c>
      <c r="F78" s="171" t="s">
        <v>2</v>
      </c>
      <c r="G78" s="172" t="s">
        <v>15</v>
      </c>
      <c r="H78" s="172" t="s">
        <v>16</v>
      </c>
      <c r="I78" s="173" t="s">
        <v>106</v>
      </c>
      <c r="J78" s="43"/>
      <c r="K78" s="107">
        <v>100000</v>
      </c>
      <c r="L78" s="43">
        <v>70000</v>
      </c>
      <c r="M78" s="82" t="s">
        <v>1121</v>
      </c>
      <c r="N78" s="43">
        <v>70000</v>
      </c>
      <c r="O78" s="82">
        <v>20</v>
      </c>
      <c r="P78" s="43">
        <v>70000</v>
      </c>
      <c r="Q78" s="82" t="s">
        <v>1121</v>
      </c>
      <c r="R78" s="82">
        <v>20</v>
      </c>
      <c r="S78" s="175"/>
      <c r="T78" s="175"/>
    </row>
    <row r="79" spans="1:20" ht="105">
      <c r="A79" s="141">
        <v>72</v>
      </c>
      <c r="B79" s="43"/>
      <c r="C79" s="107" t="s">
        <v>1173</v>
      </c>
      <c r="D79" s="107" t="s">
        <v>1276</v>
      </c>
      <c r="E79" s="107" t="s">
        <v>1335</v>
      </c>
      <c r="F79" s="171" t="s">
        <v>2</v>
      </c>
      <c r="G79" s="172" t="s">
        <v>15</v>
      </c>
      <c r="H79" s="172" t="s">
        <v>31</v>
      </c>
      <c r="I79" s="173" t="s">
        <v>106</v>
      </c>
      <c r="J79" s="43"/>
      <c r="K79" s="107">
        <v>40000</v>
      </c>
      <c r="L79" s="43">
        <v>28000</v>
      </c>
      <c r="M79" s="82" t="s">
        <v>1121</v>
      </c>
      <c r="N79" s="43">
        <v>28000</v>
      </c>
      <c r="O79" s="82">
        <v>20</v>
      </c>
      <c r="P79" s="43">
        <v>28000</v>
      </c>
      <c r="Q79" s="82" t="s">
        <v>1121</v>
      </c>
      <c r="R79" s="82">
        <v>20</v>
      </c>
      <c r="S79" s="175"/>
      <c r="T79" s="175"/>
    </row>
    <row r="80" spans="1:20" ht="75">
      <c r="A80" s="141">
        <v>73</v>
      </c>
      <c r="B80" s="43"/>
      <c r="C80" s="107" t="s">
        <v>1336</v>
      </c>
      <c r="D80" s="107" t="s">
        <v>1244</v>
      </c>
      <c r="E80" s="107" t="s">
        <v>458</v>
      </c>
      <c r="F80" s="171" t="s">
        <v>2</v>
      </c>
      <c r="G80" s="172" t="s">
        <v>15</v>
      </c>
      <c r="H80" s="172" t="s">
        <v>16</v>
      </c>
      <c r="I80" s="173" t="s">
        <v>106</v>
      </c>
      <c r="J80" s="43"/>
      <c r="K80" s="107">
        <v>80000</v>
      </c>
      <c r="L80" s="43">
        <v>56000</v>
      </c>
      <c r="M80" s="82" t="s">
        <v>1121</v>
      </c>
      <c r="N80" s="43">
        <v>56000</v>
      </c>
      <c r="O80" s="82">
        <v>20</v>
      </c>
      <c r="P80" s="43">
        <v>56000</v>
      </c>
      <c r="Q80" s="82" t="s">
        <v>1121</v>
      </c>
      <c r="R80" s="82">
        <v>20</v>
      </c>
      <c r="S80" s="175"/>
      <c r="T80" s="175"/>
    </row>
    <row r="81" spans="1:20" ht="90">
      <c r="A81" s="141">
        <v>74</v>
      </c>
      <c r="B81" s="43"/>
      <c r="C81" s="107" t="s">
        <v>1337</v>
      </c>
      <c r="D81" s="107" t="s">
        <v>1338</v>
      </c>
      <c r="E81" s="107" t="s">
        <v>1339</v>
      </c>
      <c r="F81" s="171" t="s">
        <v>2</v>
      </c>
      <c r="G81" s="172" t="s">
        <v>15</v>
      </c>
      <c r="H81" s="172" t="s">
        <v>31</v>
      </c>
      <c r="I81" s="173" t="s">
        <v>106</v>
      </c>
      <c r="J81" s="43"/>
      <c r="K81" s="107">
        <v>40000</v>
      </c>
      <c r="L81" s="43">
        <v>28000</v>
      </c>
      <c r="M81" s="82" t="s">
        <v>1121</v>
      </c>
      <c r="N81" s="43">
        <v>28000</v>
      </c>
      <c r="O81" s="82">
        <v>20</v>
      </c>
      <c r="P81" s="43">
        <v>28000</v>
      </c>
      <c r="Q81" s="82" t="s">
        <v>1121</v>
      </c>
      <c r="R81" s="82">
        <v>20</v>
      </c>
      <c r="S81" s="175"/>
      <c r="T81" s="175"/>
    </row>
    <row r="82" spans="1:20" ht="90">
      <c r="A82" s="141">
        <v>75</v>
      </c>
      <c r="B82" s="43"/>
      <c r="C82" s="107" t="s">
        <v>1340</v>
      </c>
      <c r="D82" s="107" t="s">
        <v>1341</v>
      </c>
      <c r="E82" s="107" t="s">
        <v>1342</v>
      </c>
      <c r="F82" s="171" t="s">
        <v>2</v>
      </c>
      <c r="G82" s="172" t="s">
        <v>15</v>
      </c>
      <c r="H82" s="172" t="s">
        <v>16</v>
      </c>
      <c r="I82" s="173" t="s">
        <v>106</v>
      </c>
      <c r="J82" s="43"/>
      <c r="K82" s="107">
        <v>150000</v>
      </c>
      <c r="L82" s="43">
        <v>105000</v>
      </c>
      <c r="M82" s="82" t="s">
        <v>1121</v>
      </c>
      <c r="N82" s="43">
        <v>105000</v>
      </c>
      <c r="O82" s="82">
        <v>20</v>
      </c>
      <c r="P82" s="43">
        <v>105000</v>
      </c>
      <c r="Q82" s="82" t="s">
        <v>1121</v>
      </c>
      <c r="R82" s="82">
        <v>20</v>
      </c>
      <c r="S82" s="175"/>
      <c r="T82" s="175"/>
    </row>
    <row r="83" spans="1:20" ht="75">
      <c r="A83" s="141">
        <v>76</v>
      </c>
      <c r="B83" s="43"/>
      <c r="C83" s="107" t="s">
        <v>1343</v>
      </c>
      <c r="D83" s="107" t="s">
        <v>838</v>
      </c>
      <c r="E83" s="107" t="s">
        <v>1344</v>
      </c>
      <c r="F83" s="171" t="s">
        <v>2</v>
      </c>
      <c r="G83" s="172" t="s">
        <v>15</v>
      </c>
      <c r="H83" s="172" t="s">
        <v>31</v>
      </c>
      <c r="I83" s="173" t="s">
        <v>106</v>
      </c>
      <c r="J83" s="43"/>
      <c r="K83" s="107">
        <v>40000</v>
      </c>
      <c r="L83" s="43">
        <v>28000</v>
      </c>
      <c r="M83" s="82" t="s">
        <v>1121</v>
      </c>
      <c r="N83" s="43">
        <v>28000</v>
      </c>
      <c r="O83" s="82">
        <v>20</v>
      </c>
      <c r="P83" s="43">
        <v>28000</v>
      </c>
      <c r="Q83" s="82" t="s">
        <v>1121</v>
      </c>
      <c r="R83" s="82">
        <v>20</v>
      </c>
      <c r="S83" s="175"/>
      <c r="T83" s="175"/>
    </row>
    <row r="84" spans="1:20" ht="75">
      <c r="A84" s="141">
        <v>77</v>
      </c>
      <c r="B84" s="43"/>
      <c r="C84" s="107" t="s">
        <v>1345</v>
      </c>
      <c r="D84" s="107" t="s">
        <v>1346</v>
      </c>
      <c r="E84" s="107" t="s">
        <v>1347</v>
      </c>
      <c r="F84" s="171" t="s">
        <v>2</v>
      </c>
      <c r="G84" s="172" t="s">
        <v>15</v>
      </c>
      <c r="H84" s="172" t="s">
        <v>16</v>
      </c>
      <c r="I84" s="173" t="s">
        <v>106</v>
      </c>
      <c r="J84" s="43"/>
      <c r="K84" s="107">
        <v>150000</v>
      </c>
      <c r="L84" s="43">
        <v>105000</v>
      </c>
      <c r="M84" s="82" t="s">
        <v>1121</v>
      </c>
      <c r="N84" s="43">
        <v>105000</v>
      </c>
      <c r="O84" s="82">
        <v>20</v>
      </c>
      <c r="P84" s="43">
        <v>105000</v>
      </c>
      <c r="Q84" s="82" t="s">
        <v>1121</v>
      </c>
      <c r="R84" s="82">
        <v>20</v>
      </c>
      <c r="S84" s="175"/>
      <c r="T84" s="175"/>
    </row>
    <row r="85" spans="1:20" ht="60">
      <c r="A85" s="141">
        <v>78</v>
      </c>
      <c r="B85" s="43"/>
      <c r="C85" s="107" t="s">
        <v>1348</v>
      </c>
      <c r="D85" s="107" t="s">
        <v>1349</v>
      </c>
      <c r="E85" s="107" t="s">
        <v>1350</v>
      </c>
      <c r="F85" s="171" t="s">
        <v>2</v>
      </c>
      <c r="G85" s="172" t="s">
        <v>15</v>
      </c>
      <c r="H85" s="172" t="s">
        <v>31</v>
      </c>
      <c r="I85" s="173" t="s">
        <v>106</v>
      </c>
      <c r="J85" s="43"/>
      <c r="K85" s="107">
        <v>40000</v>
      </c>
      <c r="L85" s="43">
        <v>28000</v>
      </c>
      <c r="M85" s="82" t="s">
        <v>1121</v>
      </c>
      <c r="N85" s="43">
        <v>28000</v>
      </c>
      <c r="O85" s="82">
        <v>20</v>
      </c>
      <c r="P85" s="43">
        <v>28000</v>
      </c>
      <c r="Q85" s="82" t="s">
        <v>1121</v>
      </c>
      <c r="R85" s="82">
        <v>20</v>
      </c>
      <c r="S85" s="175"/>
      <c r="T85" s="175"/>
    </row>
    <row r="86" spans="1:20" ht="75">
      <c r="A86" s="141">
        <v>79</v>
      </c>
      <c r="B86" s="43"/>
      <c r="C86" s="107" t="s">
        <v>1351</v>
      </c>
      <c r="D86" s="107" t="s">
        <v>1352</v>
      </c>
      <c r="E86" s="107" t="s">
        <v>1353</v>
      </c>
      <c r="F86" s="171" t="s">
        <v>2</v>
      </c>
      <c r="G86" s="172" t="s">
        <v>15</v>
      </c>
      <c r="H86" s="172" t="s">
        <v>31</v>
      </c>
      <c r="I86" s="173" t="s">
        <v>106</v>
      </c>
      <c r="J86" s="43"/>
      <c r="K86" s="107">
        <v>40000</v>
      </c>
      <c r="L86" s="43">
        <v>28000</v>
      </c>
      <c r="M86" s="82" t="s">
        <v>1121</v>
      </c>
      <c r="N86" s="43">
        <v>28000</v>
      </c>
      <c r="O86" s="82">
        <v>20</v>
      </c>
      <c r="P86" s="43">
        <v>28000</v>
      </c>
      <c r="Q86" s="82" t="s">
        <v>1121</v>
      </c>
      <c r="R86" s="82">
        <v>20</v>
      </c>
      <c r="S86" s="175"/>
      <c r="T86" s="175"/>
    </row>
    <row r="87" spans="1:20" ht="75">
      <c r="A87" s="141">
        <v>80</v>
      </c>
      <c r="B87" s="43"/>
      <c r="C87" s="107" t="s">
        <v>1354</v>
      </c>
      <c r="D87" s="107" t="s">
        <v>1355</v>
      </c>
      <c r="E87" s="107" t="s">
        <v>1356</v>
      </c>
      <c r="F87" s="171" t="s">
        <v>2</v>
      </c>
      <c r="G87" s="172" t="s">
        <v>15</v>
      </c>
      <c r="H87" s="172" t="s">
        <v>16</v>
      </c>
      <c r="I87" s="173" t="s">
        <v>106</v>
      </c>
      <c r="J87" s="43"/>
      <c r="K87" s="107">
        <v>40000</v>
      </c>
      <c r="L87" s="43">
        <v>28000</v>
      </c>
      <c r="M87" s="82" t="s">
        <v>1121</v>
      </c>
      <c r="N87" s="43">
        <v>28000</v>
      </c>
      <c r="O87" s="82">
        <v>20</v>
      </c>
      <c r="P87" s="43">
        <v>28000</v>
      </c>
      <c r="Q87" s="82" t="s">
        <v>1121</v>
      </c>
      <c r="R87" s="82">
        <v>20</v>
      </c>
      <c r="S87" s="175"/>
      <c r="T87" s="175"/>
    </row>
    <row r="88" spans="1:20" ht="75">
      <c r="A88" s="141">
        <v>81</v>
      </c>
      <c r="B88" s="43"/>
      <c r="C88" s="107" t="s">
        <v>1357</v>
      </c>
      <c r="D88" s="107" t="s">
        <v>1358</v>
      </c>
      <c r="E88" s="107" t="s">
        <v>1359</v>
      </c>
      <c r="F88" s="171" t="s">
        <v>2</v>
      </c>
      <c r="G88" s="172" t="s">
        <v>15</v>
      </c>
      <c r="H88" s="172" t="s">
        <v>16</v>
      </c>
      <c r="I88" s="173" t="s">
        <v>106</v>
      </c>
      <c r="J88" s="43"/>
      <c r="K88" s="107">
        <v>40000</v>
      </c>
      <c r="L88" s="43">
        <v>28000</v>
      </c>
      <c r="M88" s="82" t="s">
        <v>1121</v>
      </c>
      <c r="N88" s="43">
        <v>28000</v>
      </c>
      <c r="O88" s="82">
        <v>20</v>
      </c>
      <c r="P88" s="43">
        <v>28000</v>
      </c>
      <c r="Q88" s="82" t="s">
        <v>1121</v>
      </c>
      <c r="R88" s="82">
        <v>20</v>
      </c>
      <c r="S88" s="175"/>
      <c r="T88" s="175"/>
    </row>
    <row r="89" spans="1:20" ht="75">
      <c r="A89" s="141">
        <v>82</v>
      </c>
      <c r="B89" s="43"/>
      <c r="C89" s="107" t="s">
        <v>152</v>
      </c>
      <c r="D89" s="107" t="s">
        <v>765</v>
      </c>
      <c r="E89" s="107" t="s">
        <v>1360</v>
      </c>
      <c r="F89" s="171" t="s">
        <v>2</v>
      </c>
      <c r="G89" s="172" t="s">
        <v>15</v>
      </c>
      <c r="H89" s="172" t="s">
        <v>16</v>
      </c>
      <c r="I89" s="173" t="s">
        <v>106</v>
      </c>
      <c r="J89" s="43"/>
      <c r="K89" s="107">
        <v>40000</v>
      </c>
      <c r="L89" s="43">
        <v>28000</v>
      </c>
      <c r="M89" s="82" t="s">
        <v>1121</v>
      </c>
      <c r="N89" s="43">
        <v>28000</v>
      </c>
      <c r="O89" s="82">
        <v>20</v>
      </c>
      <c r="P89" s="43">
        <v>28000</v>
      </c>
      <c r="Q89" s="82" t="s">
        <v>1121</v>
      </c>
      <c r="R89" s="82">
        <v>20</v>
      </c>
      <c r="S89" s="175"/>
      <c r="T89" s="175"/>
    </row>
    <row r="90" spans="1:20" ht="60">
      <c r="A90" s="141">
        <v>83</v>
      </c>
      <c r="B90" s="43"/>
      <c r="C90" s="107" t="s">
        <v>1361</v>
      </c>
      <c r="D90" s="107" t="s">
        <v>1194</v>
      </c>
      <c r="E90" s="107" t="s">
        <v>1362</v>
      </c>
      <c r="F90" s="171" t="s">
        <v>2</v>
      </c>
      <c r="G90" s="172" t="s">
        <v>15</v>
      </c>
      <c r="H90" s="172" t="s">
        <v>16</v>
      </c>
      <c r="I90" s="173" t="s">
        <v>106</v>
      </c>
      <c r="J90" s="43"/>
      <c r="K90" s="107">
        <v>150000</v>
      </c>
      <c r="L90" s="43">
        <v>105000</v>
      </c>
      <c r="M90" s="82" t="s">
        <v>1121</v>
      </c>
      <c r="N90" s="43">
        <v>105000</v>
      </c>
      <c r="O90" s="82">
        <v>20</v>
      </c>
      <c r="P90" s="43">
        <v>105000</v>
      </c>
      <c r="Q90" s="82" t="s">
        <v>1121</v>
      </c>
      <c r="R90" s="82">
        <v>20</v>
      </c>
      <c r="S90" s="175"/>
      <c r="T90" s="175"/>
    </row>
    <row r="91" spans="1:20" ht="75">
      <c r="A91" s="141">
        <v>84</v>
      </c>
      <c r="B91" s="43"/>
      <c r="C91" s="107" t="s">
        <v>1363</v>
      </c>
      <c r="D91" s="107" t="s">
        <v>1364</v>
      </c>
      <c r="E91" s="107" t="s">
        <v>1365</v>
      </c>
      <c r="F91" s="171" t="s">
        <v>2</v>
      </c>
      <c r="G91" s="172" t="s">
        <v>15</v>
      </c>
      <c r="H91" s="172" t="s">
        <v>31</v>
      </c>
      <c r="I91" s="173" t="s">
        <v>106</v>
      </c>
      <c r="J91" s="43"/>
      <c r="K91" s="107">
        <v>40000</v>
      </c>
      <c r="L91" s="43">
        <v>28000</v>
      </c>
      <c r="M91" s="82" t="s">
        <v>1121</v>
      </c>
      <c r="N91" s="43">
        <v>28000</v>
      </c>
      <c r="O91" s="82">
        <v>20</v>
      </c>
      <c r="P91" s="43">
        <v>28000</v>
      </c>
      <c r="Q91" s="82" t="s">
        <v>1121</v>
      </c>
      <c r="R91" s="82">
        <v>20</v>
      </c>
      <c r="S91" s="175"/>
      <c r="T91" s="175"/>
    </row>
    <row r="92" spans="1:20" ht="75">
      <c r="A92" s="141">
        <v>85</v>
      </c>
      <c r="B92" s="43"/>
      <c r="C92" s="107" t="s">
        <v>1366</v>
      </c>
      <c r="D92" s="107" t="s">
        <v>1367</v>
      </c>
      <c r="E92" s="107" t="s">
        <v>1368</v>
      </c>
      <c r="F92" s="171" t="s">
        <v>2</v>
      </c>
      <c r="G92" s="172" t="s">
        <v>15</v>
      </c>
      <c r="H92" s="172" t="s">
        <v>16</v>
      </c>
      <c r="I92" s="173" t="s">
        <v>106</v>
      </c>
      <c r="J92" s="43"/>
      <c r="K92" s="107">
        <v>100000</v>
      </c>
      <c r="L92" s="43">
        <v>70000</v>
      </c>
      <c r="M92" s="82" t="s">
        <v>1121</v>
      </c>
      <c r="N92" s="43">
        <v>70000</v>
      </c>
      <c r="O92" s="82">
        <v>20</v>
      </c>
      <c r="P92" s="43">
        <v>70000</v>
      </c>
      <c r="Q92" s="82" t="s">
        <v>1121</v>
      </c>
      <c r="R92" s="82">
        <v>20</v>
      </c>
      <c r="S92" s="175"/>
      <c r="T92" s="175"/>
    </row>
    <row r="93" spans="1:20" ht="75">
      <c r="A93" s="141">
        <v>86</v>
      </c>
      <c r="B93" s="43"/>
      <c r="C93" s="107" t="s">
        <v>396</v>
      </c>
      <c r="D93" s="107" t="s">
        <v>1063</v>
      </c>
      <c r="E93" s="107" t="s">
        <v>1369</v>
      </c>
      <c r="F93" s="171" t="s">
        <v>2</v>
      </c>
      <c r="G93" s="172" t="s">
        <v>15</v>
      </c>
      <c r="H93" s="172" t="s">
        <v>16</v>
      </c>
      <c r="I93" s="173" t="s">
        <v>106</v>
      </c>
      <c r="J93" s="43"/>
      <c r="K93" s="107">
        <v>150000</v>
      </c>
      <c r="L93" s="43">
        <v>105000</v>
      </c>
      <c r="M93" s="82" t="s">
        <v>1121</v>
      </c>
      <c r="N93" s="43">
        <v>105000</v>
      </c>
      <c r="O93" s="82">
        <v>20</v>
      </c>
      <c r="P93" s="43">
        <v>105000</v>
      </c>
      <c r="Q93" s="82" t="s">
        <v>1121</v>
      </c>
      <c r="R93" s="82">
        <v>20</v>
      </c>
      <c r="S93" s="175"/>
      <c r="T93" s="175"/>
    </row>
    <row r="94" spans="1:20" ht="75">
      <c r="A94" s="141">
        <v>87</v>
      </c>
      <c r="B94" s="43"/>
      <c r="C94" s="107" t="s">
        <v>1370</v>
      </c>
      <c r="D94" s="107" t="s">
        <v>1371</v>
      </c>
      <c r="E94" s="107" t="s">
        <v>1289</v>
      </c>
      <c r="F94" s="171" t="s">
        <v>2</v>
      </c>
      <c r="G94" s="172" t="s">
        <v>15</v>
      </c>
      <c r="H94" s="172" t="s">
        <v>31</v>
      </c>
      <c r="I94" s="173" t="s">
        <v>106</v>
      </c>
      <c r="J94" s="43"/>
      <c r="K94" s="107">
        <v>40000</v>
      </c>
      <c r="L94" s="43">
        <v>28000</v>
      </c>
      <c r="M94" s="82" t="s">
        <v>1121</v>
      </c>
      <c r="N94" s="43">
        <v>28000</v>
      </c>
      <c r="O94" s="82">
        <v>20</v>
      </c>
      <c r="P94" s="43">
        <v>28000</v>
      </c>
      <c r="Q94" s="82" t="s">
        <v>1121</v>
      </c>
      <c r="R94" s="82">
        <v>20</v>
      </c>
      <c r="S94" s="175"/>
      <c r="T94" s="175"/>
    </row>
    <row r="95" spans="1:20" ht="75">
      <c r="A95" s="141">
        <v>88</v>
      </c>
      <c r="B95" s="43"/>
      <c r="C95" s="107" t="s">
        <v>1372</v>
      </c>
      <c r="D95" s="107" t="s">
        <v>1373</v>
      </c>
      <c r="E95" s="107" t="s">
        <v>1374</v>
      </c>
      <c r="F95" s="171" t="s">
        <v>2</v>
      </c>
      <c r="G95" s="172" t="s">
        <v>15</v>
      </c>
      <c r="H95" s="172" t="s">
        <v>16</v>
      </c>
      <c r="I95" s="173" t="s">
        <v>106</v>
      </c>
      <c r="J95" s="43"/>
      <c r="K95" s="107">
        <v>150000</v>
      </c>
      <c r="L95" s="43">
        <v>105000</v>
      </c>
      <c r="M95" s="82" t="s">
        <v>1121</v>
      </c>
      <c r="N95" s="43">
        <v>105000</v>
      </c>
      <c r="O95" s="82">
        <v>20</v>
      </c>
      <c r="P95" s="43">
        <v>105000</v>
      </c>
      <c r="Q95" s="82" t="s">
        <v>1121</v>
      </c>
      <c r="R95" s="82">
        <v>20</v>
      </c>
      <c r="S95" s="175"/>
      <c r="T95" s="175"/>
    </row>
    <row r="96" spans="1:20" ht="75">
      <c r="A96" s="141">
        <v>89</v>
      </c>
      <c r="B96" s="43"/>
      <c r="C96" s="107" t="s">
        <v>1375</v>
      </c>
      <c r="D96" s="107" t="s">
        <v>1376</v>
      </c>
      <c r="E96" s="107" t="s">
        <v>1289</v>
      </c>
      <c r="F96" s="171" t="s">
        <v>2</v>
      </c>
      <c r="G96" s="172" t="s">
        <v>15</v>
      </c>
      <c r="H96" s="172" t="s">
        <v>31</v>
      </c>
      <c r="I96" s="173" t="s">
        <v>106</v>
      </c>
      <c r="J96" s="43"/>
      <c r="K96" s="107">
        <v>40000</v>
      </c>
      <c r="L96" s="43">
        <v>28000</v>
      </c>
      <c r="M96" s="82" t="s">
        <v>1121</v>
      </c>
      <c r="N96" s="43">
        <v>28000</v>
      </c>
      <c r="O96" s="82">
        <v>20</v>
      </c>
      <c r="P96" s="43">
        <v>28000</v>
      </c>
      <c r="Q96" s="82" t="s">
        <v>1121</v>
      </c>
      <c r="R96" s="82">
        <v>20</v>
      </c>
      <c r="S96" s="175"/>
      <c r="T96" s="175"/>
    </row>
    <row r="97" spans="1:20" ht="60">
      <c r="A97" s="141">
        <v>90</v>
      </c>
      <c r="B97" s="43"/>
      <c r="C97" s="107" t="s">
        <v>1234</v>
      </c>
      <c r="D97" s="107" t="s">
        <v>1377</v>
      </c>
      <c r="E97" s="107" t="s">
        <v>1378</v>
      </c>
      <c r="F97" s="171" t="s">
        <v>2</v>
      </c>
      <c r="G97" s="172" t="s">
        <v>15</v>
      </c>
      <c r="H97" s="172" t="s">
        <v>16</v>
      </c>
      <c r="I97" s="173" t="s">
        <v>106</v>
      </c>
      <c r="J97" s="43"/>
      <c r="K97" s="107">
        <v>150000</v>
      </c>
      <c r="L97" s="43">
        <v>105000</v>
      </c>
      <c r="M97" s="82" t="s">
        <v>1121</v>
      </c>
      <c r="N97" s="43">
        <v>105000</v>
      </c>
      <c r="O97" s="82">
        <v>20</v>
      </c>
      <c r="P97" s="43">
        <v>105000</v>
      </c>
      <c r="Q97" s="82" t="s">
        <v>1121</v>
      </c>
      <c r="R97" s="82">
        <v>20</v>
      </c>
      <c r="S97" s="175"/>
      <c r="T97" s="175"/>
    </row>
    <row r="98" spans="1:20" ht="90">
      <c r="A98" s="141">
        <v>91</v>
      </c>
      <c r="B98" s="43"/>
      <c r="C98" s="107" t="s">
        <v>1379</v>
      </c>
      <c r="D98" s="107" t="s">
        <v>1380</v>
      </c>
      <c r="E98" s="107" t="s">
        <v>1381</v>
      </c>
      <c r="F98" s="171" t="s">
        <v>2</v>
      </c>
      <c r="G98" s="172" t="s">
        <v>15</v>
      </c>
      <c r="H98" s="172" t="s">
        <v>31</v>
      </c>
      <c r="I98" s="173" t="s">
        <v>106</v>
      </c>
      <c r="J98" s="43"/>
      <c r="K98" s="107">
        <v>40000</v>
      </c>
      <c r="L98" s="43">
        <v>28000</v>
      </c>
      <c r="M98" s="82" t="s">
        <v>1121</v>
      </c>
      <c r="N98" s="43">
        <v>28000</v>
      </c>
      <c r="O98" s="82">
        <v>20</v>
      </c>
      <c r="P98" s="43">
        <v>28000</v>
      </c>
      <c r="Q98" s="82" t="s">
        <v>1121</v>
      </c>
      <c r="R98" s="82">
        <v>20</v>
      </c>
      <c r="S98" s="175"/>
      <c r="T98" s="175"/>
    </row>
    <row r="99" spans="1:20" ht="60">
      <c r="A99" s="141">
        <v>92</v>
      </c>
      <c r="B99" s="43"/>
      <c r="C99" s="107" t="s">
        <v>1138</v>
      </c>
      <c r="D99" s="107" t="s">
        <v>1305</v>
      </c>
      <c r="E99" s="107" t="s">
        <v>1382</v>
      </c>
      <c r="F99" s="171" t="s">
        <v>2</v>
      </c>
      <c r="G99" s="172" t="s">
        <v>15</v>
      </c>
      <c r="H99" s="172" t="s">
        <v>31</v>
      </c>
      <c r="I99" s="173" t="s">
        <v>106</v>
      </c>
      <c r="J99" s="43"/>
      <c r="K99" s="107">
        <v>40000</v>
      </c>
      <c r="L99" s="43">
        <v>28000</v>
      </c>
      <c r="M99" s="82" t="s">
        <v>1121</v>
      </c>
      <c r="N99" s="43">
        <v>28000</v>
      </c>
      <c r="O99" s="82">
        <v>20</v>
      </c>
      <c r="P99" s="43">
        <v>28000</v>
      </c>
      <c r="Q99" s="82" t="s">
        <v>1121</v>
      </c>
      <c r="R99" s="82">
        <v>20</v>
      </c>
      <c r="S99" s="175"/>
      <c r="T99" s="175"/>
    </row>
    <row r="100" spans="1:20" ht="60">
      <c r="A100" s="141">
        <v>93</v>
      </c>
      <c r="B100" s="43"/>
      <c r="C100" s="107" t="s">
        <v>1383</v>
      </c>
      <c r="D100" s="107" t="s">
        <v>1296</v>
      </c>
      <c r="E100" s="107" t="s">
        <v>1384</v>
      </c>
      <c r="F100" s="171" t="s">
        <v>2</v>
      </c>
      <c r="G100" s="172" t="s">
        <v>15</v>
      </c>
      <c r="H100" s="172" t="s">
        <v>16</v>
      </c>
      <c r="I100" s="173" t="s">
        <v>106</v>
      </c>
      <c r="J100" s="43"/>
      <c r="K100" s="107">
        <v>90000</v>
      </c>
      <c r="L100" s="43">
        <v>62999.999999999993</v>
      </c>
      <c r="M100" s="82" t="s">
        <v>1121</v>
      </c>
      <c r="N100" s="43">
        <v>62999.999999999993</v>
      </c>
      <c r="O100" s="82">
        <v>20</v>
      </c>
      <c r="P100" s="43">
        <v>62999.999999999993</v>
      </c>
      <c r="Q100" s="82" t="s">
        <v>1121</v>
      </c>
      <c r="R100" s="82">
        <v>20</v>
      </c>
      <c r="S100" s="175"/>
      <c r="T100" s="175"/>
    </row>
    <row r="101" spans="1:20" ht="60">
      <c r="A101" s="141">
        <v>94</v>
      </c>
      <c r="B101" s="43"/>
      <c r="C101" s="107" t="s">
        <v>1305</v>
      </c>
      <c r="D101" s="107" t="s">
        <v>1385</v>
      </c>
      <c r="E101" s="107" t="s">
        <v>1386</v>
      </c>
      <c r="F101" s="171" t="s">
        <v>2</v>
      </c>
      <c r="G101" s="172" t="s">
        <v>15</v>
      </c>
      <c r="H101" s="172" t="s">
        <v>16</v>
      </c>
      <c r="I101" s="173" t="s">
        <v>106</v>
      </c>
      <c r="J101" s="43"/>
      <c r="K101" s="107">
        <v>100000</v>
      </c>
      <c r="L101" s="43">
        <v>70000</v>
      </c>
      <c r="M101" s="82" t="s">
        <v>1121</v>
      </c>
      <c r="N101" s="43">
        <v>70000</v>
      </c>
      <c r="O101" s="82">
        <v>20</v>
      </c>
      <c r="P101" s="43">
        <v>70000</v>
      </c>
      <c r="Q101" s="82" t="s">
        <v>1121</v>
      </c>
      <c r="R101" s="82">
        <v>20</v>
      </c>
      <c r="S101" s="175"/>
      <c r="T101" s="175"/>
    </row>
    <row r="102" spans="1:20" ht="60">
      <c r="A102" s="141">
        <v>95</v>
      </c>
      <c r="B102" s="43"/>
      <c r="C102" s="107" t="s">
        <v>1387</v>
      </c>
      <c r="D102" s="107" t="s">
        <v>1388</v>
      </c>
      <c r="E102" s="107" t="s">
        <v>1389</v>
      </c>
      <c r="F102" s="171" t="s">
        <v>2</v>
      </c>
      <c r="G102" s="172" t="s">
        <v>15</v>
      </c>
      <c r="H102" s="172" t="s">
        <v>31</v>
      </c>
      <c r="I102" s="173" t="s">
        <v>106</v>
      </c>
      <c r="J102" s="43"/>
      <c r="K102" s="107">
        <v>150000</v>
      </c>
      <c r="L102" s="43">
        <v>105000</v>
      </c>
      <c r="M102" s="82" t="s">
        <v>1121</v>
      </c>
      <c r="N102" s="43">
        <v>105000</v>
      </c>
      <c r="O102" s="82">
        <v>20</v>
      </c>
      <c r="P102" s="43">
        <v>105000</v>
      </c>
      <c r="Q102" s="82" t="s">
        <v>1121</v>
      </c>
      <c r="R102" s="82">
        <v>20</v>
      </c>
      <c r="S102" s="175"/>
      <c r="T102" s="175"/>
    </row>
    <row r="103" spans="1:20" ht="75">
      <c r="A103" s="141">
        <v>96</v>
      </c>
      <c r="B103" s="43"/>
      <c r="C103" s="107" t="s">
        <v>1390</v>
      </c>
      <c r="D103" s="107" t="s">
        <v>1372</v>
      </c>
      <c r="E103" s="107" t="s">
        <v>1391</v>
      </c>
      <c r="F103" s="171" t="s">
        <v>2</v>
      </c>
      <c r="G103" s="172" t="s">
        <v>15</v>
      </c>
      <c r="H103" s="172" t="s">
        <v>16</v>
      </c>
      <c r="I103" s="173" t="s">
        <v>106</v>
      </c>
      <c r="J103" s="43"/>
      <c r="K103" s="107">
        <v>90000</v>
      </c>
      <c r="L103" s="43">
        <v>62999.999999999993</v>
      </c>
      <c r="M103" s="82" t="s">
        <v>1121</v>
      </c>
      <c r="N103" s="43">
        <v>62999.999999999993</v>
      </c>
      <c r="O103" s="82">
        <v>20</v>
      </c>
      <c r="P103" s="43">
        <v>62999.999999999993</v>
      </c>
      <c r="Q103" s="82" t="s">
        <v>1121</v>
      </c>
      <c r="R103" s="82">
        <v>20</v>
      </c>
      <c r="S103" s="175"/>
      <c r="T103" s="175"/>
    </row>
    <row r="104" spans="1:20" ht="105">
      <c r="A104" s="141">
        <v>97</v>
      </c>
      <c r="B104" s="43"/>
      <c r="C104" s="107" t="s">
        <v>1392</v>
      </c>
      <c r="D104" s="107" t="s">
        <v>1393</v>
      </c>
      <c r="E104" s="107" t="s">
        <v>1394</v>
      </c>
      <c r="F104" s="171" t="s">
        <v>2</v>
      </c>
      <c r="G104" s="172" t="s">
        <v>15</v>
      </c>
      <c r="H104" s="172" t="s">
        <v>16</v>
      </c>
      <c r="I104" s="173" t="s">
        <v>106</v>
      </c>
      <c r="J104" s="43"/>
      <c r="K104" s="107">
        <v>90000</v>
      </c>
      <c r="L104" s="43">
        <v>62999.999999999993</v>
      </c>
      <c r="M104" s="82" t="s">
        <v>1121</v>
      </c>
      <c r="N104" s="43">
        <v>62999.999999999993</v>
      </c>
      <c r="O104" s="82">
        <v>20</v>
      </c>
      <c r="P104" s="43">
        <v>62999.999999999993</v>
      </c>
      <c r="Q104" s="82" t="s">
        <v>1121</v>
      </c>
      <c r="R104" s="82">
        <v>20</v>
      </c>
      <c r="S104" s="175"/>
      <c r="T104" s="175"/>
    </row>
    <row r="105" spans="1:20" ht="75">
      <c r="A105" s="141">
        <v>98</v>
      </c>
      <c r="B105" s="43"/>
      <c r="C105" s="107" t="s">
        <v>1395</v>
      </c>
      <c r="D105" s="107" t="s">
        <v>1118</v>
      </c>
      <c r="E105" s="107" t="s">
        <v>1396</v>
      </c>
      <c r="F105" s="171" t="s">
        <v>2</v>
      </c>
      <c r="G105" s="172" t="s">
        <v>15</v>
      </c>
      <c r="H105" s="172" t="s">
        <v>31</v>
      </c>
      <c r="I105" s="173" t="s">
        <v>106</v>
      </c>
      <c r="J105" s="43"/>
      <c r="K105" s="107">
        <v>150000</v>
      </c>
      <c r="L105" s="43">
        <v>105000</v>
      </c>
      <c r="M105" s="82" t="s">
        <v>1121</v>
      </c>
      <c r="N105" s="43">
        <v>105000</v>
      </c>
      <c r="O105" s="82">
        <v>20</v>
      </c>
      <c r="P105" s="43">
        <v>105000</v>
      </c>
      <c r="Q105" s="82" t="s">
        <v>1121</v>
      </c>
      <c r="R105" s="82">
        <v>20</v>
      </c>
      <c r="S105" s="175"/>
      <c r="T105" s="175"/>
    </row>
    <row r="106" spans="1:20" ht="60">
      <c r="A106" s="141">
        <v>99</v>
      </c>
      <c r="B106" s="43"/>
      <c r="C106" s="107" t="s">
        <v>1249</v>
      </c>
      <c r="D106" s="107" t="s">
        <v>1397</v>
      </c>
      <c r="E106" s="107" t="s">
        <v>1398</v>
      </c>
      <c r="F106" s="171" t="s">
        <v>2</v>
      </c>
      <c r="G106" s="172" t="s">
        <v>15</v>
      </c>
      <c r="H106" s="172" t="s">
        <v>16</v>
      </c>
      <c r="I106" s="173" t="s">
        <v>106</v>
      </c>
      <c r="J106" s="43"/>
      <c r="K106" s="107">
        <v>90000</v>
      </c>
      <c r="L106" s="43">
        <v>62999.999999999993</v>
      </c>
      <c r="M106" s="82" t="s">
        <v>1121</v>
      </c>
      <c r="N106" s="43">
        <v>62999.999999999993</v>
      </c>
      <c r="O106" s="82">
        <v>20</v>
      </c>
      <c r="P106" s="43">
        <v>62999.999999999993</v>
      </c>
      <c r="Q106" s="82" t="s">
        <v>1121</v>
      </c>
      <c r="R106" s="82">
        <v>20</v>
      </c>
      <c r="S106" s="175"/>
      <c r="T106" s="175"/>
    </row>
    <row r="107" spans="1:20" ht="60">
      <c r="A107" s="141">
        <v>100</v>
      </c>
      <c r="B107" s="43"/>
      <c r="C107" s="107" t="s">
        <v>1399</v>
      </c>
      <c r="D107" s="107" t="s">
        <v>1400</v>
      </c>
      <c r="E107" s="107" t="s">
        <v>1401</v>
      </c>
      <c r="F107" s="171" t="s">
        <v>2</v>
      </c>
      <c r="G107" s="172" t="s">
        <v>15</v>
      </c>
      <c r="H107" s="172" t="s">
        <v>31</v>
      </c>
      <c r="I107" s="173" t="s">
        <v>106</v>
      </c>
      <c r="J107" s="43"/>
      <c r="K107" s="107">
        <v>80000</v>
      </c>
      <c r="L107" s="43">
        <v>56000</v>
      </c>
      <c r="M107" s="82" t="s">
        <v>1121</v>
      </c>
      <c r="N107" s="43">
        <v>56000</v>
      </c>
      <c r="O107" s="82">
        <v>20</v>
      </c>
      <c r="P107" s="43">
        <v>56000</v>
      </c>
      <c r="Q107" s="82" t="s">
        <v>1121</v>
      </c>
      <c r="R107" s="82">
        <v>20</v>
      </c>
      <c r="S107" s="175"/>
      <c r="T107" s="175"/>
    </row>
    <row r="108" spans="1:20" ht="75">
      <c r="A108" s="141">
        <v>101</v>
      </c>
      <c r="B108" s="43"/>
      <c r="C108" s="107" t="s">
        <v>679</v>
      </c>
      <c r="D108" s="107" t="s">
        <v>1402</v>
      </c>
      <c r="E108" s="107" t="s">
        <v>1403</v>
      </c>
      <c r="F108" s="171" t="s">
        <v>2</v>
      </c>
      <c r="G108" s="172" t="s">
        <v>15</v>
      </c>
      <c r="H108" s="172" t="s">
        <v>16</v>
      </c>
      <c r="I108" s="173" t="s">
        <v>106</v>
      </c>
      <c r="J108" s="43"/>
      <c r="K108" s="107">
        <v>150000</v>
      </c>
      <c r="L108" s="43">
        <v>105000</v>
      </c>
      <c r="M108" s="82" t="s">
        <v>1121</v>
      </c>
      <c r="N108" s="43">
        <v>105000</v>
      </c>
      <c r="O108" s="82">
        <v>20</v>
      </c>
      <c r="P108" s="43">
        <v>105000</v>
      </c>
      <c r="Q108" s="82" t="s">
        <v>1121</v>
      </c>
      <c r="R108" s="82">
        <v>20</v>
      </c>
      <c r="S108" s="175"/>
      <c r="T108" s="175"/>
    </row>
    <row r="109" spans="1:20" ht="75">
      <c r="A109" s="141">
        <v>102</v>
      </c>
      <c r="B109" s="43"/>
      <c r="C109" s="107" t="s">
        <v>1404</v>
      </c>
      <c r="D109" s="107" t="s">
        <v>1405</v>
      </c>
      <c r="E109" s="107" t="s">
        <v>1406</v>
      </c>
      <c r="F109" s="171" t="s">
        <v>2</v>
      </c>
      <c r="G109" s="172" t="s">
        <v>15</v>
      </c>
      <c r="H109" s="172" t="s">
        <v>31</v>
      </c>
      <c r="I109" s="173" t="s">
        <v>106</v>
      </c>
      <c r="J109" s="43"/>
      <c r="K109" s="107">
        <v>80000</v>
      </c>
      <c r="L109" s="43">
        <v>56000</v>
      </c>
      <c r="M109" s="82" t="s">
        <v>1121</v>
      </c>
      <c r="N109" s="43">
        <v>56000</v>
      </c>
      <c r="O109" s="82">
        <v>20</v>
      </c>
      <c r="P109" s="43">
        <v>56000</v>
      </c>
      <c r="Q109" s="82" t="s">
        <v>1121</v>
      </c>
      <c r="R109" s="82">
        <v>20</v>
      </c>
      <c r="S109" s="175"/>
      <c r="T109" s="175"/>
    </row>
    <row r="110" spans="1:20" ht="60">
      <c r="A110" s="141">
        <v>103</v>
      </c>
      <c r="B110" s="43"/>
      <c r="C110" s="107" t="s">
        <v>1407</v>
      </c>
      <c r="D110" s="107" t="s">
        <v>1408</v>
      </c>
      <c r="E110" s="107" t="s">
        <v>1409</v>
      </c>
      <c r="F110" s="171" t="s">
        <v>2</v>
      </c>
      <c r="G110" s="172" t="s">
        <v>15</v>
      </c>
      <c r="H110" s="172" t="s">
        <v>31</v>
      </c>
      <c r="I110" s="173" t="s">
        <v>106</v>
      </c>
      <c r="J110" s="43"/>
      <c r="K110" s="107">
        <v>40000</v>
      </c>
      <c r="L110" s="43">
        <v>28000</v>
      </c>
      <c r="M110" s="82" t="s">
        <v>1121</v>
      </c>
      <c r="N110" s="43">
        <v>28000</v>
      </c>
      <c r="O110" s="82">
        <v>20</v>
      </c>
      <c r="P110" s="43">
        <v>28000</v>
      </c>
      <c r="Q110" s="82" t="s">
        <v>1121</v>
      </c>
      <c r="R110" s="82">
        <v>20</v>
      </c>
      <c r="S110" s="175"/>
      <c r="T110" s="175"/>
    </row>
    <row r="111" spans="1:20" ht="75">
      <c r="A111" s="141">
        <v>104</v>
      </c>
      <c r="B111" s="43"/>
      <c r="C111" s="107" t="s">
        <v>1410</v>
      </c>
      <c r="D111" s="107" t="s">
        <v>1411</v>
      </c>
      <c r="E111" s="107" t="s">
        <v>1412</v>
      </c>
      <c r="F111" s="171" t="s">
        <v>2</v>
      </c>
      <c r="G111" s="172" t="s">
        <v>15</v>
      </c>
      <c r="H111" s="172" t="s">
        <v>31</v>
      </c>
      <c r="I111" s="173" t="s">
        <v>106</v>
      </c>
      <c r="J111" s="43"/>
      <c r="K111" s="107">
        <v>40000</v>
      </c>
      <c r="L111" s="43">
        <v>28000</v>
      </c>
      <c r="M111" s="82" t="s">
        <v>1121</v>
      </c>
      <c r="N111" s="43">
        <v>28000</v>
      </c>
      <c r="O111" s="82">
        <v>20</v>
      </c>
      <c r="P111" s="43">
        <v>28000</v>
      </c>
      <c r="Q111" s="82" t="s">
        <v>1121</v>
      </c>
      <c r="R111" s="82">
        <v>20</v>
      </c>
      <c r="S111" s="175"/>
      <c r="T111" s="175"/>
    </row>
    <row r="112" spans="1:20" ht="60">
      <c r="A112" s="141">
        <v>105</v>
      </c>
      <c r="B112" s="43"/>
      <c r="C112" s="107" t="s">
        <v>1413</v>
      </c>
      <c r="D112" s="107" t="s">
        <v>1414</v>
      </c>
      <c r="E112" s="107" t="s">
        <v>1415</v>
      </c>
      <c r="F112" s="171" t="s">
        <v>2</v>
      </c>
      <c r="G112" s="172" t="s">
        <v>15</v>
      </c>
      <c r="H112" s="172" t="s">
        <v>16</v>
      </c>
      <c r="I112" s="173" t="s">
        <v>106</v>
      </c>
      <c r="J112" s="43"/>
      <c r="K112" s="107">
        <v>40000</v>
      </c>
      <c r="L112" s="43">
        <v>28000</v>
      </c>
      <c r="M112" s="82" t="s">
        <v>1121</v>
      </c>
      <c r="N112" s="43">
        <v>28000</v>
      </c>
      <c r="O112" s="82">
        <v>20</v>
      </c>
      <c r="P112" s="43">
        <v>28000</v>
      </c>
      <c r="Q112" s="82" t="s">
        <v>1121</v>
      </c>
      <c r="R112" s="82">
        <v>20</v>
      </c>
      <c r="S112" s="175"/>
      <c r="T112" s="175"/>
    </row>
    <row r="113" spans="1:20" ht="60">
      <c r="A113" s="141">
        <v>106</v>
      </c>
      <c r="B113" s="43"/>
      <c r="C113" s="107" t="s">
        <v>1416</v>
      </c>
      <c r="D113" s="107" t="s">
        <v>1417</v>
      </c>
      <c r="E113" s="107" t="s">
        <v>1418</v>
      </c>
      <c r="F113" s="171" t="s">
        <v>2</v>
      </c>
      <c r="G113" s="172" t="s">
        <v>15</v>
      </c>
      <c r="H113" s="172" t="s">
        <v>16</v>
      </c>
      <c r="I113" s="173" t="s">
        <v>106</v>
      </c>
      <c r="J113" s="43"/>
      <c r="K113" s="107">
        <v>40000</v>
      </c>
      <c r="L113" s="43">
        <v>28000</v>
      </c>
      <c r="M113" s="82" t="s">
        <v>1121</v>
      </c>
      <c r="N113" s="43">
        <v>28000</v>
      </c>
      <c r="O113" s="82">
        <v>20</v>
      </c>
      <c r="P113" s="43">
        <v>28000</v>
      </c>
      <c r="Q113" s="82" t="s">
        <v>1121</v>
      </c>
      <c r="R113" s="82">
        <v>20</v>
      </c>
      <c r="S113" s="175"/>
      <c r="T113" s="175"/>
    </row>
    <row r="114" spans="1:20" ht="60">
      <c r="A114" s="141">
        <v>107</v>
      </c>
      <c r="B114" s="43"/>
      <c r="C114" s="107" t="s">
        <v>1419</v>
      </c>
      <c r="D114" s="107" t="s">
        <v>1420</v>
      </c>
      <c r="E114" s="107" t="s">
        <v>1389</v>
      </c>
      <c r="F114" s="171" t="s">
        <v>2</v>
      </c>
      <c r="G114" s="172" t="s">
        <v>15</v>
      </c>
      <c r="H114" s="172" t="s">
        <v>16</v>
      </c>
      <c r="I114" s="173" t="s">
        <v>106</v>
      </c>
      <c r="J114" s="43"/>
      <c r="K114" s="107">
        <v>150000</v>
      </c>
      <c r="L114" s="43">
        <v>105000</v>
      </c>
      <c r="M114" s="82" t="s">
        <v>1121</v>
      </c>
      <c r="N114" s="43">
        <v>105000</v>
      </c>
      <c r="O114" s="82">
        <v>20</v>
      </c>
      <c r="P114" s="43">
        <v>105000</v>
      </c>
      <c r="Q114" s="82" t="s">
        <v>1121</v>
      </c>
      <c r="R114" s="82">
        <v>20</v>
      </c>
      <c r="S114" s="175"/>
      <c r="T114" s="175"/>
    </row>
    <row r="115" spans="1:20" ht="60">
      <c r="A115" s="141">
        <v>108</v>
      </c>
      <c r="B115" s="43"/>
      <c r="C115" s="107" t="s">
        <v>1421</v>
      </c>
      <c r="D115" s="107" t="s">
        <v>1422</v>
      </c>
      <c r="E115" s="107" t="s">
        <v>1423</v>
      </c>
      <c r="F115" s="171" t="s">
        <v>2</v>
      </c>
      <c r="G115" s="172" t="s">
        <v>15</v>
      </c>
      <c r="H115" s="172" t="s">
        <v>31</v>
      </c>
      <c r="I115" s="173" t="s">
        <v>106</v>
      </c>
      <c r="J115" s="43"/>
      <c r="K115" s="107">
        <v>40000</v>
      </c>
      <c r="L115" s="43">
        <v>28000</v>
      </c>
      <c r="M115" s="82" t="s">
        <v>1121</v>
      </c>
      <c r="N115" s="43">
        <v>28000</v>
      </c>
      <c r="O115" s="82">
        <v>20</v>
      </c>
      <c r="P115" s="43">
        <v>28000</v>
      </c>
      <c r="Q115" s="82" t="s">
        <v>1121</v>
      </c>
      <c r="R115" s="82">
        <v>20</v>
      </c>
      <c r="S115" s="175"/>
      <c r="T115" s="175"/>
    </row>
    <row r="116" spans="1:20" ht="60">
      <c r="A116" s="141">
        <v>109</v>
      </c>
      <c r="B116" s="43"/>
      <c r="C116" s="107" t="s">
        <v>1424</v>
      </c>
      <c r="D116" s="107" t="s">
        <v>1270</v>
      </c>
      <c r="E116" s="107" t="s">
        <v>1423</v>
      </c>
      <c r="F116" s="171" t="s">
        <v>2</v>
      </c>
      <c r="G116" s="172" t="s">
        <v>15</v>
      </c>
      <c r="H116" s="172" t="s">
        <v>31</v>
      </c>
      <c r="I116" s="173" t="s">
        <v>106</v>
      </c>
      <c r="J116" s="43"/>
      <c r="K116" s="107">
        <v>40000</v>
      </c>
      <c r="L116" s="43">
        <v>28000</v>
      </c>
      <c r="M116" s="82" t="s">
        <v>1121</v>
      </c>
      <c r="N116" s="43">
        <v>28000</v>
      </c>
      <c r="O116" s="82">
        <v>20</v>
      </c>
      <c r="P116" s="43">
        <v>28000</v>
      </c>
      <c r="Q116" s="82" t="s">
        <v>1121</v>
      </c>
      <c r="R116" s="82">
        <v>20</v>
      </c>
      <c r="S116" s="175"/>
      <c r="T116" s="175"/>
    </row>
    <row r="117" spans="1:20" ht="75">
      <c r="A117" s="141">
        <v>110</v>
      </c>
      <c r="B117" s="43"/>
      <c r="C117" s="107" t="s">
        <v>1425</v>
      </c>
      <c r="D117" s="107" t="s">
        <v>1426</v>
      </c>
      <c r="E117" s="107" t="s">
        <v>1427</v>
      </c>
      <c r="F117" s="171" t="s">
        <v>2</v>
      </c>
      <c r="G117" s="172" t="s">
        <v>15</v>
      </c>
      <c r="H117" s="172" t="s">
        <v>31</v>
      </c>
      <c r="I117" s="173" t="s">
        <v>106</v>
      </c>
      <c r="J117" s="43"/>
      <c r="K117" s="107">
        <v>40000</v>
      </c>
      <c r="L117" s="43">
        <v>28000</v>
      </c>
      <c r="M117" s="82" t="s">
        <v>1121</v>
      </c>
      <c r="N117" s="43">
        <v>28000</v>
      </c>
      <c r="O117" s="82">
        <v>20</v>
      </c>
      <c r="P117" s="43">
        <v>28000</v>
      </c>
      <c r="Q117" s="82" t="s">
        <v>1121</v>
      </c>
      <c r="R117" s="82">
        <v>20</v>
      </c>
      <c r="S117" s="175"/>
      <c r="T117" s="175"/>
    </row>
    <row r="118" spans="1:20" ht="90">
      <c r="A118" s="141">
        <v>111</v>
      </c>
      <c r="B118" s="43"/>
      <c r="C118" s="107" t="s">
        <v>1428</v>
      </c>
      <c r="D118" s="107" t="s">
        <v>1429</v>
      </c>
      <c r="E118" s="107" t="s">
        <v>1430</v>
      </c>
      <c r="F118" s="171" t="s">
        <v>2</v>
      </c>
      <c r="G118" s="172" t="s">
        <v>15</v>
      </c>
      <c r="H118" s="172" t="s">
        <v>31</v>
      </c>
      <c r="I118" s="173" t="s">
        <v>106</v>
      </c>
      <c r="J118" s="43"/>
      <c r="K118" s="107">
        <v>40000</v>
      </c>
      <c r="L118" s="43">
        <v>28000</v>
      </c>
      <c r="M118" s="82" t="s">
        <v>1121</v>
      </c>
      <c r="N118" s="43">
        <v>28000</v>
      </c>
      <c r="O118" s="82">
        <v>20</v>
      </c>
      <c r="P118" s="43">
        <v>28000</v>
      </c>
      <c r="Q118" s="82" t="s">
        <v>1121</v>
      </c>
      <c r="R118" s="82">
        <v>20</v>
      </c>
      <c r="S118" s="175"/>
      <c r="T118" s="175"/>
    </row>
    <row r="119" spans="1:20" ht="60">
      <c r="A119" s="141">
        <v>112</v>
      </c>
      <c r="B119" s="43"/>
      <c r="C119" s="107" t="s">
        <v>1431</v>
      </c>
      <c r="D119" s="107" t="s">
        <v>1432</v>
      </c>
      <c r="E119" s="107" t="s">
        <v>1433</v>
      </c>
      <c r="F119" s="171" t="s">
        <v>2</v>
      </c>
      <c r="G119" s="172" t="s">
        <v>15</v>
      </c>
      <c r="H119" s="172" t="s">
        <v>31</v>
      </c>
      <c r="I119" s="173" t="s">
        <v>106</v>
      </c>
      <c r="J119" s="43"/>
      <c r="K119" s="107">
        <v>40000</v>
      </c>
      <c r="L119" s="43">
        <v>28000</v>
      </c>
      <c r="M119" s="82" t="s">
        <v>1121</v>
      </c>
      <c r="N119" s="43">
        <v>28000</v>
      </c>
      <c r="O119" s="82">
        <v>20</v>
      </c>
      <c r="P119" s="43">
        <v>28000</v>
      </c>
      <c r="Q119" s="82" t="s">
        <v>1121</v>
      </c>
      <c r="R119" s="82">
        <v>20</v>
      </c>
      <c r="S119" s="175"/>
      <c r="T119" s="175"/>
    </row>
    <row r="120" spans="1:20" ht="60">
      <c r="A120" s="141">
        <v>113</v>
      </c>
      <c r="B120" s="43"/>
      <c r="C120" s="107" t="s">
        <v>1434</v>
      </c>
      <c r="D120" s="107" t="s">
        <v>342</v>
      </c>
      <c r="E120" s="107" t="s">
        <v>1435</v>
      </c>
      <c r="F120" s="171" t="s">
        <v>2</v>
      </c>
      <c r="G120" s="172" t="s">
        <v>15</v>
      </c>
      <c r="H120" s="172" t="s">
        <v>31</v>
      </c>
      <c r="I120" s="173" t="s">
        <v>106</v>
      </c>
      <c r="J120" s="43"/>
      <c r="K120" s="107">
        <v>40000</v>
      </c>
      <c r="L120" s="43">
        <v>28000</v>
      </c>
      <c r="M120" s="82" t="s">
        <v>1121</v>
      </c>
      <c r="N120" s="43">
        <v>28000</v>
      </c>
      <c r="O120" s="82">
        <v>20</v>
      </c>
      <c r="P120" s="43">
        <v>28000</v>
      </c>
      <c r="Q120" s="82" t="s">
        <v>1121</v>
      </c>
      <c r="R120" s="82">
        <v>20</v>
      </c>
      <c r="S120" s="175"/>
      <c r="T120" s="175"/>
    </row>
    <row r="121" spans="1:20" ht="90">
      <c r="A121" s="141">
        <v>114</v>
      </c>
      <c r="B121" s="43"/>
      <c r="C121" s="107" t="s">
        <v>1436</v>
      </c>
      <c r="D121" s="107" t="s">
        <v>1437</v>
      </c>
      <c r="E121" s="107" t="s">
        <v>1438</v>
      </c>
      <c r="F121" s="171" t="s">
        <v>2</v>
      </c>
      <c r="G121" s="172" t="s">
        <v>15</v>
      </c>
      <c r="H121" s="172" t="s">
        <v>31</v>
      </c>
      <c r="I121" s="173" t="s">
        <v>106</v>
      </c>
      <c r="J121" s="43"/>
      <c r="K121" s="107">
        <v>40000</v>
      </c>
      <c r="L121" s="43">
        <v>28000</v>
      </c>
      <c r="M121" s="82" t="s">
        <v>1121</v>
      </c>
      <c r="N121" s="43">
        <v>28000</v>
      </c>
      <c r="O121" s="82">
        <v>20</v>
      </c>
      <c r="P121" s="43">
        <v>28000</v>
      </c>
      <c r="Q121" s="82" t="s">
        <v>1121</v>
      </c>
      <c r="R121" s="82">
        <v>20</v>
      </c>
      <c r="S121" s="175"/>
      <c r="T121" s="175"/>
    </row>
    <row r="122" spans="1:20" ht="105">
      <c r="A122" s="141">
        <v>115</v>
      </c>
      <c r="B122" s="43"/>
      <c r="C122" s="176" t="s">
        <v>1439</v>
      </c>
      <c r="D122" s="176" t="s">
        <v>1440</v>
      </c>
      <c r="E122" s="176" t="s">
        <v>1441</v>
      </c>
      <c r="F122" s="176" t="s">
        <v>2</v>
      </c>
      <c r="G122" s="93" t="s">
        <v>15</v>
      </c>
      <c r="H122" s="176" t="s">
        <v>31</v>
      </c>
      <c r="I122" s="43" t="s">
        <v>105</v>
      </c>
      <c r="J122" s="177" t="s">
        <v>1442</v>
      </c>
      <c r="K122" s="43">
        <v>40000</v>
      </c>
      <c r="L122" s="177">
        <v>28000</v>
      </c>
      <c r="M122" s="160" t="s">
        <v>1443</v>
      </c>
      <c r="N122" s="177">
        <v>28000</v>
      </c>
      <c r="O122" s="43">
        <v>20</v>
      </c>
      <c r="P122" s="177">
        <v>28000</v>
      </c>
      <c r="Q122" s="160" t="s">
        <v>1444</v>
      </c>
      <c r="R122" s="178">
        <v>20</v>
      </c>
      <c r="S122" s="179" t="s">
        <v>1445</v>
      </c>
      <c r="T122" s="179" t="s">
        <v>1446</v>
      </c>
    </row>
    <row r="123" spans="1:20" ht="135">
      <c r="A123" s="141">
        <v>116</v>
      </c>
      <c r="B123" s="43"/>
      <c r="C123" s="176" t="s">
        <v>1447</v>
      </c>
      <c r="D123" s="176" t="s">
        <v>503</v>
      </c>
      <c r="E123" s="176" t="s">
        <v>1448</v>
      </c>
      <c r="F123" s="176" t="s">
        <v>2</v>
      </c>
      <c r="G123" s="93" t="s">
        <v>15</v>
      </c>
      <c r="H123" s="176" t="s">
        <v>16</v>
      </c>
      <c r="I123" s="43" t="s">
        <v>105</v>
      </c>
      <c r="J123" s="177" t="s">
        <v>1449</v>
      </c>
      <c r="K123" s="43">
        <v>40000</v>
      </c>
      <c r="L123" s="177">
        <v>28000</v>
      </c>
      <c r="M123" s="160" t="s">
        <v>1443</v>
      </c>
      <c r="N123" s="177">
        <v>28000</v>
      </c>
      <c r="O123" s="43">
        <v>20</v>
      </c>
      <c r="P123" s="177">
        <v>28000</v>
      </c>
      <c r="Q123" s="160" t="s">
        <v>1444</v>
      </c>
      <c r="R123" s="178">
        <v>20</v>
      </c>
      <c r="S123" s="179" t="s">
        <v>1450</v>
      </c>
      <c r="T123" s="179" t="s">
        <v>1451</v>
      </c>
    </row>
    <row r="124" spans="1:20" ht="90">
      <c r="A124" s="141">
        <v>117</v>
      </c>
      <c r="B124" s="43"/>
      <c r="C124" s="176" t="s">
        <v>1452</v>
      </c>
      <c r="D124" s="176" t="s">
        <v>1453</v>
      </c>
      <c r="E124" s="176" t="s">
        <v>1454</v>
      </c>
      <c r="F124" s="176" t="s">
        <v>2</v>
      </c>
      <c r="G124" s="93" t="s">
        <v>15</v>
      </c>
      <c r="H124" s="176" t="s">
        <v>16</v>
      </c>
      <c r="I124" s="43" t="s">
        <v>105</v>
      </c>
      <c r="J124" s="177" t="s">
        <v>1061</v>
      </c>
      <c r="K124" s="43">
        <v>50000</v>
      </c>
      <c r="L124" s="177">
        <v>35000</v>
      </c>
      <c r="M124" s="160" t="s">
        <v>1443</v>
      </c>
      <c r="N124" s="177">
        <v>35000</v>
      </c>
      <c r="O124" s="43">
        <v>20</v>
      </c>
      <c r="P124" s="177">
        <v>35000</v>
      </c>
      <c r="Q124" s="160" t="s">
        <v>1444</v>
      </c>
      <c r="R124" s="178">
        <v>20</v>
      </c>
      <c r="S124" s="179" t="s">
        <v>1455</v>
      </c>
      <c r="T124" s="180" t="s">
        <v>1456</v>
      </c>
    </row>
    <row r="125" spans="1:20" ht="105">
      <c r="A125" s="141">
        <v>118</v>
      </c>
      <c r="B125" s="43"/>
      <c r="C125" s="176" t="s">
        <v>1457</v>
      </c>
      <c r="D125" s="176" t="s">
        <v>1458</v>
      </c>
      <c r="E125" s="176" t="s">
        <v>1459</v>
      </c>
      <c r="F125" s="176" t="s">
        <v>2</v>
      </c>
      <c r="G125" s="93" t="s">
        <v>15</v>
      </c>
      <c r="H125" s="176" t="s">
        <v>16</v>
      </c>
      <c r="I125" s="43" t="s">
        <v>105</v>
      </c>
      <c r="J125" s="177" t="s">
        <v>1460</v>
      </c>
      <c r="K125" s="43">
        <v>50000</v>
      </c>
      <c r="L125" s="177">
        <v>35000</v>
      </c>
      <c r="M125" s="160" t="s">
        <v>1443</v>
      </c>
      <c r="N125" s="177">
        <v>35000</v>
      </c>
      <c r="O125" s="43">
        <v>20</v>
      </c>
      <c r="P125" s="177">
        <v>35000</v>
      </c>
      <c r="Q125" s="160" t="s">
        <v>1444</v>
      </c>
      <c r="R125" s="178">
        <v>20</v>
      </c>
      <c r="S125" s="179" t="s">
        <v>1461</v>
      </c>
      <c r="T125" s="179" t="s">
        <v>1462</v>
      </c>
    </row>
    <row r="126" spans="1:20" ht="75">
      <c r="A126" s="141">
        <v>119</v>
      </c>
      <c r="B126" s="43"/>
      <c r="C126" s="176" t="s">
        <v>899</v>
      </c>
      <c r="D126" s="176" t="s">
        <v>1463</v>
      </c>
      <c r="E126" s="176" t="s">
        <v>1464</v>
      </c>
      <c r="F126" s="176" t="s">
        <v>2</v>
      </c>
      <c r="G126" s="93" t="s">
        <v>15</v>
      </c>
      <c r="H126" s="176" t="s">
        <v>16</v>
      </c>
      <c r="I126" s="43" t="s">
        <v>105</v>
      </c>
      <c r="J126" s="177" t="s">
        <v>1465</v>
      </c>
      <c r="K126" s="43">
        <v>50000</v>
      </c>
      <c r="L126" s="177">
        <v>35000</v>
      </c>
      <c r="M126" s="160" t="s">
        <v>1443</v>
      </c>
      <c r="N126" s="177">
        <v>35000</v>
      </c>
      <c r="O126" s="43">
        <v>20</v>
      </c>
      <c r="P126" s="177">
        <v>35000</v>
      </c>
      <c r="Q126" s="160" t="s">
        <v>1444</v>
      </c>
      <c r="R126" s="178">
        <v>20</v>
      </c>
      <c r="S126" s="179" t="s">
        <v>1466</v>
      </c>
      <c r="T126" s="179" t="s">
        <v>1467</v>
      </c>
    </row>
    <row r="127" spans="1:20" ht="90">
      <c r="A127" s="141">
        <v>120</v>
      </c>
      <c r="B127" s="43"/>
      <c r="C127" s="176" t="s">
        <v>1468</v>
      </c>
      <c r="D127" s="176" t="s">
        <v>1469</v>
      </c>
      <c r="E127" s="176" t="s">
        <v>1470</v>
      </c>
      <c r="F127" s="176" t="s">
        <v>2</v>
      </c>
      <c r="G127" s="93" t="s">
        <v>15</v>
      </c>
      <c r="H127" s="176" t="s">
        <v>31</v>
      </c>
      <c r="I127" s="43" t="s">
        <v>105</v>
      </c>
      <c r="J127" s="177" t="s">
        <v>1471</v>
      </c>
      <c r="K127" s="43">
        <v>150000</v>
      </c>
      <c r="L127" s="177">
        <v>105000</v>
      </c>
      <c r="M127" s="160" t="s">
        <v>1443</v>
      </c>
      <c r="N127" s="177">
        <v>105000</v>
      </c>
      <c r="O127" s="43">
        <v>20</v>
      </c>
      <c r="P127" s="177">
        <v>105000</v>
      </c>
      <c r="Q127" s="160" t="s">
        <v>1444</v>
      </c>
      <c r="R127" s="178">
        <v>20</v>
      </c>
      <c r="S127" s="179" t="s">
        <v>1472</v>
      </c>
      <c r="T127" s="179" t="s">
        <v>1473</v>
      </c>
    </row>
    <row r="128" spans="1:20" ht="90">
      <c r="A128" s="141">
        <v>121</v>
      </c>
      <c r="B128" s="43"/>
      <c r="C128" s="176" t="s">
        <v>1474</v>
      </c>
      <c r="D128" s="176" t="s">
        <v>1475</v>
      </c>
      <c r="E128" s="176" t="s">
        <v>1470</v>
      </c>
      <c r="F128" s="176" t="s">
        <v>2</v>
      </c>
      <c r="G128" s="93" t="s">
        <v>15</v>
      </c>
      <c r="H128" s="176" t="s">
        <v>16</v>
      </c>
      <c r="I128" s="43" t="s">
        <v>105</v>
      </c>
      <c r="J128" s="177" t="s">
        <v>1061</v>
      </c>
      <c r="K128" s="43">
        <v>50000</v>
      </c>
      <c r="L128" s="177">
        <v>35000</v>
      </c>
      <c r="M128" s="160" t="s">
        <v>1443</v>
      </c>
      <c r="N128" s="177">
        <v>35000</v>
      </c>
      <c r="O128" s="43">
        <v>20</v>
      </c>
      <c r="P128" s="177">
        <v>35000</v>
      </c>
      <c r="Q128" s="160" t="s">
        <v>1444</v>
      </c>
      <c r="R128" s="178">
        <v>20</v>
      </c>
      <c r="S128" s="179" t="s">
        <v>1476</v>
      </c>
      <c r="T128" s="179" t="s">
        <v>1477</v>
      </c>
    </row>
    <row r="129" spans="1:20" ht="75">
      <c r="A129" s="141">
        <v>122</v>
      </c>
      <c r="B129" s="43"/>
      <c r="C129" s="176" t="s">
        <v>1478</v>
      </c>
      <c r="D129" s="176" t="s">
        <v>1479</v>
      </c>
      <c r="E129" s="176" t="s">
        <v>1464</v>
      </c>
      <c r="F129" s="176" t="s">
        <v>2</v>
      </c>
      <c r="G129" s="93" t="s">
        <v>15</v>
      </c>
      <c r="H129" s="176" t="s">
        <v>16</v>
      </c>
      <c r="I129" s="43" t="s">
        <v>105</v>
      </c>
      <c r="J129" s="177" t="s">
        <v>1480</v>
      </c>
      <c r="K129" s="43">
        <v>50000</v>
      </c>
      <c r="L129" s="177">
        <v>35000</v>
      </c>
      <c r="M129" s="160" t="s">
        <v>1443</v>
      </c>
      <c r="N129" s="177">
        <v>35000</v>
      </c>
      <c r="O129" s="43">
        <v>20</v>
      </c>
      <c r="P129" s="177">
        <v>35000</v>
      </c>
      <c r="Q129" s="160" t="s">
        <v>1444</v>
      </c>
      <c r="R129" s="178">
        <v>20</v>
      </c>
      <c r="S129" s="179" t="s">
        <v>1481</v>
      </c>
      <c r="T129" s="179" t="s">
        <v>1482</v>
      </c>
    </row>
    <row r="130" spans="1:20" ht="90">
      <c r="A130" s="141">
        <v>123</v>
      </c>
      <c r="B130" s="43"/>
      <c r="C130" s="176" t="s">
        <v>1483</v>
      </c>
      <c r="D130" s="176" t="s">
        <v>1484</v>
      </c>
      <c r="E130" s="176" t="s">
        <v>1485</v>
      </c>
      <c r="F130" s="176" t="s">
        <v>2</v>
      </c>
      <c r="G130" s="93" t="s">
        <v>15</v>
      </c>
      <c r="H130" s="176" t="s">
        <v>16</v>
      </c>
      <c r="I130" s="43" t="s">
        <v>105</v>
      </c>
      <c r="J130" s="177" t="s">
        <v>1486</v>
      </c>
      <c r="K130" s="43">
        <v>150000</v>
      </c>
      <c r="L130" s="177">
        <v>105000</v>
      </c>
      <c r="M130" s="160" t="s">
        <v>1443</v>
      </c>
      <c r="N130" s="177">
        <v>105000</v>
      </c>
      <c r="O130" s="43">
        <v>20</v>
      </c>
      <c r="P130" s="177">
        <v>105000</v>
      </c>
      <c r="Q130" s="160" t="s">
        <v>1444</v>
      </c>
      <c r="R130" s="178">
        <v>20</v>
      </c>
      <c r="S130" s="179" t="s">
        <v>1487</v>
      </c>
      <c r="T130" s="179" t="s">
        <v>1488</v>
      </c>
    </row>
    <row r="131" spans="1:20" ht="90">
      <c r="A131" s="141">
        <v>124</v>
      </c>
      <c r="B131" s="43"/>
      <c r="C131" s="176" t="s">
        <v>1489</v>
      </c>
      <c r="D131" s="176" t="s">
        <v>821</v>
      </c>
      <c r="E131" s="176" t="s">
        <v>1490</v>
      </c>
      <c r="F131" s="176" t="s">
        <v>2</v>
      </c>
      <c r="G131" s="93" t="s">
        <v>15</v>
      </c>
      <c r="H131" s="176" t="s">
        <v>16</v>
      </c>
      <c r="I131" s="43" t="s">
        <v>105</v>
      </c>
      <c r="J131" s="177" t="s">
        <v>1486</v>
      </c>
      <c r="K131" s="43">
        <v>150000</v>
      </c>
      <c r="L131" s="177">
        <v>105000</v>
      </c>
      <c r="M131" s="160" t="s">
        <v>1443</v>
      </c>
      <c r="N131" s="177">
        <v>105000</v>
      </c>
      <c r="O131" s="43">
        <v>20</v>
      </c>
      <c r="P131" s="177">
        <v>105000</v>
      </c>
      <c r="Q131" s="160" t="s">
        <v>1444</v>
      </c>
      <c r="R131" s="178">
        <v>20</v>
      </c>
      <c r="S131" s="179" t="s">
        <v>1491</v>
      </c>
      <c r="T131" s="179" t="s">
        <v>1492</v>
      </c>
    </row>
    <row r="132" spans="1:20" ht="90">
      <c r="A132" s="141">
        <v>125</v>
      </c>
      <c r="B132" s="43"/>
      <c r="C132" s="176" t="s">
        <v>1493</v>
      </c>
      <c r="D132" s="176" t="s">
        <v>1494</v>
      </c>
      <c r="E132" s="176" t="s">
        <v>1490</v>
      </c>
      <c r="F132" s="176" t="s">
        <v>2</v>
      </c>
      <c r="G132" s="93" t="s">
        <v>15</v>
      </c>
      <c r="H132" s="176" t="s">
        <v>31</v>
      </c>
      <c r="I132" s="43" t="s">
        <v>105</v>
      </c>
      <c r="J132" s="177" t="s">
        <v>1495</v>
      </c>
      <c r="K132" s="43">
        <v>150000</v>
      </c>
      <c r="L132" s="177">
        <v>105000</v>
      </c>
      <c r="M132" s="160" t="s">
        <v>1443</v>
      </c>
      <c r="N132" s="177">
        <v>105000</v>
      </c>
      <c r="O132" s="43">
        <v>20</v>
      </c>
      <c r="P132" s="177">
        <v>105000</v>
      </c>
      <c r="Q132" s="160" t="s">
        <v>1444</v>
      </c>
      <c r="R132" s="178">
        <v>20</v>
      </c>
      <c r="S132" s="179" t="s">
        <v>1496</v>
      </c>
      <c r="T132" s="179" t="s">
        <v>1497</v>
      </c>
    </row>
    <row r="133" spans="1:20" ht="135">
      <c r="A133" s="141">
        <v>126</v>
      </c>
      <c r="B133" s="43"/>
      <c r="C133" s="176" t="s">
        <v>1498</v>
      </c>
      <c r="D133" s="176" t="s">
        <v>1499</v>
      </c>
      <c r="E133" s="176" t="s">
        <v>1500</v>
      </c>
      <c r="F133" s="176" t="s">
        <v>2</v>
      </c>
      <c r="G133" s="93" t="s">
        <v>15</v>
      </c>
      <c r="H133" s="176" t="s">
        <v>31</v>
      </c>
      <c r="I133" s="43" t="s">
        <v>105</v>
      </c>
      <c r="J133" s="177" t="s">
        <v>1501</v>
      </c>
      <c r="K133" s="43">
        <v>100000</v>
      </c>
      <c r="L133" s="177">
        <v>70000</v>
      </c>
      <c r="M133" s="160" t="s">
        <v>1443</v>
      </c>
      <c r="N133" s="177">
        <v>70000</v>
      </c>
      <c r="O133" s="43">
        <v>20</v>
      </c>
      <c r="P133" s="177">
        <v>70000</v>
      </c>
      <c r="Q133" s="160" t="s">
        <v>1444</v>
      </c>
      <c r="R133" s="178">
        <v>20</v>
      </c>
      <c r="S133" s="179" t="s">
        <v>1502</v>
      </c>
      <c r="T133" s="179" t="s">
        <v>1503</v>
      </c>
    </row>
    <row r="134" spans="1:20" ht="90">
      <c r="A134" s="141">
        <v>127</v>
      </c>
      <c r="B134" s="43"/>
      <c r="C134" s="176" t="s">
        <v>1504</v>
      </c>
      <c r="D134" s="176" t="s">
        <v>1505</v>
      </c>
      <c r="E134" s="176" t="s">
        <v>1454</v>
      </c>
      <c r="F134" s="176" t="s">
        <v>2</v>
      </c>
      <c r="G134" s="93" t="s">
        <v>15</v>
      </c>
      <c r="H134" s="176" t="s">
        <v>16</v>
      </c>
      <c r="I134" s="43" t="s">
        <v>105</v>
      </c>
      <c r="J134" s="177" t="s">
        <v>231</v>
      </c>
      <c r="K134" s="43">
        <v>40000</v>
      </c>
      <c r="L134" s="177">
        <v>28000</v>
      </c>
      <c r="M134" s="160" t="s">
        <v>1443</v>
      </c>
      <c r="N134" s="177">
        <v>28000</v>
      </c>
      <c r="O134" s="43">
        <v>20</v>
      </c>
      <c r="P134" s="177">
        <v>28000</v>
      </c>
      <c r="Q134" s="160" t="s">
        <v>1444</v>
      </c>
      <c r="R134" s="178">
        <v>20</v>
      </c>
      <c r="S134" s="179" t="s">
        <v>1506</v>
      </c>
      <c r="T134" s="179" t="s">
        <v>1507</v>
      </c>
    </row>
    <row r="135" spans="1:20" ht="90">
      <c r="A135" s="141">
        <v>128</v>
      </c>
      <c r="B135" s="43"/>
      <c r="C135" s="176" t="s">
        <v>1508</v>
      </c>
      <c r="D135" s="176" t="s">
        <v>1509</v>
      </c>
      <c r="E135" s="176" t="s">
        <v>1454</v>
      </c>
      <c r="F135" s="176" t="s">
        <v>2</v>
      </c>
      <c r="G135" s="93" t="s">
        <v>15</v>
      </c>
      <c r="H135" s="176" t="s">
        <v>16</v>
      </c>
      <c r="I135" s="43" t="s">
        <v>105</v>
      </c>
      <c r="J135" s="177" t="s">
        <v>1510</v>
      </c>
      <c r="K135" s="43">
        <v>40000</v>
      </c>
      <c r="L135" s="177">
        <v>28000</v>
      </c>
      <c r="M135" s="160" t="s">
        <v>1443</v>
      </c>
      <c r="N135" s="177">
        <v>28000</v>
      </c>
      <c r="O135" s="43">
        <v>20</v>
      </c>
      <c r="P135" s="177">
        <v>28000</v>
      </c>
      <c r="Q135" s="160" t="s">
        <v>1444</v>
      </c>
      <c r="R135" s="178">
        <v>20</v>
      </c>
      <c r="S135" s="179" t="s">
        <v>1511</v>
      </c>
      <c r="T135" s="179" t="s">
        <v>1512</v>
      </c>
    </row>
    <row r="136" spans="1:20" ht="90">
      <c r="A136" s="141">
        <v>129</v>
      </c>
      <c r="B136" s="43"/>
      <c r="C136" s="176" t="s">
        <v>1513</v>
      </c>
      <c r="D136" s="176" t="s">
        <v>1514</v>
      </c>
      <c r="E136" s="176" t="s">
        <v>1454</v>
      </c>
      <c r="F136" s="176" t="s">
        <v>2</v>
      </c>
      <c r="G136" s="93" t="s">
        <v>15</v>
      </c>
      <c r="H136" s="176" t="s">
        <v>16</v>
      </c>
      <c r="I136" s="43" t="s">
        <v>105</v>
      </c>
      <c r="J136" s="177" t="s">
        <v>1515</v>
      </c>
      <c r="K136" s="43">
        <v>40000</v>
      </c>
      <c r="L136" s="177">
        <v>28000</v>
      </c>
      <c r="M136" s="160" t="s">
        <v>1443</v>
      </c>
      <c r="N136" s="177">
        <v>28000</v>
      </c>
      <c r="O136" s="43">
        <v>20</v>
      </c>
      <c r="P136" s="177">
        <v>28000</v>
      </c>
      <c r="Q136" s="160" t="s">
        <v>1444</v>
      </c>
      <c r="R136" s="178">
        <v>20</v>
      </c>
      <c r="S136" s="179" t="s">
        <v>1516</v>
      </c>
      <c r="T136" s="179" t="s">
        <v>1517</v>
      </c>
    </row>
    <row r="137" spans="1:20" ht="105">
      <c r="A137" s="141">
        <v>130</v>
      </c>
      <c r="B137" s="43"/>
      <c r="C137" s="176" t="s">
        <v>1518</v>
      </c>
      <c r="D137" s="176" t="s">
        <v>1519</v>
      </c>
      <c r="E137" s="176" t="s">
        <v>1520</v>
      </c>
      <c r="F137" s="176" t="s">
        <v>2</v>
      </c>
      <c r="G137" s="93" t="s">
        <v>15</v>
      </c>
      <c r="H137" s="176" t="s">
        <v>16</v>
      </c>
      <c r="I137" s="43" t="s">
        <v>105</v>
      </c>
      <c r="J137" s="177" t="s">
        <v>403</v>
      </c>
      <c r="K137" s="43">
        <v>50000</v>
      </c>
      <c r="L137" s="177">
        <v>35000</v>
      </c>
      <c r="M137" s="160" t="s">
        <v>1443</v>
      </c>
      <c r="N137" s="177">
        <v>35000</v>
      </c>
      <c r="O137" s="43">
        <v>20</v>
      </c>
      <c r="P137" s="177">
        <v>35000</v>
      </c>
      <c r="Q137" s="160" t="s">
        <v>1444</v>
      </c>
      <c r="R137" s="178">
        <v>20</v>
      </c>
      <c r="S137" s="179" t="s">
        <v>1521</v>
      </c>
      <c r="T137" s="179" t="s">
        <v>1522</v>
      </c>
    </row>
    <row r="138" spans="1:20" ht="75">
      <c r="A138" s="141">
        <v>131</v>
      </c>
      <c r="B138" s="43"/>
      <c r="C138" s="176" t="s">
        <v>1523</v>
      </c>
      <c r="D138" s="176" t="s">
        <v>1524</v>
      </c>
      <c r="E138" s="176" t="s">
        <v>1525</v>
      </c>
      <c r="F138" s="176" t="s">
        <v>2</v>
      </c>
      <c r="G138" s="93" t="s">
        <v>15</v>
      </c>
      <c r="H138" s="176" t="s">
        <v>31</v>
      </c>
      <c r="I138" s="43" t="s">
        <v>106</v>
      </c>
      <c r="J138" s="177" t="s">
        <v>1526</v>
      </c>
      <c r="K138" s="43">
        <v>50000</v>
      </c>
      <c r="L138" s="177">
        <v>35000</v>
      </c>
      <c r="M138" s="160" t="s">
        <v>1443</v>
      </c>
      <c r="N138" s="177">
        <v>35000</v>
      </c>
      <c r="O138" s="43">
        <v>20</v>
      </c>
      <c r="P138" s="177">
        <v>35000</v>
      </c>
      <c r="Q138" s="160" t="s">
        <v>1444</v>
      </c>
      <c r="R138" s="178">
        <v>20</v>
      </c>
      <c r="S138" s="179" t="s">
        <v>1527</v>
      </c>
      <c r="T138" s="179" t="s">
        <v>1528</v>
      </c>
    </row>
    <row r="139" spans="1:20" ht="75">
      <c r="A139" s="141">
        <v>132</v>
      </c>
      <c r="B139" s="43"/>
      <c r="C139" s="176" t="s">
        <v>1529</v>
      </c>
      <c r="D139" s="176" t="s">
        <v>1250</v>
      </c>
      <c r="E139" s="176" t="s">
        <v>1530</v>
      </c>
      <c r="F139" s="176" t="s">
        <v>2</v>
      </c>
      <c r="G139" s="93" t="s">
        <v>15</v>
      </c>
      <c r="H139" s="176" t="s">
        <v>16</v>
      </c>
      <c r="I139" s="43" t="s">
        <v>106</v>
      </c>
      <c r="J139" s="177" t="s">
        <v>1531</v>
      </c>
      <c r="K139" s="43">
        <v>50000</v>
      </c>
      <c r="L139" s="177">
        <v>35000</v>
      </c>
      <c r="M139" s="160" t="s">
        <v>1443</v>
      </c>
      <c r="N139" s="177">
        <v>35000</v>
      </c>
      <c r="O139" s="43">
        <v>20</v>
      </c>
      <c r="P139" s="177">
        <v>35000</v>
      </c>
      <c r="Q139" s="160" t="s">
        <v>1444</v>
      </c>
      <c r="R139" s="178">
        <v>20</v>
      </c>
      <c r="S139" s="179" t="s">
        <v>1532</v>
      </c>
      <c r="T139" s="179" t="s">
        <v>1533</v>
      </c>
    </row>
    <row r="140" spans="1:20" ht="90">
      <c r="A140" s="141">
        <v>133</v>
      </c>
      <c r="B140" s="43"/>
      <c r="C140" s="176" t="s">
        <v>1534</v>
      </c>
      <c r="D140" s="176" t="s">
        <v>1535</v>
      </c>
      <c r="E140" s="176" t="s">
        <v>1536</v>
      </c>
      <c r="F140" s="176" t="s">
        <v>2</v>
      </c>
      <c r="G140" s="93" t="s">
        <v>15</v>
      </c>
      <c r="H140" s="176" t="s">
        <v>31</v>
      </c>
      <c r="I140" s="43" t="s">
        <v>106</v>
      </c>
      <c r="J140" s="177" t="s">
        <v>1005</v>
      </c>
      <c r="K140" s="43">
        <v>40000</v>
      </c>
      <c r="L140" s="177">
        <v>28000</v>
      </c>
      <c r="M140" s="160" t="s">
        <v>1443</v>
      </c>
      <c r="N140" s="177">
        <v>28000</v>
      </c>
      <c r="O140" s="43">
        <v>20</v>
      </c>
      <c r="P140" s="177">
        <v>28000</v>
      </c>
      <c r="Q140" s="160" t="s">
        <v>1444</v>
      </c>
      <c r="R140" s="178">
        <v>20</v>
      </c>
      <c r="S140" s="179" t="s">
        <v>1537</v>
      </c>
      <c r="T140" s="179" t="s">
        <v>1538</v>
      </c>
    </row>
    <row r="141" spans="1:20" ht="90">
      <c r="A141" s="141">
        <v>134</v>
      </c>
      <c r="B141" s="43"/>
      <c r="C141" s="176" t="s">
        <v>1539</v>
      </c>
      <c r="D141" s="176" t="s">
        <v>381</v>
      </c>
      <c r="E141" s="176" t="s">
        <v>1540</v>
      </c>
      <c r="F141" s="176" t="s">
        <v>2</v>
      </c>
      <c r="G141" s="93" t="s">
        <v>15</v>
      </c>
      <c r="H141" s="176" t="s">
        <v>31</v>
      </c>
      <c r="I141" s="43" t="s">
        <v>106</v>
      </c>
      <c r="J141" s="177" t="s">
        <v>231</v>
      </c>
      <c r="K141" s="43">
        <v>40000</v>
      </c>
      <c r="L141" s="177">
        <v>28000</v>
      </c>
      <c r="M141" s="160" t="s">
        <v>1443</v>
      </c>
      <c r="N141" s="177">
        <v>28000</v>
      </c>
      <c r="O141" s="43">
        <v>20</v>
      </c>
      <c r="P141" s="177">
        <v>28000</v>
      </c>
      <c r="Q141" s="160" t="s">
        <v>1444</v>
      </c>
      <c r="R141" s="178">
        <v>20</v>
      </c>
      <c r="S141" s="179" t="s">
        <v>1541</v>
      </c>
      <c r="T141" s="179" t="s">
        <v>1542</v>
      </c>
    </row>
    <row r="142" spans="1:20" ht="90">
      <c r="A142" s="141">
        <v>135</v>
      </c>
      <c r="B142" s="43"/>
      <c r="C142" s="176" t="s">
        <v>1543</v>
      </c>
      <c r="D142" s="176" t="s">
        <v>1544</v>
      </c>
      <c r="E142" s="176" t="s">
        <v>1545</v>
      </c>
      <c r="F142" s="176" t="s">
        <v>2</v>
      </c>
      <c r="G142" s="93" t="s">
        <v>15</v>
      </c>
      <c r="H142" s="176" t="s">
        <v>31</v>
      </c>
      <c r="I142" s="43" t="s">
        <v>106</v>
      </c>
      <c r="J142" s="177" t="s">
        <v>1546</v>
      </c>
      <c r="K142" s="43">
        <v>40000</v>
      </c>
      <c r="L142" s="177">
        <v>28000</v>
      </c>
      <c r="M142" s="160" t="s">
        <v>1443</v>
      </c>
      <c r="N142" s="177">
        <v>28000</v>
      </c>
      <c r="O142" s="43">
        <v>20</v>
      </c>
      <c r="P142" s="177">
        <v>28000</v>
      </c>
      <c r="Q142" s="160" t="s">
        <v>1444</v>
      </c>
      <c r="R142" s="178">
        <v>20</v>
      </c>
      <c r="S142" s="179" t="s">
        <v>1547</v>
      </c>
      <c r="T142" s="179" t="s">
        <v>1548</v>
      </c>
    </row>
    <row r="143" spans="1:20" ht="75">
      <c r="A143" s="141">
        <v>136</v>
      </c>
      <c r="B143" s="43"/>
      <c r="C143" s="176" t="s">
        <v>1549</v>
      </c>
      <c r="D143" s="176" t="s">
        <v>1550</v>
      </c>
      <c r="E143" s="176" t="s">
        <v>1525</v>
      </c>
      <c r="F143" s="176" t="s">
        <v>2</v>
      </c>
      <c r="G143" s="93" t="s">
        <v>15</v>
      </c>
      <c r="H143" s="176" t="s">
        <v>31</v>
      </c>
      <c r="I143" s="43" t="s">
        <v>106</v>
      </c>
      <c r="J143" s="177" t="s">
        <v>1551</v>
      </c>
      <c r="K143" s="43">
        <v>100000</v>
      </c>
      <c r="L143" s="177">
        <v>70000</v>
      </c>
      <c r="M143" s="160" t="s">
        <v>1443</v>
      </c>
      <c r="N143" s="177">
        <v>70000</v>
      </c>
      <c r="O143" s="43">
        <v>20</v>
      </c>
      <c r="P143" s="177">
        <v>70000</v>
      </c>
      <c r="Q143" s="160" t="s">
        <v>1444</v>
      </c>
      <c r="R143" s="178">
        <v>20</v>
      </c>
      <c r="S143" s="179" t="s">
        <v>1552</v>
      </c>
      <c r="T143" s="179" t="s">
        <v>1553</v>
      </c>
    </row>
    <row r="144" spans="1:20" ht="105">
      <c r="A144" s="141">
        <v>137</v>
      </c>
      <c r="B144" s="43"/>
      <c r="C144" s="176" t="s">
        <v>1554</v>
      </c>
      <c r="D144" s="176" t="s">
        <v>1555</v>
      </c>
      <c r="E144" s="176" t="s">
        <v>1556</v>
      </c>
      <c r="F144" s="176" t="s">
        <v>2</v>
      </c>
      <c r="G144" s="93" t="s">
        <v>15</v>
      </c>
      <c r="H144" s="176" t="s">
        <v>31</v>
      </c>
      <c r="I144" s="43" t="s">
        <v>106</v>
      </c>
      <c r="J144" s="177" t="s">
        <v>1005</v>
      </c>
      <c r="K144" s="43">
        <v>40000</v>
      </c>
      <c r="L144" s="177">
        <v>28000</v>
      </c>
      <c r="M144" s="160" t="s">
        <v>1443</v>
      </c>
      <c r="N144" s="177">
        <v>28000</v>
      </c>
      <c r="O144" s="43">
        <v>20</v>
      </c>
      <c r="P144" s="177">
        <v>28000</v>
      </c>
      <c r="Q144" s="160" t="s">
        <v>1444</v>
      </c>
      <c r="R144" s="178">
        <v>20</v>
      </c>
      <c r="S144" s="179" t="s">
        <v>1557</v>
      </c>
      <c r="T144" s="179" t="s">
        <v>1558</v>
      </c>
    </row>
    <row r="145" spans="1:20" ht="120">
      <c r="A145" s="141">
        <v>138</v>
      </c>
      <c r="B145" s="43"/>
      <c r="C145" s="176" t="s">
        <v>1559</v>
      </c>
      <c r="D145" s="176" t="s">
        <v>1560</v>
      </c>
      <c r="E145" s="176" t="s">
        <v>1561</v>
      </c>
      <c r="F145" s="176" t="s">
        <v>2</v>
      </c>
      <c r="G145" s="93" t="s">
        <v>15</v>
      </c>
      <c r="H145" s="176" t="s">
        <v>16</v>
      </c>
      <c r="I145" s="43" t="s">
        <v>106</v>
      </c>
      <c r="J145" s="177" t="s">
        <v>1005</v>
      </c>
      <c r="K145" s="43">
        <v>40000</v>
      </c>
      <c r="L145" s="177">
        <v>28000</v>
      </c>
      <c r="M145" s="160" t="s">
        <v>1443</v>
      </c>
      <c r="N145" s="177">
        <v>28000</v>
      </c>
      <c r="O145" s="43">
        <v>20</v>
      </c>
      <c r="P145" s="177">
        <v>28000</v>
      </c>
      <c r="Q145" s="160" t="s">
        <v>1444</v>
      </c>
      <c r="R145" s="178">
        <v>20</v>
      </c>
      <c r="S145" s="179" t="s">
        <v>1562</v>
      </c>
      <c r="T145" s="179" t="s">
        <v>1563</v>
      </c>
    </row>
    <row r="146" spans="1:20" ht="90">
      <c r="A146" s="141">
        <v>139</v>
      </c>
      <c r="B146" s="43"/>
      <c r="C146" s="176" t="s">
        <v>1564</v>
      </c>
      <c r="D146" s="176" t="s">
        <v>1565</v>
      </c>
      <c r="E146" s="176" t="s">
        <v>1566</v>
      </c>
      <c r="F146" s="176" t="s">
        <v>2</v>
      </c>
      <c r="G146" s="93" t="s">
        <v>15</v>
      </c>
      <c r="H146" s="176" t="s">
        <v>16</v>
      </c>
      <c r="I146" s="43" t="s">
        <v>106</v>
      </c>
      <c r="J146" s="177" t="s">
        <v>1061</v>
      </c>
      <c r="K146" s="43">
        <v>100000</v>
      </c>
      <c r="L146" s="177">
        <v>70000</v>
      </c>
      <c r="M146" s="160" t="s">
        <v>1443</v>
      </c>
      <c r="N146" s="177">
        <v>70000</v>
      </c>
      <c r="O146" s="43">
        <v>20</v>
      </c>
      <c r="P146" s="177">
        <v>70000</v>
      </c>
      <c r="Q146" s="160" t="s">
        <v>1444</v>
      </c>
      <c r="R146" s="178">
        <v>20</v>
      </c>
      <c r="S146" s="179" t="s">
        <v>1567</v>
      </c>
      <c r="T146" s="179" t="s">
        <v>1568</v>
      </c>
    </row>
    <row r="147" spans="1:20" ht="105">
      <c r="A147" s="141">
        <v>140</v>
      </c>
      <c r="B147" s="43"/>
      <c r="C147" s="176" t="s">
        <v>1569</v>
      </c>
      <c r="D147" s="176" t="s">
        <v>370</v>
      </c>
      <c r="E147" s="176" t="s">
        <v>1570</v>
      </c>
      <c r="F147" s="176" t="s">
        <v>2</v>
      </c>
      <c r="G147" s="93" t="s">
        <v>15</v>
      </c>
      <c r="H147" s="176" t="s">
        <v>31</v>
      </c>
      <c r="I147" s="43" t="s">
        <v>106</v>
      </c>
      <c r="J147" s="177" t="s">
        <v>1061</v>
      </c>
      <c r="K147" s="43">
        <v>40000</v>
      </c>
      <c r="L147" s="177">
        <v>28000</v>
      </c>
      <c r="M147" s="160" t="s">
        <v>1443</v>
      </c>
      <c r="N147" s="177">
        <v>28000</v>
      </c>
      <c r="O147" s="43">
        <v>20</v>
      </c>
      <c r="P147" s="177">
        <v>28000</v>
      </c>
      <c r="Q147" s="160" t="s">
        <v>1444</v>
      </c>
      <c r="R147" s="178">
        <v>20</v>
      </c>
      <c r="S147" s="179" t="s">
        <v>1571</v>
      </c>
      <c r="T147" s="179" t="s">
        <v>1572</v>
      </c>
    </row>
    <row r="148" spans="1:20" ht="60">
      <c r="A148" s="141">
        <v>141</v>
      </c>
      <c r="B148" s="43"/>
      <c r="C148" s="176" t="s">
        <v>1573</v>
      </c>
      <c r="D148" s="176" t="s">
        <v>1574</v>
      </c>
      <c r="E148" s="176" t="s">
        <v>1575</v>
      </c>
      <c r="F148" s="176" t="s">
        <v>2</v>
      </c>
      <c r="G148" s="93" t="s">
        <v>15</v>
      </c>
      <c r="H148" s="176" t="s">
        <v>31</v>
      </c>
      <c r="I148" s="43" t="s">
        <v>106</v>
      </c>
      <c r="J148" s="177" t="s">
        <v>1442</v>
      </c>
      <c r="K148" s="43">
        <v>40000</v>
      </c>
      <c r="L148" s="177">
        <v>28000</v>
      </c>
      <c r="M148" s="160" t="s">
        <v>1443</v>
      </c>
      <c r="N148" s="177">
        <v>28000</v>
      </c>
      <c r="O148" s="43">
        <v>20</v>
      </c>
      <c r="P148" s="177">
        <v>28000</v>
      </c>
      <c r="Q148" s="160" t="s">
        <v>1444</v>
      </c>
      <c r="R148" s="178">
        <v>20</v>
      </c>
      <c r="S148" s="179" t="s">
        <v>1576</v>
      </c>
      <c r="T148" s="179" t="s">
        <v>1577</v>
      </c>
    </row>
    <row r="149" spans="1:20" ht="90">
      <c r="A149" s="141">
        <v>142</v>
      </c>
      <c r="B149" s="43"/>
      <c r="C149" s="176" t="s">
        <v>1578</v>
      </c>
      <c r="D149" s="176" t="s">
        <v>1579</v>
      </c>
      <c r="E149" s="176" t="s">
        <v>1580</v>
      </c>
      <c r="F149" s="176" t="s">
        <v>2</v>
      </c>
      <c r="G149" s="93" t="s">
        <v>15</v>
      </c>
      <c r="H149" s="176" t="s">
        <v>31</v>
      </c>
      <c r="I149" s="43" t="s">
        <v>106</v>
      </c>
      <c r="J149" s="177" t="s">
        <v>1581</v>
      </c>
      <c r="K149" s="43">
        <v>50000</v>
      </c>
      <c r="L149" s="177">
        <v>35000</v>
      </c>
      <c r="M149" s="160" t="s">
        <v>1443</v>
      </c>
      <c r="N149" s="177">
        <v>35000</v>
      </c>
      <c r="O149" s="43">
        <v>20</v>
      </c>
      <c r="P149" s="177">
        <v>35000</v>
      </c>
      <c r="Q149" s="160" t="s">
        <v>1444</v>
      </c>
      <c r="R149" s="178">
        <v>20</v>
      </c>
      <c r="S149" s="179" t="s">
        <v>1582</v>
      </c>
      <c r="T149" s="179" t="s">
        <v>1583</v>
      </c>
    </row>
    <row r="150" spans="1:20" ht="75">
      <c r="A150" s="141">
        <v>143</v>
      </c>
      <c r="B150" s="43"/>
      <c r="C150" s="176" t="s">
        <v>1584</v>
      </c>
      <c r="D150" s="176" t="s">
        <v>1585</v>
      </c>
      <c r="E150" s="176" t="s">
        <v>1586</v>
      </c>
      <c r="F150" s="176" t="s">
        <v>2</v>
      </c>
      <c r="G150" s="93" t="s">
        <v>15</v>
      </c>
      <c r="H150" s="176" t="s">
        <v>31</v>
      </c>
      <c r="I150" s="43" t="s">
        <v>106</v>
      </c>
      <c r="J150" s="177" t="s">
        <v>1551</v>
      </c>
      <c r="K150" s="43">
        <v>40000</v>
      </c>
      <c r="L150" s="177">
        <v>28000</v>
      </c>
      <c r="M150" s="160" t="s">
        <v>1443</v>
      </c>
      <c r="N150" s="177">
        <v>28000</v>
      </c>
      <c r="O150" s="43">
        <v>20</v>
      </c>
      <c r="P150" s="177">
        <v>28000</v>
      </c>
      <c r="Q150" s="160" t="s">
        <v>1444</v>
      </c>
      <c r="R150" s="178">
        <v>20</v>
      </c>
      <c r="S150" s="179" t="s">
        <v>1587</v>
      </c>
      <c r="T150" s="179" t="s">
        <v>1588</v>
      </c>
    </row>
    <row r="151" spans="1:20" ht="60">
      <c r="A151" s="141">
        <v>144</v>
      </c>
      <c r="B151" s="43"/>
      <c r="C151" s="176" t="s">
        <v>1589</v>
      </c>
      <c r="D151" s="176" t="s">
        <v>1590</v>
      </c>
      <c r="E151" s="176" t="s">
        <v>1591</v>
      </c>
      <c r="F151" s="176" t="s">
        <v>2</v>
      </c>
      <c r="G151" s="93" t="s">
        <v>15</v>
      </c>
      <c r="H151" s="176" t="s">
        <v>16</v>
      </c>
      <c r="I151" s="43" t="s">
        <v>106</v>
      </c>
      <c r="J151" s="177" t="s">
        <v>1592</v>
      </c>
      <c r="K151" s="43">
        <v>50000</v>
      </c>
      <c r="L151" s="177">
        <v>35000</v>
      </c>
      <c r="M151" s="160" t="s">
        <v>1443</v>
      </c>
      <c r="N151" s="177">
        <v>35000</v>
      </c>
      <c r="O151" s="43">
        <v>20</v>
      </c>
      <c r="P151" s="177">
        <v>35000</v>
      </c>
      <c r="Q151" s="160" t="s">
        <v>1444</v>
      </c>
      <c r="R151" s="178">
        <v>20</v>
      </c>
      <c r="S151" s="179" t="s">
        <v>1593</v>
      </c>
      <c r="T151" s="179" t="s">
        <v>1594</v>
      </c>
    </row>
    <row r="152" spans="1:20" ht="90">
      <c r="A152" s="141">
        <v>145</v>
      </c>
      <c r="B152" s="43"/>
      <c r="C152" s="176" t="s">
        <v>1595</v>
      </c>
      <c r="D152" s="176" t="s">
        <v>1336</v>
      </c>
      <c r="E152" s="176" t="s">
        <v>1596</v>
      </c>
      <c r="F152" s="176" t="s">
        <v>2</v>
      </c>
      <c r="G152" s="93" t="s">
        <v>15</v>
      </c>
      <c r="H152" s="176" t="s">
        <v>31</v>
      </c>
      <c r="I152" s="43" t="s">
        <v>106</v>
      </c>
      <c r="J152" s="177" t="s">
        <v>1005</v>
      </c>
      <c r="K152" s="43">
        <v>40000</v>
      </c>
      <c r="L152" s="177">
        <v>28000</v>
      </c>
      <c r="M152" s="160" t="s">
        <v>1443</v>
      </c>
      <c r="N152" s="177">
        <v>28000</v>
      </c>
      <c r="O152" s="43">
        <v>20</v>
      </c>
      <c r="P152" s="177">
        <v>28000</v>
      </c>
      <c r="Q152" s="160" t="s">
        <v>1444</v>
      </c>
      <c r="R152" s="178">
        <v>20</v>
      </c>
      <c r="S152" s="179" t="s">
        <v>1597</v>
      </c>
      <c r="T152" s="179" t="s">
        <v>1598</v>
      </c>
    </row>
    <row r="153" spans="1:20" ht="60">
      <c r="A153" s="141">
        <v>146</v>
      </c>
      <c r="B153" s="43"/>
      <c r="C153" s="176" t="s">
        <v>1599</v>
      </c>
      <c r="D153" s="176" t="s">
        <v>1600</v>
      </c>
      <c r="E153" s="176" t="s">
        <v>1601</v>
      </c>
      <c r="F153" s="176" t="s">
        <v>2</v>
      </c>
      <c r="G153" s="93" t="s">
        <v>15</v>
      </c>
      <c r="H153" s="176" t="s">
        <v>16</v>
      </c>
      <c r="I153" s="43" t="s">
        <v>106</v>
      </c>
      <c r="J153" s="177" t="s">
        <v>1602</v>
      </c>
      <c r="K153" s="43">
        <v>50000</v>
      </c>
      <c r="L153" s="177">
        <v>35000</v>
      </c>
      <c r="M153" s="160" t="s">
        <v>1443</v>
      </c>
      <c r="N153" s="177">
        <v>35000</v>
      </c>
      <c r="O153" s="43">
        <v>20</v>
      </c>
      <c r="P153" s="177">
        <v>35000</v>
      </c>
      <c r="Q153" s="160" t="s">
        <v>1444</v>
      </c>
      <c r="R153" s="178">
        <v>20</v>
      </c>
      <c r="S153" s="179" t="s">
        <v>1603</v>
      </c>
      <c r="T153" s="179" t="s">
        <v>1604</v>
      </c>
    </row>
    <row r="154" spans="1:20" ht="90">
      <c r="A154" s="141">
        <v>147</v>
      </c>
      <c r="B154" s="43"/>
      <c r="C154" s="176" t="s">
        <v>1605</v>
      </c>
      <c r="D154" s="176" t="s">
        <v>1319</v>
      </c>
      <c r="E154" s="176" t="s">
        <v>1606</v>
      </c>
      <c r="F154" s="176" t="s">
        <v>2</v>
      </c>
      <c r="G154" s="93" t="s">
        <v>15</v>
      </c>
      <c r="H154" s="176" t="s">
        <v>16</v>
      </c>
      <c r="I154" s="43" t="s">
        <v>106</v>
      </c>
      <c r="J154" s="177" t="s">
        <v>1607</v>
      </c>
      <c r="K154" s="43">
        <v>50000</v>
      </c>
      <c r="L154" s="177">
        <v>35000</v>
      </c>
      <c r="M154" s="160" t="s">
        <v>1443</v>
      </c>
      <c r="N154" s="177">
        <v>35000</v>
      </c>
      <c r="O154" s="43">
        <v>20</v>
      </c>
      <c r="P154" s="177">
        <v>35000</v>
      </c>
      <c r="Q154" s="160" t="s">
        <v>1444</v>
      </c>
      <c r="R154" s="178">
        <v>20</v>
      </c>
      <c r="S154" s="179" t="s">
        <v>1608</v>
      </c>
      <c r="T154" s="179" t="s">
        <v>1609</v>
      </c>
    </row>
    <row r="155" spans="1:20" ht="90">
      <c r="A155" s="141">
        <v>148</v>
      </c>
      <c r="B155" s="43"/>
      <c r="C155" s="176" t="s">
        <v>1474</v>
      </c>
      <c r="D155" s="176" t="s">
        <v>669</v>
      </c>
      <c r="E155" s="176" t="s">
        <v>1610</v>
      </c>
      <c r="F155" s="176" t="s">
        <v>2</v>
      </c>
      <c r="G155" s="93" t="s">
        <v>15</v>
      </c>
      <c r="H155" s="176" t="s">
        <v>16</v>
      </c>
      <c r="I155" s="43" t="s">
        <v>106</v>
      </c>
      <c r="J155" s="177" t="s">
        <v>1611</v>
      </c>
      <c r="K155" s="43">
        <v>50000</v>
      </c>
      <c r="L155" s="177">
        <v>35000</v>
      </c>
      <c r="M155" s="160" t="s">
        <v>1443</v>
      </c>
      <c r="N155" s="177">
        <v>35000</v>
      </c>
      <c r="O155" s="43">
        <v>20</v>
      </c>
      <c r="P155" s="177">
        <v>35000</v>
      </c>
      <c r="Q155" s="160" t="s">
        <v>1444</v>
      </c>
      <c r="R155" s="178">
        <v>20</v>
      </c>
      <c r="S155" s="179" t="s">
        <v>1612</v>
      </c>
      <c r="T155" s="179" t="s">
        <v>1613</v>
      </c>
    </row>
    <row r="156" spans="1:20" ht="90">
      <c r="A156" s="141">
        <v>149</v>
      </c>
      <c r="B156" s="43"/>
      <c r="C156" s="176" t="s">
        <v>1614</v>
      </c>
      <c r="D156" s="176" t="s">
        <v>1615</v>
      </c>
      <c r="E156" s="176" t="s">
        <v>1616</v>
      </c>
      <c r="F156" s="176" t="s">
        <v>2</v>
      </c>
      <c r="G156" s="93" t="s">
        <v>15</v>
      </c>
      <c r="H156" s="176" t="s">
        <v>16</v>
      </c>
      <c r="I156" s="43" t="s">
        <v>106</v>
      </c>
      <c r="J156" s="177" t="s">
        <v>1617</v>
      </c>
      <c r="K156" s="43">
        <v>50000</v>
      </c>
      <c r="L156" s="177">
        <v>35000</v>
      </c>
      <c r="M156" s="160" t="s">
        <v>1443</v>
      </c>
      <c r="N156" s="177">
        <v>35000</v>
      </c>
      <c r="O156" s="43">
        <v>20</v>
      </c>
      <c r="P156" s="177">
        <v>35000</v>
      </c>
      <c r="Q156" s="160" t="s">
        <v>1444</v>
      </c>
      <c r="R156" s="178">
        <v>20</v>
      </c>
      <c r="S156" s="179" t="s">
        <v>1618</v>
      </c>
      <c r="T156" s="179" t="s">
        <v>1619</v>
      </c>
    </row>
    <row r="157" spans="1:20" ht="75">
      <c r="A157" s="141">
        <v>150</v>
      </c>
      <c r="B157" s="43"/>
      <c r="C157" s="176" t="s">
        <v>1620</v>
      </c>
      <c r="D157" s="176" t="s">
        <v>572</v>
      </c>
      <c r="E157" s="176" t="s">
        <v>1222</v>
      </c>
      <c r="F157" s="176" t="s">
        <v>2</v>
      </c>
      <c r="G157" s="93" t="s">
        <v>15</v>
      </c>
      <c r="H157" s="176" t="s">
        <v>31</v>
      </c>
      <c r="I157" s="43" t="s">
        <v>106</v>
      </c>
      <c r="J157" s="177" t="s">
        <v>1551</v>
      </c>
      <c r="K157" s="43">
        <v>40000</v>
      </c>
      <c r="L157" s="177">
        <v>28000</v>
      </c>
      <c r="M157" s="160" t="s">
        <v>1443</v>
      </c>
      <c r="N157" s="177">
        <v>28000</v>
      </c>
      <c r="O157" s="43">
        <v>20</v>
      </c>
      <c r="P157" s="177">
        <v>28000</v>
      </c>
      <c r="Q157" s="160" t="s">
        <v>1444</v>
      </c>
      <c r="R157" s="178">
        <v>20</v>
      </c>
      <c r="S157" s="179" t="s">
        <v>1621</v>
      </c>
      <c r="T157" s="179" t="s">
        <v>1622</v>
      </c>
    </row>
    <row r="158" spans="1:20" ht="90">
      <c r="A158" s="141">
        <v>151</v>
      </c>
      <c r="B158" s="43"/>
      <c r="C158" s="176" t="s">
        <v>1623</v>
      </c>
      <c r="D158" s="176" t="s">
        <v>1624</v>
      </c>
      <c r="E158" s="176" t="s">
        <v>1625</v>
      </c>
      <c r="F158" s="176" t="s">
        <v>2</v>
      </c>
      <c r="G158" s="93" t="s">
        <v>15</v>
      </c>
      <c r="H158" s="176" t="s">
        <v>31</v>
      </c>
      <c r="I158" s="43" t="s">
        <v>106</v>
      </c>
      <c r="J158" s="177" t="s">
        <v>240</v>
      </c>
      <c r="K158" s="43">
        <v>50000</v>
      </c>
      <c r="L158" s="177">
        <v>35000</v>
      </c>
      <c r="M158" s="160" t="s">
        <v>1443</v>
      </c>
      <c r="N158" s="177">
        <v>35000</v>
      </c>
      <c r="O158" s="43">
        <v>20</v>
      </c>
      <c r="P158" s="177">
        <v>35000</v>
      </c>
      <c r="Q158" s="160" t="s">
        <v>1444</v>
      </c>
      <c r="R158" s="178">
        <v>20</v>
      </c>
      <c r="S158" s="179" t="s">
        <v>1626</v>
      </c>
      <c r="T158" s="179" t="s">
        <v>1627</v>
      </c>
    </row>
    <row r="159" spans="1:20" ht="75">
      <c r="A159" s="141">
        <v>152</v>
      </c>
      <c r="B159" s="43"/>
      <c r="C159" s="176" t="s">
        <v>1628</v>
      </c>
      <c r="D159" s="176" t="s">
        <v>1629</v>
      </c>
      <c r="E159" s="176" t="s">
        <v>458</v>
      </c>
      <c r="F159" s="176" t="s">
        <v>2</v>
      </c>
      <c r="G159" s="93" t="s">
        <v>15</v>
      </c>
      <c r="H159" s="176" t="s">
        <v>16</v>
      </c>
      <c r="I159" s="43" t="s">
        <v>106</v>
      </c>
      <c r="J159" s="177" t="s">
        <v>231</v>
      </c>
      <c r="K159" s="43">
        <v>40000</v>
      </c>
      <c r="L159" s="177">
        <v>28000</v>
      </c>
      <c r="M159" s="160" t="s">
        <v>1443</v>
      </c>
      <c r="N159" s="177">
        <v>28000</v>
      </c>
      <c r="O159" s="43">
        <v>20</v>
      </c>
      <c r="P159" s="177">
        <v>28000</v>
      </c>
      <c r="Q159" s="160" t="s">
        <v>1444</v>
      </c>
      <c r="R159" s="178">
        <v>20</v>
      </c>
      <c r="S159" s="179" t="s">
        <v>1630</v>
      </c>
      <c r="T159" s="179" t="s">
        <v>1631</v>
      </c>
    </row>
    <row r="160" spans="1:20" ht="60">
      <c r="A160" s="141">
        <v>153</v>
      </c>
      <c r="B160" s="43"/>
      <c r="C160" s="176" t="s">
        <v>1632</v>
      </c>
      <c r="D160" s="176" t="s">
        <v>1633</v>
      </c>
      <c r="E160" s="176" t="s">
        <v>1634</v>
      </c>
      <c r="F160" s="176" t="s">
        <v>2</v>
      </c>
      <c r="G160" s="93" t="s">
        <v>15</v>
      </c>
      <c r="H160" s="176" t="s">
        <v>16</v>
      </c>
      <c r="I160" s="43" t="s">
        <v>106</v>
      </c>
      <c r="J160" s="177" t="s">
        <v>1611</v>
      </c>
      <c r="K160" s="43">
        <v>50000</v>
      </c>
      <c r="L160" s="177">
        <v>35000</v>
      </c>
      <c r="M160" s="160" t="s">
        <v>1443</v>
      </c>
      <c r="N160" s="177">
        <v>35000</v>
      </c>
      <c r="O160" s="43">
        <v>20</v>
      </c>
      <c r="P160" s="177">
        <v>35000</v>
      </c>
      <c r="Q160" s="160" t="s">
        <v>1444</v>
      </c>
      <c r="R160" s="178">
        <v>20</v>
      </c>
      <c r="S160" s="179" t="s">
        <v>1635</v>
      </c>
      <c r="T160" s="179" t="s">
        <v>1636</v>
      </c>
    </row>
    <row r="161" spans="1:20" ht="105">
      <c r="A161" s="141">
        <v>154</v>
      </c>
      <c r="B161" s="43"/>
      <c r="C161" s="176" t="s">
        <v>1637</v>
      </c>
      <c r="D161" s="176" t="s">
        <v>1638</v>
      </c>
      <c r="E161" s="176" t="s">
        <v>1639</v>
      </c>
      <c r="F161" s="176" t="s">
        <v>2</v>
      </c>
      <c r="G161" s="93" t="s">
        <v>15</v>
      </c>
      <c r="H161" s="176" t="s">
        <v>16</v>
      </c>
      <c r="I161" s="43" t="s">
        <v>106</v>
      </c>
      <c r="J161" s="177" t="s">
        <v>1640</v>
      </c>
      <c r="K161" s="43">
        <v>50000</v>
      </c>
      <c r="L161" s="177">
        <v>35000</v>
      </c>
      <c r="M161" s="160" t="s">
        <v>1443</v>
      </c>
      <c r="N161" s="177">
        <v>35000</v>
      </c>
      <c r="O161" s="43">
        <v>20</v>
      </c>
      <c r="P161" s="177">
        <v>35000</v>
      </c>
      <c r="Q161" s="160" t="s">
        <v>1444</v>
      </c>
      <c r="R161" s="178">
        <v>20</v>
      </c>
      <c r="S161" s="179" t="s">
        <v>1641</v>
      </c>
      <c r="T161" s="179" t="s">
        <v>1642</v>
      </c>
    </row>
    <row r="162" spans="1:20" ht="75">
      <c r="A162" s="141">
        <v>155</v>
      </c>
      <c r="B162" s="43"/>
      <c r="C162" s="176" t="s">
        <v>1643</v>
      </c>
      <c r="D162" s="176" t="s">
        <v>1644</v>
      </c>
      <c r="E162" s="176" t="s">
        <v>1586</v>
      </c>
      <c r="F162" s="176" t="s">
        <v>2</v>
      </c>
      <c r="G162" s="93" t="s">
        <v>15</v>
      </c>
      <c r="H162" s="176" t="s">
        <v>31</v>
      </c>
      <c r="I162" s="43" t="s">
        <v>106</v>
      </c>
      <c r="J162" s="177" t="s">
        <v>1551</v>
      </c>
      <c r="K162" s="43">
        <v>40000</v>
      </c>
      <c r="L162" s="177">
        <v>28000</v>
      </c>
      <c r="M162" s="160" t="s">
        <v>1443</v>
      </c>
      <c r="N162" s="177">
        <v>28000</v>
      </c>
      <c r="O162" s="43">
        <v>20</v>
      </c>
      <c r="P162" s="177">
        <v>28000</v>
      </c>
      <c r="Q162" s="160" t="s">
        <v>1444</v>
      </c>
      <c r="R162" s="178">
        <v>20</v>
      </c>
      <c r="S162" s="179" t="s">
        <v>1645</v>
      </c>
      <c r="T162" s="179" t="s">
        <v>1646</v>
      </c>
    </row>
    <row r="163" spans="1:20" ht="75">
      <c r="A163" s="141">
        <v>156</v>
      </c>
      <c r="B163" s="43"/>
      <c r="C163" s="176" t="s">
        <v>1647</v>
      </c>
      <c r="D163" s="176" t="s">
        <v>1648</v>
      </c>
      <c r="E163" s="176" t="s">
        <v>1649</v>
      </c>
      <c r="F163" s="176" t="s">
        <v>2</v>
      </c>
      <c r="G163" s="93" t="s">
        <v>15</v>
      </c>
      <c r="H163" s="176" t="s">
        <v>16</v>
      </c>
      <c r="I163" s="43" t="s">
        <v>106</v>
      </c>
      <c r="J163" s="177" t="s">
        <v>1005</v>
      </c>
      <c r="K163" s="43">
        <v>40000</v>
      </c>
      <c r="L163" s="177">
        <v>28000</v>
      </c>
      <c r="M163" s="160" t="s">
        <v>1443</v>
      </c>
      <c r="N163" s="177">
        <v>28000</v>
      </c>
      <c r="O163" s="43">
        <v>20</v>
      </c>
      <c r="P163" s="177">
        <v>28000</v>
      </c>
      <c r="Q163" s="160" t="s">
        <v>1444</v>
      </c>
      <c r="R163" s="178">
        <v>20</v>
      </c>
      <c r="S163" s="179" t="s">
        <v>1650</v>
      </c>
      <c r="T163" s="179" t="s">
        <v>1651</v>
      </c>
    </row>
    <row r="164" spans="1:20" ht="90">
      <c r="A164" s="141">
        <v>157</v>
      </c>
      <c r="B164" s="43"/>
      <c r="C164" s="176" t="s">
        <v>1652</v>
      </c>
      <c r="D164" s="176" t="s">
        <v>1653</v>
      </c>
      <c r="E164" s="176" t="s">
        <v>1654</v>
      </c>
      <c r="F164" s="176" t="s">
        <v>2</v>
      </c>
      <c r="G164" s="93" t="s">
        <v>15</v>
      </c>
      <c r="H164" s="176" t="s">
        <v>31</v>
      </c>
      <c r="I164" s="43" t="s">
        <v>106</v>
      </c>
      <c r="J164" s="177" t="s">
        <v>1655</v>
      </c>
      <c r="K164" s="43">
        <v>40000</v>
      </c>
      <c r="L164" s="177">
        <v>28000</v>
      </c>
      <c r="M164" s="160" t="s">
        <v>1443</v>
      </c>
      <c r="N164" s="177">
        <v>28000</v>
      </c>
      <c r="O164" s="43">
        <v>20</v>
      </c>
      <c r="P164" s="177">
        <v>28000</v>
      </c>
      <c r="Q164" s="160" t="s">
        <v>1444</v>
      </c>
      <c r="R164" s="178">
        <v>20</v>
      </c>
      <c r="S164" s="179" t="s">
        <v>1656</v>
      </c>
      <c r="T164" s="179" t="s">
        <v>1657</v>
      </c>
    </row>
    <row r="165" spans="1:20" ht="105">
      <c r="A165" s="141">
        <v>158</v>
      </c>
      <c r="B165" s="43"/>
      <c r="C165" s="176" t="s">
        <v>1658</v>
      </c>
      <c r="D165" s="176" t="s">
        <v>1659</v>
      </c>
      <c r="E165" s="176" t="s">
        <v>1660</v>
      </c>
      <c r="F165" s="176" t="s">
        <v>2</v>
      </c>
      <c r="G165" s="93" t="s">
        <v>15</v>
      </c>
      <c r="H165" s="176" t="s">
        <v>31</v>
      </c>
      <c r="I165" s="43" t="s">
        <v>106</v>
      </c>
      <c r="J165" s="177" t="s">
        <v>1661</v>
      </c>
      <c r="K165" s="43">
        <v>50000</v>
      </c>
      <c r="L165" s="177">
        <v>35000</v>
      </c>
      <c r="M165" s="160" t="s">
        <v>1443</v>
      </c>
      <c r="N165" s="177">
        <v>35000</v>
      </c>
      <c r="O165" s="43">
        <v>20</v>
      </c>
      <c r="P165" s="177">
        <v>35000</v>
      </c>
      <c r="Q165" s="160" t="s">
        <v>1444</v>
      </c>
      <c r="R165" s="178">
        <v>20</v>
      </c>
      <c r="S165" s="179" t="s">
        <v>1662</v>
      </c>
      <c r="T165" s="179" t="s">
        <v>1663</v>
      </c>
    </row>
    <row r="166" spans="1:20" ht="75">
      <c r="A166" s="141">
        <v>159</v>
      </c>
      <c r="B166" s="43"/>
      <c r="C166" s="176" t="s">
        <v>1664</v>
      </c>
      <c r="D166" s="176" t="s">
        <v>1665</v>
      </c>
      <c r="E166" s="176" t="s">
        <v>1666</v>
      </c>
      <c r="F166" s="176" t="s">
        <v>2</v>
      </c>
      <c r="G166" s="93" t="s">
        <v>15</v>
      </c>
      <c r="H166" s="176" t="s">
        <v>31</v>
      </c>
      <c r="I166" s="43" t="s">
        <v>106</v>
      </c>
      <c r="J166" s="177" t="s">
        <v>1005</v>
      </c>
      <c r="K166" s="43">
        <v>50000</v>
      </c>
      <c r="L166" s="177">
        <v>35000</v>
      </c>
      <c r="M166" s="160" t="s">
        <v>1443</v>
      </c>
      <c r="N166" s="177">
        <v>35000</v>
      </c>
      <c r="O166" s="43">
        <v>20</v>
      </c>
      <c r="P166" s="177">
        <v>35000</v>
      </c>
      <c r="Q166" s="160" t="s">
        <v>1444</v>
      </c>
      <c r="R166" s="178">
        <v>20</v>
      </c>
      <c r="S166" s="179" t="s">
        <v>1667</v>
      </c>
      <c r="T166" s="179" t="s">
        <v>1668</v>
      </c>
    </row>
    <row r="167" spans="1:20" ht="105">
      <c r="A167" s="141">
        <v>160</v>
      </c>
      <c r="B167" s="43"/>
      <c r="C167" s="176" t="s">
        <v>848</v>
      </c>
      <c r="D167" s="176" t="s">
        <v>1669</v>
      </c>
      <c r="E167" s="176" t="s">
        <v>1670</v>
      </c>
      <c r="F167" s="176" t="s">
        <v>2</v>
      </c>
      <c r="G167" s="93" t="s">
        <v>15</v>
      </c>
      <c r="H167" s="176" t="s">
        <v>31</v>
      </c>
      <c r="I167" s="43" t="s">
        <v>106</v>
      </c>
      <c r="J167" s="177" t="s">
        <v>1005</v>
      </c>
      <c r="K167" s="43">
        <v>40000</v>
      </c>
      <c r="L167" s="177">
        <v>28000</v>
      </c>
      <c r="M167" s="160" t="s">
        <v>1443</v>
      </c>
      <c r="N167" s="177">
        <v>28000</v>
      </c>
      <c r="O167" s="43">
        <v>20</v>
      </c>
      <c r="P167" s="177">
        <v>28000</v>
      </c>
      <c r="Q167" s="160" t="s">
        <v>1444</v>
      </c>
      <c r="R167" s="178">
        <v>20</v>
      </c>
      <c r="S167" s="179" t="s">
        <v>1671</v>
      </c>
      <c r="T167" s="179" t="s">
        <v>1672</v>
      </c>
    </row>
    <row r="168" spans="1:20" ht="75">
      <c r="A168" s="141">
        <v>161</v>
      </c>
      <c r="B168" s="43"/>
      <c r="C168" s="176" t="s">
        <v>1673</v>
      </c>
      <c r="D168" s="176" t="s">
        <v>457</v>
      </c>
      <c r="E168" s="176" t="s">
        <v>1674</v>
      </c>
      <c r="F168" s="176" t="s">
        <v>2</v>
      </c>
      <c r="G168" s="93" t="s">
        <v>15</v>
      </c>
      <c r="H168" s="176" t="s">
        <v>16</v>
      </c>
      <c r="I168" s="43" t="s">
        <v>106</v>
      </c>
      <c r="J168" s="177" t="s">
        <v>1675</v>
      </c>
      <c r="K168" s="43">
        <v>50000</v>
      </c>
      <c r="L168" s="177">
        <v>35000</v>
      </c>
      <c r="M168" s="160" t="s">
        <v>1443</v>
      </c>
      <c r="N168" s="177">
        <v>35000</v>
      </c>
      <c r="O168" s="43">
        <v>20</v>
      </c>
      <c r="P168" s="177">
        <v>35000</v>
      </c>
      <c r="Q168" s="160" t="s">
        <v>1444</v>
      </c>
      <c r="R168" s="178">
        <v>20</v>
      </c>
      <c r="S168" s="179" t="s">
        <v>1676</v>
      </c>
      <c r="T168" s="179" t="s">
        <v>1677</v>
      </c>
    </row>
    <row r="169" spans="1:20" ht="75">
      <c r="A169" s="141">
        <v>162</v>
      </c>
      <c r="B169" s="43"/>
      <c r="C169" s="176" t="s">
        <v>1678</v>
      </c>
      <c r="D169" s="176" t="s">
        <v>457</v>
      </c>
      <c r="E169" s="176" t="s">
        <v>1679</v>
      </c>
      <c r="F169" s="176" t="s">
        <v>2</v>
      </c>
      <c r="G169" s="93" t="s">
        <v>15</v>
      </c>
      <c r="H169" s="176" t="s">
        <v>16</v>
      </c>
      <c r="I169" s="43" t="s">
        <v>106</v>
      </c>
      <c r="J169" s="177" t="s">
        <v>1680</v>
      </c>
      <c r="K169" s="43">
        <v>50000</v>
      </c>
      <c r="L169" s="177">
        <v>35000</v>
      </c>
      <c r="M169" s="160" t="s">
        <v>1443</v>
      </c>
      <c r="N169" s="177">
        <v>35000</v>
      </c>
      <c r="O169" s="43">
        <v>20</v>
      </c>
      <c r="P169" s="177">
        <v>35000</v>
      </c>
      <c r="Q169" s="160" t="s">
        <v>1444</v>
      </c>
      <c r="R169" s="178">
        <v>20</v>
      </c>
      <c r="S169" s="179" t="s">
        <v>1681</v>
      </c>
      <c r="T169" s="179" t="s">
        <v>1682</v>
      </c>
    </row>
    <row r="170" spans="1:20" ht="90">
      <c r="A170" s="141">
        <v>163</v>
      </c>
      <c r="B170" s="43"/>
      <c r="C170" s="176" t="s">
        <v>1549</v>
      </c>
      <c r="D170" s="176" t="s">
        <v>705</v>
      </c>
      <c r="E170" s="176" t="s">
        <v>1540</v>
      </c>
      <c r="F170" s="176" t="s">
        <v>2</v>
      </c>
      <c r="G170" s="93" t="s">
        <v>15</v>
      </c>
      <c r="H170" s="176" t="s">
        <v>16</v>
      </c>
      <c r="I170" s="43" t="s">
        <v>106</v>
      </c>
      <c r="J170" s="177" t="s">
        <v>1005</v>
      </c>
      <c r="K170" s="43">
        <v>40000</v>
      </c>
      <c r="L170" s="177">
        <v>28000</v>
      </c>
      <c r="M170" s="160" t="s">
        <v>1443</v>
      </c>
      <c r="N170" s="177">
        <v>28000</v>
      </c>
      <c r="O170" s="43">
        <v>20</v>
      </c>
      <c r="P170" s="177">
        <v>28000</v>
      </c>
      <c r="Q170" s="160" t="s">
        <v>1444</v>
      </c>
      <c r="R170" s="178">
        <v>20</v>
      </c>
      <c r="S170" s="179" t="s">
        <v>1683</v>
      </c>
      <c r="T170" s="179" t="s">
        <v>1684</v>
      </c>
    </row>
    <row r="171" spans="1:20" ht="105">
      <c r="A171" s="141">
        <v>164</v>
      </c>
      <c r="B171" s="43"/>
      <c r="C171" s="176" t="s">
        <v>1685</v>
      </c>
      <c r="D171" s="176" t="s">
        <v>1686</v>
      </c>
      <c r="E171" s="176" t="s">
        <v>1687</v>
      </c>
      <c r="F171" s="176" t="s">
        <v>2</v>
      </c>
      <c r="G171" s="93" t="s">
        <v>15</v>
      </c>
      <c r="H171" s="176" t="s">
        <v>16</v>
      </c>
      <c r="I171" s="43" t="s">
        <v>106</v>
      </c>
      <c r="J171" s="177" t="s">
        <v>1005</v>
      </c>
      <c r="K171" s="43">
        <v>80000</v>
      </c>
      <c r="L171" s="177">
        <v>56000</v>
      </c>
      <c r="M171" s="160" t="s">
        <v>1443</v>
      </c>
      <c r="N171" s="177">
        <v>56000</v>
      </c>
      <c r="O171" s="43">
        <v>20</v>
      </c>
      <c r="P171" s="177">
        <v>56000</v>
      </c>
      <c r="Q171" s="160" t="s">
        <v>1444</v>
      </c>
      <c r="R171" s="178">
        <v>20</v>
      </c>
      <c r="S171" s="179" t="s">
        <v>1688</v>
      </c>
      <c r="T171" s="179" t="s">
        <v>1689</v>
      </c>
    </row>
    <row r="172" spans="1:20" ht="60">
      <c r="A172" s="141">
        <v>165</v>
      </c>
      <c r="B172" s="43"/>
      <c r="C172" s="176" t="s">
        <v>1690</v>
      </c>
      <c r="D172" s="176" t="s">
        <v>1691</v>
      </c>
      <c r="E172" s="176" t="s">
        <v>1692</v>
      </c>
      <c r="F172" s="176" t="s">
        <v>2</v>
      </c>
      <c r="G172" s="93" t="s">
        <v>247</v>
      </c>
      <c r="H172" s="176" t="s">
        <v>31</v>
      </c>
      <c r="I172" s="43" t="s">
        <v>106</v>
      </c>
      <c r="J172" s="177" t="s">
        <v>1693</v>
      </c>
      <c r="K172" s="43">
        <v>180000</v>
      </c>
      <c r="L172" s="177">
        <v>126000</v>
      </c>
      <c r="M172" s="160" t="s">
        <v>1443</v>
      </c>
      <c r="N172" s="177">
        <v>126000</v>
      </c>
      <c r="O172" s="43">
        <v>20</v>
      </c>
      <c r="P172" s="177">
        <v>126000</v>
      </c>
      <c r="Q172" s="160" t="s">
        <v>1444</v>
      </c>
      <c r="R172" s="178">
        <v>20</v>
      </c>
      <c r="S172" s="179" t="s">
        <v>1694</v>
      </c>
      <c r="T172" s="179" t="s">
        <v>1695</v>
      </c>
    </row>
    <row r="173" spans="1:20" ht="75">
      <c r="A173" s="141">
        <v>166</v>
      </c>
      <c r="B173" s="43"/>
      <c r="C173" s="176" t="s">
        <v>1696</v>
      </c>
      <c r="D173" s="176" t="s">
        <v>1697</v>
      </c>
      <c r="E173" s="176" t="s">
        <v>1698</v>
      </c>
      <c r="F173" s="176" t="s">
        <v>2</v>
      </c>
      <c r="G173" s="93" t="s">
        <v>15</v>
      </c>
      <c r="H173" s="176" t="s">
        <v>31</v>
      </c>
      <c r="I173" s="43" t="s">
        <v>106</v>
      </c>
      <c r="J173" s="177" t="s">
        <v>231</v>
      </c>
      <c r="K173" s="43">
        <v>40000</v>
      </c>
      <c r="L173" s="177">
        <v>28000</v>
      </c>
      <c r="M173" s="160" t="s">
        <v>1443</v>
      </c>
      <c r="N173" s="177">
        <v>28000</v>
      </c>
      <c r="O173" s="43">
        <v>20</v>
      </c>
      <c r="P173" s="177">
        <v>28000</v>
      </c>
      <c r="Q173" s="160" t="s">
        <v>1444</v>
      </c>
      <c r="R173" s="178">
        <v>20</v>
      </c>
      <c r="S173" s="179" t="s">
        <v>1699</v>
      </c>
      <c r="T173" s="179" t="s">
        <v>1700</v>
      </c>
    </row>
    <row r="174" spans="1:20" ht="60">
      <c r="A174" s="141">
        <v>167</v>
      </c>
      <c r="B174" s="43"/>
      <c r="C174" s="176" t="s">
        <v>1361</v>
      </c>
      <c r="D174" s="176" t="s">
        <v>1701</v>
      </c>
      <c r="E174" s="176" t="s">
        <v>1702</v>
      </c>
      <c r="F174" s="176" t="s">
        <v>2</v>
      </c>
      <c r="G174" s="93" t="s">
        <v>15</v>
      </c>
      <c r="H174" s="176" t="s">
        <v>16</v>
      </c>
      <c r="I174" s="43" t="s">
        <v>106</v>
      </c>
      <c r="J174" s="177" t="s">
        <v>1611</v>
      </c>
      <c r="K174" s="43">
        <v>50000</v>
      </c>
      <c r="L174" s="177">
        <v>35000</v>
      </c>
      <c r="M174" s="160" t="s">
        <v>1443</v>
      </c>
      <c r="N174" s="177">
        <v>35000</v>
      </c>
      <c r="O174" s="43">
        <v>20</v>
      </c>
      <c r="P174" s="177">
        <v>35000</v>
      </c>
      <c r="Q174" s="160" t="s">
        <v>1444</v>
      </c>
      <c r="R174" s="178">
        <v>20</v>
      </c>
      <c r="S174" s="179" t="s">
        <v>1703</v>
      </c>
      <c r="T174" s="179" t="s">
        <v>1704</v>
      </c>
    </row>
    <row r="175" spans="1:20" ht="60">
      <c r="A175" s="141">
        <v>168</v>
      </c>
      <c r="B175" s="43"/>
      <c r="C175" s="176" t="s">
        <v>1705</v>
      </c>
      <c r="D175" s="176" t="s">
        <v>1706</v>
      </c>
      <c r="E175" s="176" t="s">
        <v>1707</v>
      </c>
      <c r="F175" s="176" t="s">
        <v>2</v>
      </c>
      <c r="G175" s="93" t="s">
        <v>15</v>
      </c>
      <c r="H175" s="176" t="s">
        <v>16</v>
      </c>
      <c r="I175" s="43" t="s">
        <v>106</v>
      </c>
      <c r="J175" s="177" t="s">
        <v>1061</v>
      </c>
      <c r="K175" s="43">
        <v>50000</v>
      </c>
      <c r="L175" s="177">
        <v>35000</v>
      </c>
      <c r="M175" s="160" t="s">
        <v>1443</v>
      </c>
      <c r="N175" s="177">
        <v>35000</v>
      </c>
      <c r="O175" s="43">
        <v>20</v>
      </c>
      <c r="P175" s="177">
        <v>35000</v>
      </c>
      <c r="Q175" s="160" t="s">
        <v>1444</v>
      </c>
      <c r="R175" s="178">
        <v>20</v>
      </c>
      <c r="S175" s="179" t="s">
        <v>1708</v>
      </c>
      <c r="T175" s="179" t="s">
        <v>1709</v>
      </c>
    </row>
    <row r="176" spans="1:20" ht="90">
      <c r="A176" s="141">
        <v>169</v>
      </c>
      <c r="B176" s="43"/>
      <c r="C176" s="176" t="s">
        <v>1710</v>
      </c>
      <c r="D176" s="176" t="s">
        <v>1390</v>
      </c>
      <c r="E176" s="176" t="s">
        <v>1711</v>
      </c>
      <c r="F176" s="176" t="s">
        <v>2</v>
      </c>
      <c r="G176" s="93" t="s">
        <v>15</v>
      </c>
      <c r="H176" s="176" t="s">
        <v>31</v>
      </c>
      <c r="I176" s="43" t="s">
        <v>106</v>
      </c>
      <c r="J176" s="177" t="s">
        <v>1712</v>
      </c>
      <c r="K176" s="43">
        <v>50000</v>
      </c>
      <c r="L176" s="177">
        <v>35000</v>
      </c>
      <c r="M176" s="160" t="s">
        <v>1443</v>
      </c>
      <c r="N176" s="177">
        <v>35000</v>
      </c>
      <c r="O176" s="43">
        <v>20</v>
      </c>
      <c r="P176" s="177">
        <v>35000</v>
      </c>
      <c r="Q176" s="160" t="s">
        <v>1444</v>
      </c>
      <c r="R176" s="178">
        <v>20</v>
      </c>
      <c r="S176" s="179" t="s">
        <v>1713</v>
      </c>
      <c r="T176" s="179" t="s">
        <v>1714</v>
      </c>
    </row>
    <row r="177" spans="1:20" ht="60">
      <c r="A177" s="141">
        <v>170</v>
      </c>
      <c r="B177" s="43"/>
      <c r="C177" s="176" t="s">
        <v>738</v>
      </c>
      <c r="D177" s="176" t="s">
        <v>1669</v>
      </c>
      <c r="E177" s="176" t="s">
        <v>1715</v>
      </c>
      <c r="F177" s="176" t="s">
        <v>2</v>
      </c>
      <c r="G177" s="93" t="s">
        <v>15</v>
      </c>
      <c r="H177" s="176" t="s">
        <v>31</v>
      </c>
      <c r="I177" s="43" t="s">
        <v>106</v>
      </c>
      <c r="J177" s="177" t="s">
        <v>1716</v>
      </c>
      <c r="K177" s="43">
        <v>40000</v>
      </c>
      <c r="L177" s="177">
        <v>28000</v>
      </c>
      <c r="M177" s="160" t="s">
        <v>1443</v>
      </c>
      <c r="N177" s="177">
        <v>28000</v>
      </c>
      <c r="O177" s="43">
        <v>20</v>
      </c>
      <c r="P177" s="177">
        <v>28000</v>
      </c>
      <c r="Q177" s="160" t="s">
        <v>1444</v>
      </c>
      <c r="R177" s="178">
        <v>20</v>
      </c>
      <c r="S177" s="179" t="s">
        <v>1717</v>
      </c>
      <c r="T177" s="179" t="s">
        <v>1718</v>
      </c>
    </row>
    <row r="178" spans="1:20" ht="60">
      <c r="A178" s="141">
        <v>171</v>
      </c>
      <c r="B178" s="43"/>
      <c r="C178" s="176" t="s">
        <v>1719</v>
      </c>
      <c r="D178" s="176" t="s">
        <v>1720</v>
      </c>
      <c r="E178" s="176" t="s">
        <v>1721</v>
      </c>
      <c r="F178" s="176" t="s">
        <v>2</v>
      </c>
      <c r="G178" s="93" t="s">
        <v>15</v>
      </c>
      <c r="H178" s="176" t="s">
        <v>16</v>
      </c>
      <c r="I178" s="43" t="s">
        <v>106</v>
      </c>
      <c r="J178" s="177" t="s">
        <v>986</v>
      </c>
      <c r="K178" s="43">
        <v>40000</v>
      </c>
      <c r="L178" s="177">
        <v>28000</v>
      </c>
      <c r="M178" s="160" t="s">
        <v>1443</v>
      </c>
      <c r="N178" s="177">
        <v>28000</v>
      </c>
      <c r="O178" s="43">
        <v>20</v>
      </c>
      <c r="P178" s="177">
        <v>28000</v>
      </c>
      <c r="Q178" s="160" t="s">
        <v>1444</v>
      </c>
      <c r="R178" s="178">
        <v>20</v>
      </c>
      <c r="S178" s="179" t="s">
        <v>1722</v>
      </c>
      <c r="T178" s="179" t="s">
        <v>1723</v>
      </c>
    </row>
    <row r="179" spans="1:20" ht="90">
      <c r="A179" s="141">
        <v>172</v>
      </c>
      <c r="B179" s="43"/>
      <c r="C179" s="176" t="s">
        <v>1724</v>
      </c>
      <c r="D179" s="176" t="s">
        <v>1725</v>
      </c>
      <c r="E179" s="176" t="s">
        <v>1726</v>
      </c>
      <c r="F179" s="176" t="s">
        <v>2</v>
      </c>
      <c r="G179" s="93" t="s">
        <v>15</v>
      </c>
      <c r="H179" s="176" t="s">
        <v>16</v>
      </c>
      <c r="I179" s="43" t="s">
        <v>106</v>
      </c>
      <c r="J179" s="177" t="s">
        <v>1727</v>
      </c>
      <c r="K179" s="43">
        <v>50000</v>
      </c>
      <c r="L179" s="177">
        <v>35000</v>
      </c>
      <c r="M179" s="160" t="s">
        <v>1443</v>
      </c>
      <c r="N179" s="177">
        <v>35000</v>
      </c>
      <c r="O179" s="43">
        <v>20</v>
      </c>
      <c r="P179" s="177">
        <v>35000</v>
      </c>
      <c r="Q179" s="160" t="s">
        <v>1444</v>
      </c>
      <c r="R179" s="178">
        <v>20</v>
      </c>
      <c r="S179" s="179" t="s">
        <v>1728</v>
      </c>
      <c r="T179" s="179" t="s">
        <v>1729</v>
      </c>
    </row>
    <row r="180" spans="1:20" ht="105">
      <c r="A180" s="141">
        <v>173</v>
      </c>
      <c r="B180" s="43"/>
      <c r="C180" s="176" t="s">
        <v>1730</v>
      </c>
      <c r="D180" s="176" t="s">
        <v>1731</v>
      </c>
      <c r="E180" s="176" t="s">
        <v>1732</v>
      </c>
      <c r="F180" s="176" t="s">
        <v>2</v>
      </c>
      <c r="G180" s="93" t="s">
        <v>15</v>
      </c>
      <c r="H180" s="176" t="s">
        <v>16</v>
      </c>
      <c r="I180" s="43" t="s">
        <v>106</v>
      </c>
      <c r="J180" s="177" t="s">
        <v>1005</v>
      </c>
      <c r="K180" s="43">
        <v>50000</v>
      </c>
      <c r="L180" s="177">
        <v>35000</v>
      </c>
      <c r="M180" s="160" t="s">
        <v>1443</v>
      </c>
      <c r="N180" s="177">
        <v>35000</v>
      </c>
      <c r="O180" s="43">
        <v>20</v>
      </c>
      <c r="P180" s="177">
        <v>35000</v>
      </c>
      <c r="Q180" s="160" t="s">
        <v>1444</v>
      </c>
      <c r="R180" s="178">
        <v>20</v>
      </c>
      <c r="S180" s="179" t="s">
        <v>1733</v>
      </c>
      <c r="T180" s="179" t="s">
        <v>1734</v>
      </c>
    </row>
    <row r="181" spans="1:20" ht="60">
      <c r="A181" s="141">
        <v>174</v>
      </c>
      <c r="B181" s="43"/>
      <c r="C181" s="176" t="s">
        <v>1735</v>
      </c>
      <c r="D181" s="176" t="s">
        <v>1736</v>
      </c>
      <c r="E181" s="176" t="s">
        <v>1737</v>
      </c>
      <c r="F181" s="176" t="s">
        <v>2</v>
      </c>
      <c r="G181" s="93" t="s">
        <v>247</v>
      </c>
      <c r="H181" s="176" t="s">
        <v>31</v>
      </c>
      <c r="I181" s="43" t="s">
        <v>106</v>
      </c>
      <c r="J181" s="177" t="s">
        <v>1738</v>
      </c>
      <c r="K181" s="43">
        <v>40000</v>
      </c>
      <c r="L181" s="177">
        <v>28000</v>
      </c>
      <c r="M181" s="160" t="s">
        <v>1443</v>
      </c>
      <c r="N181" s="177">
        <v>28000</v>
      </c>
      <c r="O181" s="43">
        <v>20</v>
      </c>
      <c r="P181" s="177">
        <v>28000</v>
      </c>
      <c r="Q181" s="160" t="s">
        <v>1444</v>
      </c>
      <c r="R181" s="178">
        <v>20</v>
      </c>
      <c r="S181" s="179" t="s">
        <v>1739</v>
      </c>
      <c r="T181" s="179" t="s">
        <v>1740</v>
      </c>
    </row>
    <row r="182" spans="1:20" ht="120">
      <c r="A182" s="141">
        <v>175</v>
      </c>
      <c r="B182" s="43"/>
      <c r="C182" s="176" t="s">
        <v>1741</v>
      </c>
      <c r="D182" s="176" t="s">
        <v>1742</v>
      </c>
      <c r="E182" s="176" t="s">
        <v>1743</v>
      </c>
      <c r="F182" s="176" t="s">
        <v>2</v>
      </c>
      <c r="G182" s="93" t="s">
        <v>15</v>
      </c>
      <c r="H182" s="176" t="s">
        <v>31</v>
      </c>
      <c r="I182" s="43" t="s">
        <v>106</v>
      </c>
      <c r="J182" s="177" t="s">
        <v>1738</v>
      </c>
      <c r="K182" s="43">
        <v>40000</v>
      </c>
      <c r="L182" s="177">
        <v>28000</v>
      </c>
      <c r="M182" s="160" t="s">
        <v>1443</v>
      </c>
      <c r="N182" s="177">
        <v>28000</v>
      </c>
      <c r="O182" s="43">
        <v>20</v>
      </c>
      <c r="P182" s="177">
        <v>28000</v>
      </c>
      <c r="Q182" s="160" t="s">
        <v>1444</v>
      </c>
      <c r="R182" s="178">
        <v>20</v>
      </c>
      <c r="S182" s="179" t="s">
        <v>1744</v>
      </c>
      <c r="T182" s="179" t="s">
        <v>1745</v>
      </c>
    </row>
    <row r="183" spans="1:20" ht="60">
      <c r="A183" s="141">
        <v>176</v>
      </c>
      <c r="B183" s="43"/>
      <c r="C183" s="176" t="s">
        <v>1746</v>
      </c>
      <c r="D183" s="176" t="s">
        <v>1747</v>
      </c>
      <c r="E183" s="176" t="s">
        <v>1748</v>
      </c>
      <c r="F183" s="176" t="s">
        <v>2</v>
      </c>
      <c r="G183" s="93" t="s">
        <v>15</v>
      </c>
      <c r="H183" s="176" t="s">
        <v>31</v>
      </c>
      <c r="I183" s="43" t="s">
        <v>106</v>
      </c>
      <c r="J183" s="177" t="s">
        <v>1749</v>
      </c>
      <c r="K183" s="43">
        <v>40000</v>
      </c>
      <c r="L183" s="177">
        <v>28000</v>
      </c>
      <c r="M183" s="160" t="s">
        <v>1443</v>
      </c>
      <c r="N183" s="177">
        <v>28000</v>
      </c>
      <c r="O183" s="43">
        <v>20</v>
      </c>
      <c r="P183" s="177">
        <v>28000</v>
      </c>
      <c r="Q183" s="160" t="s">
        <v>1444</v>
      </c>
      <c r="R183" s="178">
        <v>20</v>
      </c>
      <c r="S183" s="179" t="s">
        <v>1750</v>
      </c>
      <c r="T183" s="179" t="s">
        <v>1751</v>
      </c>
    </row>
    <row r="184" spans="1:20" ht="90">
      <c r="A184" s="141">
        <v>177</v>
      </c>
      <c r="B184" s="43"/>
      <c r="C184" s="176" t="s">
        <v>1752</v>
      </c>
      <c r="D184" s="176" t="s">
        <v>396</v>
      </c>
      <c r="E184" s="176" t="s">
        <v>1753</v>
      </c>
      <c r="F184" s="176" t="s">
        <v>2</v>
      </c>
      <c r="G184" s="93" t="s">
        <v>15</v>
      </c>
      <c r="H184" s="176" t="s">
        <v>31</v>
      </c>
      <c r="I184" s="43" t="s">
        <v>106</v>
      </c>
      <c r="J184" s="177" t="s">
        <v>1749</v>
      </c>
      <c r="K184" s="43">
        <v>40000</v>
      </c>
      <c r="L184" s="177">
        <v>28000</v>
      </c>
      <c r="M184" s="160" t="s">
        <v>1443</v>
      </c>
      <c r="N184" s="177">
        <v>28000</v>
      </c>
      <c r="O184" s="43">
        <v>20</v>
      </c>
      <c r="P184" s="177">
        <v>28000</v>
      </c>
      <c r="Q184" s="160" t="s">
        <v>1444</v>
      </c>
      <c r="R184" s="178">
        <v>20</v>
      </c>
      <c r="S184" s="179" t="s">
        <v>1754</v>
      </c>
      <c r="T184" s="179" t="s">
        <v>1755</v>
      </c>
    </row>
    <row r="185" spans="1:20" ht="60">
      <c r="A185" s="141">
        <v>178</v>
      </c>
      <c r="B185" s="43"/>
      <c r="C185" s="176" t="s">
        <v>1756</v>
      </c>
      <c r="D185" s="176" t="s">
        <v>1757</v>
      </c>
      <c r="E185" s="176" t="s">
        <v>1715</v>
      </c>
      <c r="F185" s="176" t="s">
        <v>2</v>
      </c>
      <c r="G185" s="93" t="s">
        <v>15</v>
      </c>
      <c r="H185" s="176" t="s">
        <v>16</v>
      </c>
      <c r="I185" s="43" t="s">
        <v>106</v>
      </c>
      <c r="J185" s="177" t="s">
        <v>1758</v>
      </c>
      <c r="K185" s="43">
        <v>40000</v>
      </c>
      <c r="L185" s="177">
        <v>28000</v>
      </c>
      <c r="M185" s="160" t="s">
        <v>1443</v>
      </c>
      <c r="N185" s="177">
        <v>28000</v>
      </c>
      <c r="O185" s="43">
        <v>20</v>
      </c>
      <c r="P185" s="177">
        <v>28000</v>
      </c>
      <c r="Q185" s="160" t="s">
        <v>1444</v>
      </c>
      <c r="R185" s="178">
        <v>20</v>
      </c>
      <c r="S185" s="179" t="s">
        <v>1759</v>
      </c>
      <c r="T185" s="179" t="s">
        <v>1760</v>
      </c>
    </row>
    <row r="186" spans="1:20" ht="60">
      <c r="A186" s="141">
        <v>179</v>
      </c>
      <c r="B186" s="43"/>
      <c r="C186" s="176" t="s">
        <v>369</v>
      </c>
      <c r="D186" s="176" t="s">
        <v>1761</v>
      </c>
      <c r="E186" s="176" t="s">
        <v>1762</v>
      </c>
      <c r="F186" s="176" t="s">
        <v>2</v>
      </c>
      <c r="G186" s="93" t="s">
        <v>15</v>
      </c>
      <c r="H186" s="176" t="s">
        <v>16</v>
      </c>
      <c r="I186" s="43" t="s">
        <v>106</v>
      </c>
      <c r="J186" s="177" t="s">
        <v>1611</v>
      </c>
      <c r="K186" s="43">
        <v>50000</v>
      </c>
      <c r="L186" s="177">
        <v>35000</v>
      </c>
      <c r="M186" s="160" t="s">
        <v>1443</v>
      </c>
      <c r="N186" s="177">
        <v>35000</v>
      </c>
      <c r="O186" s="43">
        <v>20</v>
      </c>
      <c r="P186" s="177">
        <v>35000</v>
      </c>
      <c r="Q186" s="160" t="s">
        <v>1444</v>
      </c>
      <c r="R186" s="178">
        <v>20</v>
      </c>
      <c r="S186" s="179" t="s">
        <v>1763</v>
      </c>
      <c r="T186" s="179" t="s">
        <v>1764</v>
      </c>
    </row>
    <row r="187" spans="1:20" ht="60">
      <c r="A187" s="141">
        <v>180</v>
      </c>
      <c r="B187" s="43"/>
      <c r="C187" s="176" t="s">
        <v>564</v>
      </c>
      <c r="D187" s="176" t="s">
        <v>1296</v>
      </c>
      <c r="E187" s="176" t="s">
        <v>1765</v>
      </c>
      <c r="F187" s="176" t="s">
        <v>2</v>
      </c>
      <c r="G187" s="93" t="s">
        <v>15</v>
      </c>
      <c r="H187" s="176" t="s">
        <v>16</v>
      </c>
      <c r="I187" s="43" t="s">
        <v>106</v>
      </c>
      <c r="J187" s="177" t="s">
        <v>1766</v>
      </c>
      <c r="K187" s="43">
        <v>50000</v>
      </c>
      <c r="L187" s="177">
        <v>35000</v>
      </c>
      <c r="M187" s="160" t="s">
        <v>1443</v>
      </c>
      <c r="N187" s="177">
        <v>35000</v>
      </c>
      <c r="O187" s="43">
        <v>20</v>
      </c>
      <c r="P187" s="177">
        <v>35000</v>
      </c>
      <c r="Q187" s="160" t="s">
        <v>1444</v>
      </c>
      <c r="R187" s="178">
        <v>20</v>
      </c>
      <c r="S187" s="179" t="s">
        <v>1767</v>
      </c>
      <c r="T187" s="179" t="s">
        <v>1768</v>
      </c>
    </row>
    <row r="188" spans="1:20" ht="60">
      <c r="A188" s="141">
        <v>181</v>
      </c>
      <c r="B188" s="43"/>
      <c r="C188" s="176" t="s">
        <v>1769</v>
      </c>
      <c r="D188" s="176" t="s">
        <v>1770</v>
      </c>
      <c r="E188" s="176" t="s">
        <v>1771</v>
      </c>
      <c r="F188" s="176" t="s">
        <v>2</v>
      </c>
      <c r="G188" s="93" t="s">
        <v>15</v>
      </c>
      <c r="H188" s="176" t="s">
        <v>31</v>
      </c>
      <c r="I188" s="43" t="s">
        <v>106</v>
      </c>
      <c r="J188" s="177" t="s">
        <v>1772</v>
      </c>
      <c r="K188" s="43">
        <v>50000</v>
      </c>
      <c r="L188" s="177">
        <v>35000</v>
      </c>
      <c r="M188" s="160" t="s">
        <v>1443</v>
      </c>
      <c r="N188" s="177">
        <v>35000</v>
      </c>
      <c r="O188" s="43">
        <v>20</v>
      </c>
      <c r="P188" s="177">
        <v>35000</v>
      </c>
      <c r="Q188" s="160" t="s">
        <v>1444</v>
      </c>
      <c r="R188" s="178">
        <v>20</v>
      </c>
      <c r="S188" s="179" t="s">
        <v>1773</v>
      </c>
      <c r="T188" s="179" t="s">
        <v>1774</v>
      </c>
    </row>
    <row r="189" spans="1:20" ht="90">
      <c r="A189" s="141">
        <v>182</v>
      </c>
      <c r="B189" s="43"/>
      <c r="C189" s="176" t="s">
        <v>1775</v>
      </c>
      <c r="D189" s="176" t="s">
        <v>1686</v>
      </c>
      <c r="E189" s="176" t="s">
        <v>1753</v>
      </c>
      <c r="F189" s="176" t="s">
        <v>2</v>
      </c>
      <c r="G189" s="93" t="s">
        <v>15</v>
      </c>
      <c r="H189" s="176" t="s">
        <v>16</v>
      </c>
      <c r="I189" s="43" t="s">
        <v>106</v>
      </c>
      <c r="J189" s="177" t="s">
        <v>403</v>
      </c>
      <c r="K189" s="43">
        <v>50000</v>
      </c>
      <c r="L189" s="177">
        <v>35000</v>
      </c>
      <c r="M189" s="160" t="s">
        <v>1443</v>
      </c>
      <c r="N189" s="177">
        <v>35000</v>
      </c>
      <c r="O189" s="43">
        <v>20</v>
      </c>
      <c r="P189" s="177">
        <v>35000</v>
      </c>
      <c r="Q189" s="160" t="s">
        <v>1444</v>
      </c>
      <c r="R189" s="178">
        <v>20</v>
      </c>
      <c r="S189" s="179" t="s">
        <v>1776</v>
      </c>
      <c r="T189" s="179" t="s">
        <v>1777</v>
      </c>
    </row>
    <row r="190" spans="1:20" ht="75">
      <c r="A190" s="141">
        <v>183</v>
      </c>
      <c r="B190" s="43"/>
      <c r="C190" s="176" t="s">
        <v>1778</v>
      </c>
      <c r="D190" s="176" t="s">
        <v>1590</v>
      </c>
      <c r="E190" s="176" t="s">
        <v>1779</v>
      </c>
      <c r="F190" s="176" t="s">
        <v>2</v>
      </c>
      <c r="G190" s="93" t="s">
        <v>15</v>
      </c>
      <c r="H190" s="176" t="s">
        <v>16</v>
      </c>
      <c r="I190" s="43" t="s">
        <v>106</v>
      </c>
      <c r="J190" s="177" t="s">
        <v>1780</v>
      </c>
      <c r="K190" s="43">
        <v>40000</v>
      </c>
      <c r="L190" s="177">
        <v>28000</v>
      </c>
      <c r="M190" s="160" t="s">
        <v>1443</v>
      </c>
      <c r="N190" s="177">
        <v>28000</v>
      </c>
      <c r="O190" s="43">
        <v>20</v>
      </c>
      <c r="P190" s="177">
        <v>28000</v>
      </c>
      <c r="Q190" s="160" t="s">
        <v>1444</v>
      </c>
      <c r="R190" s="178">
        <v>20</v>
      </c>
      <c r="S190" s="179" t="s">
        <v>1781</v>
      </c>
      <c r="T190" s="179" t="s">
        <v>1782</v>
      </c>
    </row>
    <row r="191" spans="1:20" ht="90">
      <c r="A191" s="141">
        <v>184</v>
      </c>
      <c r="B191" s="43"/>
      <c r="C191" s="176" t="s">
        <v>1783</v>
      </c>
      <c r="D191" s="176" t="s">
        <v>1784</v>
      </c>
      <c r="E191" s="176" t="s">
        <v>1785</v>
      </c>
      <c r="F191" s="176" t="s">
        <v>2</v>
      </c>
      <c r="G191" s="93" t="s">
        <v>15</v>
      </c>
      <c r="H191" s="176" t="s">
        <v>16</v>
      </c>
      <c r="I191" s="43" t="s">
        <v>106</v>
      </c>
      <c r="J191" s="177" t="s">
        <v>1786</v>
      </c>
      <c r="K191" s="43">
        <v>100000</v>
      </c>
      <c r="L191" s="177">
        <v>70000</v>
      </c>
      <c r="M191" s="160" t="s">
        <v>1443</v>
      </c>
      <c r="N191" s="177">
        <v>70000</v>
      </c>
      <c r="O191" s="43">
        <v>20</v>
      </c>
      <c r="P191" s="177">
        <v>70000</v>
      </c>
      <c r="Q191" s="160" t="s">
        <v>1444</v>
      </c>
      <c r="R191" s="178">
        <v>20</v>
      </c>
      <c r="S191" s="179" t="s">
        <v>1787</v>
      </c>
      <c r="T191" s="179" t="s">
        <v>1788</v>
      </c>
    </row>
    <row r="192" spans="1:20" ht="90">
      <c r="A192" s="141">
        <v>185</v>
      </c>
      <c r="B192" s="43"/>
      <c r="C192" s="176" t="s">
        <v>1789</v>
      </c>
      <c r="D192" s="176" t="s">
        <v>1790</v>
      </c>
      <c r="E192" s="176" t="s">
        <v>1791</v>
      </c>
      <c r="F192" s="176" t="s">
        <v>2</v>
      </c>
      <c r="G192" s="93" t="s">
        <v>15</v>
      </c>
      <c r="H192" s="176" t="s">
        <v>31</v>
      </c>
      <c r="I192" s="43" t="s">
        <v>106</v>
      </c>
      <c r="J192" s="177" t="s">
        <v>1792</v>
      </c>
      <c r="K192" s="43">
        <v>40000</v>
      </c>
      <c r="L192" s="177">
        <v>28000</v>
      </c>
      <c r="M192" s="160" t="s">
        <v>1443</v>
      </c>
      <c r="N192" s="177">
        <v>28000</v>
      </c>
      <c r="O192" s="43">
        <v>20</v>
      </c>
      <c r="P192" s="177">
        <v>28000</v>
      </c>
      <c r="Q192" s="160" t="s">
        <v>1444</v>
      </c>
      <c r="R192" s="178">
        <v>20</v>
      </c>
      <c r="S192" s="179" t="s">
        <v>1793</v>
      </c>
      <c r="T192" s="179" t="s">
        <v>1794</v>
      </c>
    </row>
    <row r="193" spans="1:20" ht="105">
      <c r="A193" s="141">
        <v>186</v>
      </c>
      <c r="B193" s="43"/>
      <c r="C193" s="176" t="s">
        <v>1795</v>
      </c>
      <c r="D193" s="176" t="s">
        <v>1796</v>
      </c>
      <c r="E193" s="176" t="s">
        <v>1797</v>
      </c>
      <c r="F193" s="176" t="s">
        <v>2</v>
      </c>
      <c r="G193" s="93" t="s">
        <v>15</v>
      </c>
      <c r="H193" s="176" t="s">
        <v>16</v>
      </c>
      <c r="I193" s="43" t="s">
        <v>106</v>
      </c>
      <c r="J193" s="177" t="s">
        <v>1798</v>
      </c>
      <c r="K193" s="43">
        <v>50000</v>
      </c>
      <c r="L193" s="177">
        <v>35000</v>
      </c>
      <c r="M193" s="160" t="s">
        <v>1443</v>
      </c>
      <c r="N193" s="177">
        <v>35000</v>
      </c>
      <c r="O193" s="43">
        <v>20</v>
      </c>
      <c r="P193" s="177">
        <v>35000</v>
      </c>
      <c r="Q193" s="160" t="s">
        <v>1444</v>
      </c>
      <c r="R193" s="178">
        <v>20</v>
      </c>
      <c r="S193" s="179" t="s">
        <v>1799</v>
      </c>
      <c r="T193" s="179" t="s">
        <v>1800</v>
      </c>
    </row>
    <row r="194" spans="1:20" ht="60">
      <c r="A194" s="141">
        <v>187</v>
      </c>
      <c r="B194" s="43"/>
      <c r="C194" s="176" t="s">
        <v>1801</v>
      </c>
      <c r="D194" s="176" t="s">
        <v>1802</v>
      </c>
      <c r="E194" s="176" t="s">
        <v>976</v>
      </c>
      <c r="F194" s="176" t="s">
        <v>2</v>
      </c>
      <c r="G194" s="93" t="s">
        <v>247</v>
      </c>
      <c r="H194" s="176" t="s">
        <v>31</v>
      </c>
      <c r="I194" s="43" t="s">
        <v>106</v>
      </c>
      <c r="J194" s="177" t="s">
        <v>1803</v>
      </c>
      <c r="K194" s="43">
        <v>50000</v>
      </c>
      <c r="L194" s="177">
        <v>35000</v>
      </c>
      <c r="M194" s="160" t="s">
        <v>1443</v>
      </c>
      <c r="N194" s="177">
        <v>35000</v>
      </c>
      <c r="O194" s="43">
        <v>20</v>
      </c>
      <c r="P194" s="177">
        <v>35000</v>
      </c>
      <c r="Q194" s="160" t="s">
        <v>1444</v>
      </c>
      <c r="R194" s="178">
        <v>20</v>
      </c>
      <c r="S194" s="179" t="s">
        <v>1804</v>
      </c>
      <c r="T194" s="179" t="s">
        <v>1805</v>
      </c>
    </row>
    <row r="195" spans="1:20" ht="75">
      <c r="A195" s="141">
        <v>188</v>
      </c>
      <c r="B195" s="43"/>
      <c r="C195" s="176" t="s">
        <v>1123</v>
      </c>
      <c r="D195" s="176" t="s">
        <v>1305</v>
      </c>
      <c r="E195" s="176" t="s">
        <v>1806</v>
      </c>
      <c r="F195" s="176" t="s">
        <v>2</v>
      </c>
      <c r="G195" s="93" t="s">
        <v>15</v>
      </c>
      <c r="H195" s="176" t="s">
        <v>16</v>
      </c>
      <c r="I195" s="43" t="s">
        <v>105</v>
      </c>
      <c r="J195" s="177" t="s">
        <v>1480</v>
      </c>
      <c r="K195" s="43">
        <v>40000</v>
      </c>
      <c r="L195" s="177">
        <v>28000</v>
      </c>
      <c r="M195" s="160" t="s">
        <v>1443</v>
      </c>
      <c r="N195" s="177">
        <v>28000</v>
      </c>
      <c r="O195" s="43">
        <v>20</v>
      </c>
      <c r="P195" s="177">
        <v>28000</v>
      </c>
      <c r="Q195" s="160" t="s">
        <v>1444</v>
      </c>
      <c r="R195" s="178">
        <v>20</v>
      </c>
      <c r="S195" s="179" t="s">
        <v>1807</v>
      </c>
      <c r="T195" s="179" t="s">
        <v>1808</v>
      </c>
    </row>
    <row r="196" spans="1:20" ht="75">
      <c r="A196" s="141">
        <v>189</v>
      </c>
      <c r="B196" s="43"/>
      <c r="C196" s="176" t="s">
        <v>1809</v>
      </c>
      <c r="D196" s="176" t="s">
        <v>406</v>
      </c>
      <c r="E196" s="176" t="s">
        <v>1810</v>
      </c>
      <c r="F196" s="176" t="s">
        <v>2</v>
      </c>
      <c r="G196" s="93" t="s">
        <v>15</v>
      </c>
      <c r="H196" s="176" t="s">
        <v>16</v>
      </c>
      <c r="I196" s="43" t="s">
        <v>106</v>
      </c>
      <c r="J196" s="177" t="s">
        <v>546</v>
      </c>
      <c r="K196" s="43">
        <v>150000</v>
      </c>
      <c r="L196" s="177">
        <v>105000</v>
      </c>
      <c r="M196" s="160" t="s">
        <v>1443</v>
      </c>
      <c r="N196" s="177">
        <v>105000</v>
      </c>
      <c r="O196" s="43">
        <v>20</v>
      </c>
      <c r="P196" s="177">
        <v>105000</v>
      </c>
      <c r="Q196" s="160" t="s">
        <v>1444</v>
      </c>
      <c r="R196" s="178">
        <v>20</v>
      </c>
      <c r="S196" s="179" t="s">
        <v>1811</v>
      </c>
      <c r="T196" s="179" t="s">
        <v>1812</v>
      </c>
    </row>
    <row r="197" spans="1:20" ht="105">
      <c r="A197" s="141">
        <v>190</v>
      </c>
      <c r="B197" s="43"/>
      <c r="C197" s="176" t="s">
        <v>217</v>
      </c>
      <c r="D197" s="176" t="s">
        <v>1813</v>
      </c>
      <c r="E197" s="176" t="s">
        <v>1814</v>
      </c>
      <c r="F197" s="176" t="s">
        <v>2</v>
      </c>
      <c r="G197" s="93" t="s">
        <v>15</v>
      </c>
      <c r="H197" s="176" t="s">
        <v>31</v>
      </c>
      <c r="I197" s="43" t="s">
        <v>106</v>
      </c>
      <c r="J197" s="177" t="s">
        <v>1551</v>
      </c>
      <c r="K197" s="43">
        <v>40000</v>
      </c>
      <c r="L197" s="177">
        <v>28000</v>
      </c>
      <c r="M197" s="160" t="s">
        <v>1443</v>
      </c>
      <c r="N197" s="177">
        <v>28000</v>
      </c>
      <c r="O197" s="43">
        <v>20</v>
      </c>
      <c r="P197" s="177">
        <v>28000</v>
      </c>
      <c r="Q197" s="160" t="s">
        <v>1444</v>
      </c>
      <c r="R197" s="178">
        <v>20</v>
      </c>
      <c r="S197" s="179" t="s">
        <v>1815</v>
      </c>
      <c r="T197" s="179" t="s">
        <v>1816</v>
      </c>
    </row>
    <row r="198" spans="1:20" ht="45">
      <c r="A198" s="141">
        <v>191</v>
      </c>
      <c r="B198" s="43"/>
      <c r="C198" s="176" t="s">
        <v>1817</v>
      </c>
      <c r="D198" s="176" t="s">
        <v>1818</v>
      </c>
      <c r="E198" s="176" t="s">
        <v>1819</v>
      </c>
      <c r="F198" s="176" t="s">
        <v>2</v>
      </c>
      <c r="G198" s="93" t="s">
        <v>15</v>
      </c>
      <c r="H198" s="176" t="s">
        <v>31</v>
      </c>
      <c r="I198" s="43" t="s">
        <v>106</v>
      </c>
      <c r="J198" s="177" t="s">
        <v>1005</v>
      </c>
      <c r="K198" s="43">
        <v>40000</v>
      </c>
      <c r="L198" s="177">
        <v>28000</v>
      </c>
      <c r="M198" s="160" t="s">
        <v>1443</v>
      </c>
      <c r="N198" s="177">
        <v>28000</v>
      </c>
      <c r="O198" s="43">
        <v>20</v>
      </c>
      <c r="P198" s="177">
        <v>28000</v>
      </c>
      <c r="Q198" s="160" t="s">
        <v>1444</v>
      </c>
      <c r="R198" s="178">
        <v>20</v>
      </c>
      <c r="S198" s="179" t="s">
        <v>1820</v>
      </c>
      <c r="T198" s="179" t="s">
        <v>1821</v>
      </c>
    </row>
    <row r="199" spans="1:20" ht="75">
      <c r="A199" s="141">
        <v>192</v>
      </c>
      <c r="B199" s="43"/>
      <c r="C199" s="176" t="s">
        <v>1822</v>
      </c>
      <c r="D199" s="176" t="s">
        <v>1823</v>
      </c>
      <c r="E199" s="176" t="s">
        <v>1824</v>
      </c>
      <c r="F199" s="176" t="s">
        <v>2</v>
      </c>
      <c r="G199" s="93" t="s">
        <v>15</v>
      </c>
      <c r="H199" s="176" t="s">
        <v>16</v>
      </c>
      <c r="I199" s="43" t="s">
        <v>106</v>
      </c>
      <c r="J199" s="177" t="s">
        <v>1825</v>
      </c>
      <c r="K199" s="43">
        <v>50000</v>
      </c>
      <c r="L199" s="177">
        <v>35000</v>
      </c>
      <c r="M199" s="160" t="s">
        <v>1443</v>
      </c>
      <c r="N199" s="177">
        <v>35000</v>
      </c>
      <c r="O199" s="43">
        <v>20</v>
      </c>
      <c r="P199" s="177">
        <v>35000</v>
      </c>
      <c r="Q199" s="160" t="s">
        <v>1444</v>
      </c>
      <c r="R199" s="178">
        <v>20</v>
      </c>
      <c r="S199" s="179" t="s">
        <v>1826</v>
      </c>
      <c r="T199" s="179" t="s">
        <v>1827</v>
      </c>
    </row>
    <row r="200" spans="1:20" ht="75">
      <c r="A200" s="141">
        <v>193</v>
      </c>
      <c r="B200" s="43"/>
      <c r="C200" s="176" t="s">
        <v>1208</v>
      </c>
      <c r="D200" s="176" t="s">
        <v>1196</v>
      </c>
      <c r="E200" s="176" t="s">
        <v>1828</v>
      </c>
      <c r="F200" s="176" t="s">
        <v>2</v>
      </c>
      <c r="G200" s="93" t="s">
        <v>15</v>
      </c>
      <c r="H200" s="176" t="s">
        <v>16</v>
      </c>
      <c r="I200" s="43" t="s">
        <v>106</v>
      </c>
      <c r="J200" s="177" t="s">
        <v>1829</v>
      </c>
      <c r="K200" s="43">
        <v>40000</v>
      </c>
      <c r="L200" s="177">
        <v>28000</v>
      </c>
      <c r="M200" s="160" t="s">
        <v>1443</v>
      </c>
      <c r="N200" s="177">
        <v>28000</v>
      </c>
      <c r="O200" s="43">
        <v>20</v>
      </c>
      <c r="P200" s="177">
        <v>28000</v>
      </c>
      <c r="Q200" s="160" t="s">
        <v>1444</v>
      </c>
      <c r="R200" s="178">
        <v>20</v>
      </c>
      <c r="S200" s="179" t="s">
        <v>1830</v>
      </c>
      <c r="T200" s="179" t="s">
        <v>1831</v>
      </c>
    </row>
    <row r="201" spans="1:20" ht="120">
      <c r="A201" s="141">
        <v>194</v>
      </c>
      <c r="B201" s="43"/>
      <c r="C201" s="176" t="s">
        <v>1832</v>
      </c>
      <c r="D201" s="176" t="s">
        <v>1833</v>
      </c>
      <c r="E201" s="176" t="s">
        <v>1834</v>
      </c>
      <c r="F201" s="176" t="s">
        <v>2</v>
      </c>
      <c r="G201" s="93" t="s">
        <v>1835</v>
      </c>
      <c r="H201" s="176" t="s">
        <v>16</v>
      </c>
      <c r="I201" s="43" t="s">
        <v>106</v>
      </c>
      <c r="J201" s="177" t="s">
        <v>1061</v>
      </c>
      <c r="K201" s="43">
        <v>50000</v>
      </c>
      <c r="L201" s="177">
        <v>35000</v>
      </c>
      <c r="M201" s="160" t="s">
        <v>1443</v>
      </c>
      <c r="N201" s="177">
        <v>35000</v>
      </c>
      <c r="O201" s="43">
        <v>20</v>
      </c>
      <c r="P201" s="177">
        <v>35000</v>
      </c>
      <c r="Q201" s="160" t="s">
        <v>1444</v>
      </c>
      <c r="R201" s="178">
        <v>20</v>
      </c>
      <c r="S201" s="179" t="s">
        <v>1836</v>
      </c>
      <c r="T201" s="179" t="s">
        <v>1837</v>
      </c>
    </row>
    <row r="202" spans="1:20" ht="75">
      <c r="A202" s="141">
        <v>195</v>
      </c>
      <c r="B202" s="43"/>
      <c r="C202" s="176" t="s">
        <v>1838</v>
      </c>
      <c r="D202" s="176" t="s">
        <v>1839</v>
      </c>
      <c r="E202" s="176" t="s">
        <v>1840</v>
      </c>
      <c r="F202" s="176" t="s">
        <v>2</v>
      </c>
      <c r="G202" s="93" t="s">
        <v>15</v>
      </c>
      <c r="H202" s="176" t="s">
        <v>31</v>
      </c>
      <c r="I202" s="43" t="s">
        <v>106</v>
      </c>
      <c r="J202" s="177" t="s">
        <v>1803</v>
      </c>
      <c r="K202" s="43">
        <v>50000</v>
      </c>
      <c r="L202" s="177">
        <v>35000</v>
      </c>
      <c r="M202" s="160" t="s">
        <v>1443</v>
      </c>
      <c r="N202" s="177">
        <v>35000</v>
      </c>
      <c r="O202" s="43">
        <v>20</v>
      </c>
      <c r="P202" s="177">
        <v>35000</v>
      </c>
      <c r="Q202" s="160" t="s">
        <v>1444</v>
      </c>
      <c r="R202" s="178">
        <v>20</v>
      </c>
      <c r="S202" s="179" t="s">
        <v>1841</v>
      </c>
      <c r="T202" s="179" t="s">
        <v>1842</v>
      </c>
    </row>
    <row r="203" spans="1:20" ht="75">
      <c r="A203" s="141">
        <v>196</v>
      </c>
      <c r="B203" s="43"/>
      <c r="C203" s="176" t="s">
        <v>395</v>
      </c>
      <c r="D203" s="176" t="s">
        <v>1843</v>
      </c>
      <c r="E203" s="176" t="s">
        <v>1844</v>
      </c>
      <c r="F203" s="176" t="s">
        <v>2</v>
      </c>
      <c r="G203" s="93" t="s">
        <v>15</v>
      </c>
      <c r="H203" s="176" t="s">
        <v>31</v>
      </c>
      <c r="I203" s="43" t="s">
        <v>106</v>
      </c>
      <c r="J203" s="177" t="s">
        <v>1005</v>
      </c>
      <c r="K203" s="43">
        <v>40000</v>
      </c>
      <c r="L203" s="177">
        <v>28000</v>
      </c>
      <c r="M203" s="160" t="s">
        <v>1443</v>
      </c>
      <c r="N203" s="177">
        <v>28000</v>
      </c>
      <c r="O203" s="43">
        <v>20</v>
      </c>
      <c r="P203" s="177">
        <v>28000</v>
      </c>
      <c r="Q203" s="160" t="s">
        <v>1444</v>
      </c>
      <c r="R203" s="178">
        <v>20</v>
      </c>
      <c r="S203" s="179" t="s">
        <v>1845</v>
      </c>
      <c r="T203" s="179" t="s">
        <v>1846</v>
      </c>
    </row>
    <row r="204" spans="1:20" ht="60">
      <c r="A204" s="141">
        <v>197</v>
      </c>
      <c r="B204" s="43"/>
      <c r="C204" s="176" t="s">
        <v>1847</v>
      </c>
      <c r="D204" s="176" t="s">
        <v>1848</v>
      </c>
      <c r="E204" s="176" t="s">
        <v>1849</v>
      </c>
      <c r="F204" s="176" t="s">
        <v>2</v>
      </c>
      <c r="G204" s="93" t="s">
        <v>15</v>
      </c>
      <c r="H204" s="176" t="s">
        <v>31</v>
      </c>
      <c r="I204" s="43" t="s">
        <v>106</v>
      </c>
      <c r="J204" s="177" t="s">
        <v>1480</v>
      </c>
      <c r="K204" s="43">
        <v>50000</v>
      </c>
      <c r="L204" s="177">
        <v>35000</v>
      </c>
      <c r="M204" s="160" t="s">
        <v>1443</v>
      </c>
      <c r="N204" s="177">
        <v>35000</v>
      </c>
      <c r="O204" s="43">
        <v>20</v>
      </c>
      <c r="P204" s="177">
        <v>35000</v>
      </c>
      <c r="Q204" s="160" t="s">
        <v>1444</v>
      </c>
      <c r="R204" s="178">
        <v>20</v>
      </c>
      <c r="S204" s="179" t="s">
        <v>1850</v>
      </c>
      <c r="T204" s="179" t="s">
        <v>1851</v>
      </c>
    </row>
    <row r="205" spans="1:20" ht="45">
      <c r="A205" s="141">
        <v>198</v>
      </c>
      <c r="B205" s="43"/>
      <c r="C205" s="176" t="s">
        <v>1852</v>
      </c>
      <c r="D205" s="176" t="s">
        <v>1784</v>
      </c>
      <c r="E205" s="176" t="s">
        <v>1853</v>
      </c>
      <c r="F205" s="176" t="s">
        <v>2</v>
      </c>
      <c r="G205" s="93" t="s">
        <v>15</v>
      </c>
      <c r="H205" s="176" t="s">
        <v>31</v>
      </c>
      <c r="I205" s="43" t="s">
        <v>106</v>
      </c>
      <c r="J205" s="177" t="s">
        <v>1061</v>
      </c>
      <c r="K205" s="43">
        <v>50000</v>
      </c>
      <c r="L205" s="177">
        <v>35000</v>
      </c>
      <c r="M205" s="160" t="s">
        <v>1443</v>
      </c>
      <c r="N205" s="177">
        <v>35000</v>
      </c>
      <c r="O205" s="43">
        <v>20</v>
      </c>
      <c r="P205" s="177">
        <v>35000</v>
      </c>
      <c r="Q205" s="160" t="s">
        <v>1444</v>
      </c>
      <c r="R205" s="178">
        <v>20</v>
      </c>
      <c r="S205" s="179" t="s">
        <v>1854</v>
      </c>
      <c r="T205" s="179" t="s">
        <v>1855</v>
      </c>
    </row>
    <row r="206" spans="1:20" ht="90">
      <c r="A206" s="141">
        <v>199</v>
      </c>
      <c r="B206" s="43"/>
      <c r="C206" s="176" t="s">
        <v>1856</v>
      </c>
      <c r="D206" s="176" t="s">
        <v>457</v>
      </c>
      <c r="E206" s="176" t="s">
        <v>1857</v>
      </c>
      <c r="F206" s="176" t="s">
        <v>2</v>
      </c>
      <c r="G206" s="93" t="s">
        <v>15</v>
      </c>
      <c r="H206" s="176" t="s">
        <v>16</v>
      </c>
      <c r="I206" s="43" t="s">
        <v>106</v>
      </c>
      <c r="J206" s="177" t="s">
        <v>1858</v>
      </c>
      <c r="K206" s="43">
        <v>50000</v>
      </c>
      <c r="L206" s="177">
        <v>35000</v>
      </c>
      <c r="M206" s="160" t="s">
        <v>1443</v>
      </c>
      <c r="N206" s="177">
        <v>35000</v>
      </c>
      <c r="O206" s="43">
        <v>20</v>
      </c>
      <c r="P206" s="177">
        <v>35000</v>
      </c>
      <c r="Q206" s="160" t="s">
        <v>1444</v>
      </c>
      <c r="R206" s="178">
        <v>20</v>
      </c>
      <c r="S206" s="179" t="s">
        <v>1859</v>
      </c>
      <c r="T206" s="179" t="s">
        <v>1860</v>
      </c>
    </row>
    <row r="207" spans="1:20" ht="105">
      <c r="A207" s="141">
        <v>200</v>
      </c>
      <c r="B207" s="43"/>
      <c r="C207" s="176" t="s">
        <v>1861</v>
      </c>
      <c r="D207" s="176" t="s">
        <v>527</v>
      </c>
      <c r="E207" s="176" t="s">
        <v>1862</v>
      </c>
      <c r="F207" s="176" t="s">
        <v>2</v>
      </c>
      <c r="G207" s="93" t="s">
        <v>15</v>
      </c>
      <c r="H207" s="176" t="s">
        <v>16</v>
      </c>
      <c r="I207" s="43" t="s">
        <v>106</v>
      </c>
      <c r="J207" s="177" t="s">
        <v>1863</v>
      </c>
      <c r="K207" s="43">
        <v>50000</v>
      </c>
      <c r="L207" s="177">
        <v>35000</v>
      </c>
      <c r="M207" s="160" t="s">
        <v>1443</v>
      </c>
      <c r="N207" s="177">
        <v>35000</v>
      </c>
      <c r="O207" s="43">
        <v>20</v>
      </c>
      <c r="P207" s="177">
        <v>35000</v>
      </c>
      <c r="Q207" s="160" t="s">
        <v>1444</v>
      </c>
      <c r="R207" s="178">
        <v>20</v>
      </c>
      <c r="S207" s="179" t="s">
        <v>1864</v>
      </c>
      <c r="T207" s="179" t="s">
        <v>1865</v>
      </c>
    </row>
    <row r="208" spans="1:20" ht="75">
      <c r="A208" s="141">
        <v>201</v>
      </c>
      <c r="B208" s="43"/>
      <c r="C208" s="176" t="s">
        <v>1866</v>
      </c>
      <c r="D208" s="176" t="s">
        <v>1250</v>
      </c>
      <c r="E208" s="176" t="s">
        <v>1867</v>
      </c>
      <c r="F208" s="176" t="s">
        <v>2</v>
      </c>
      <c r="G208" s="93" t="s">
        <v>15</v>
      </c>
      <c r="H208" s="176" t="s">
        <v>31</v>
      </c>
      <c r="I208" s="43" t="s">
        <v>106</v>
      </c>
      <c r="J208" s="177" t="s">
        <v>1005</v>
      </c>
      <c r="K208" s="43">
        <v>40000</v>
      </c>
      <c r="L208" s="177">
        <v>28000</v>
      </c>
      <c r="M208" s="160" t="s">
        <v>1443</v>
      </c>
      <c r="N208" s="177">
        <v>28000</v>
      </c>
      <c r="O208" s="43">
        <v>20</v>
      </c>
      <c r="P208" s="177">
        <v>28000</v>
      </c>
      <c r="Q208" s="160" t="s">
        <v>1444</v>
      </c>
      <c r="R208" s="178">
        <v>20</v>
      </c>
      <c r="S208" s="179" t="s">
        <v>1868</v>
      </c>
      <c r="T208" s="179" t="s">
        <v>1869</v>
      </c>
    </row>
    <row r="209" spans="1:20" ht="105">
      <c r="A209" s="141">
        <v>202</v>
      </c>
      <c r="B209" s="43"/>
      <c r="C209" s="176" t="s">
        <v>1870</v>
      </c>
      <c r="D209" s="176" t="s">
        <v>1871</v>
      </c>
      <c r="E209" s="176" t="s">
        <v>1872</v>
      </c>
      <c r="F209" s="176" t="s">
        <v>2</v>
      </c>
      <c r="G209" s="93" t="s">
        <v>15</v>
      </c>
      <c r="H209" s="176" t="s">
        <v>16</v>
      </c>
      <c r="I209" s="43" t="s">
        <v>106</v>
      </c>
      <c r="J209" s="177" t="s">
        <v>231</v>
      </c>
      <c r="K209" s="43">
        <v>40000</v>
      </c>
      <c r="L209" s="177">
        <v>28000</v>
      </c>
      <c r="M209" s="160" t="s">
        <v>1443</v>
      </c>
      <c r="N209" s="177">
        <v>28000</v>
      </c>
      <c r="O209" s="43">
        <v>20</v>
      </c>
      <c r="P209" s="177">
        <v>28000</v>
      </c>
      <c r="Q209" s="160" t="s">
        <v>1444</v>
      </c>
      <c r="R209" s="178">
        <v>20</v>
      </c>
      <c r="S209" s="179" t="s">
        <v>1873</v>
      </c>
      <c r="T209" s="179" t="s">
        <v>1874</v>
      </c>
    </row>
    <row r="210" spans="1:20" ht="90">
      <c r="A210" s="141">
        <v>203</v>
      </c>
      <c r="B210" s="43"/>
      <c r="C210" s="176" t="s">
        <v>1875</v>
      </c>
      <c r="D210" s="176" t="s">
        <v>1686</v>
      </c>
      <c r="E210" s="176" t="s">
        <v>1876</v>
      </c>
      <c r="F210" s="176" t="s">
        <v>2</v>
      </c>
      <c r="G210" s="93" t="s">
        <v>15</v>
      </c>
      <c r="H210" s="176" t="s">
        <v>16</v>
      </c>
      <c r="I210" s="43" t="s">
        <v>106</v>
      </c>
      <c r="J210" s="177" t="s">
        <v>1460</v>
      </c>
      <c r="K210" s="43">
        <v>50000</v>
      </c>
      <c r="L210" s="177">
        <v>35000</v>
      </c>
      <c r="M210" s="160" t="s">
        <v>1443</v>
      </c>
      <c r="N210" s="177">
        <v>35000</v>
      </c>
      <c r="O210" s="43">
        <v>20</v>
      </c>
      <c r="P210" s="177">
        <v>35000</v>
      </c>
      <c r="Q210" s="160" t="s">
        <v>1444</v>
      </c>
      <c r="R210" s="178">
        <v>20</v>
      </c>
      <c r="S210" s="179" t="s">
        <v>1877</v>
      </c>
      <c r="T210" s="179" t="s">
        <v>1878</v>
      </c>
    </row>
    <row r="211" spans="1:20" ht="135">
      <c r="A211" s="141">
        <v>204</v>
      </c>
      <c r="B211" s="43"/>
      <c r="C211" s="176" t="s">
        <v>1879</v>
      </c>
      <c r="D211" s="176" t="s">
        <v>1686</v>
      </c>
      <c r="E211" s="176" t="s">
        <v>1880</v>
      </c>
      <c r="F211" s="176" t="s">
        <v>2</v>
      </c>
      <c r="G211" s="93" t="s">
        <v>15</v>
      </c>
      <c r="H211" s="176" t="s">
        <v>16</v>
      </c>
      <c r="I211" s="43" t="s">
        <v>106</v>
      </c>
      <c r="J211" s="177" t="s">
        <v>1611</v>
      </c>
      <c r="K211" s="43">
        <v>50000</v>
      </c>
      <c r="L211" s="177">
        <v>35000</v>
      </c>
      <c r="M211" s="160" t="s">
        <v>1443</v>
      </c>
      <c r="N211" s="177">
        <v>35000</v>
      </c>
      <c r="O211" s="43">
        <v>20</v>
      </c>
      <c r="P211" s="177">
        <v>35000</v>
      </c>
      <c r="Q211" s="160" t="s">
        <v>1444</v>
      </c>
      <c r="R211" s="178">
        <v>20</v>
      </c>
      <c r="S211" s="179" t="s">
        <v>1881</v>
      </c>
      <c r="T211" s="179" t="s">
        <v>1882</v>
      </c>
    </row>
    <row r="212" spans="1:20" ht="90">
      <c r="A212" s="141">
        <v>205</v>
      </c>
      <c r="B212" s="43"/>
      <c r="C212" s="176" t="s">
        <v>1883</v>
      </c>
      <c r="D212" s="176" t="s">
        <v>1305</v>
      </c>
      <c r="E212" s="176" t="s">
        <v>1884</v>
      </c>
      <c r="F212" s="176" t="s">
        <v>2</v>
      </c>
      <c r="G212" s="93" t="s">
        <v>15</v>
      </c>
      <c r="H212" s="176" t="s">
        <v>31</v>
      </c>
      <c r="I212" s="43" t="s">
        <v>106</v>
      </c>
      <c r="J212" s="177" t="s">
        <v>986</v>
      </c>
      <c r="K212" s="43">
        <v>40000</v>
      </c>
      <c r="L212" s="177">
        <v>28000</v>
      </c>
      <c r="M212" s="160" t="s">
        <v>1443</v>
      </c>
      <c r="N212" s="177">
        <v>28000</v>
      </c>
      <c r="O212" s="43">
        <v>20</v>
      </c>
      <c r="P212" s="177">
        <v>28000</v>
      </c>
      <c r="Q212" s="160" t="s">
        <v>1444</v>
      </c>
      <c r="R212" s="178">
        <v>20</v>
      </c>
      <c r="S212" s="179" t="s">
        <v>1885</v>
      </c>
      <c r="T212" s="179" t="s">
        <v>1886</v>
      </c>
    </row>
    <row r="213" spans="1:20" ht="75">
      <c r="A213" s="141">
        <v>206</v>
      </c>
      <c r="B213" s="43"/>
      <c r="C213" s="176" t="s">
        <v>1050</v>
      </c>
      <c r="D213" s="176" t="s">
        <v>1843</v>
      </c>
      <c r="E213" s="176" t="s">
        <v>458</v>
      </c>
      <c r="F213" s="176" t="s">
        <v>2</v>
      </c>
      <c r="G213" s="93" t="s">
        <v>15</v>
      </c>
      <c r="H213" s="176" t="s">
        <v>31</v>
      </c>
      <c r="I213" s="43" t="s">
        <v>106</v>
      </c>
      <c r="J213" s="177" t="s">
        <v>1887</v>
      </c>
      <c r="K213" s="43">
        <v>40000</v>
      </c>
      <c r="L213" s="177">
        <v>28000</v>
      </c>
      <c r="M213" s="160" t="s">
        <v>1443</v>
      </c>
      <c r="N213" s="177">
        <v>28000</v>
      </c>
      <c r="O213" s="43">
        <v>20</v>
      </c>
      <c r="P213" s="177">
        <v>28000</v>
      </c>
      <c r="Q213" s="160" t="s">
        <v>1444</v>
      </c>
      <c r="R213" s="178">
        <v>20</v>
      </c>
      <c r="S213" s="179" t="s">
        <v>1888</v>
      </c>
      <c r="T213" s="179" t="s">
        <v>1889</v>
      </c>
    </row>
    <row r="214" spans="1:20" ht="105">
      <c r="A214" s="141">
        <v>207</v>
      </c>
      <c r="B214" s="43"/>
      <c r="C214" s="176" t="s">
        <v>1890</v>
      </c>
      <c r="D214" s="176" t="s">
        <v>1891</v>
      </c>
      <c r="E214" s="176" t="s">
        <v>1892</v>
      </c>
      <c r="F214" s="176" t="s">
        <v>2</v>
      </c>
      <c r="G214" s="93" t="s">
        <v>15</v>
      </c>
      <c r="H214" s="176" t="s">
        <v>16</v>
      </c>
      <c r="I214" s="43" t="s">
        <v>106</v>
      </c>
      <c r="J214" s="177" t="s">
        <v>1893</v>
      </c>
      <c r="K214" s="43">
        <v>50000</v>
      </c>
      <c r="L214" s="177">
        <v>35000</v>
      </c>
      <c r="M214" s="160" t="s">
        <v>1443</v>
      </c>
      <c r="N214" s="177">
        <v>35000</v>
      </c>
      <c r="O214" s="43">
        <v>20</v>
      </c>
      <c r="P214" s="177">
        <v>35000</v>
      </c>
      <c r="Q214" s="160" t="s">
        <v>1444</v>
      </c>
      <c r="R214" s="178">
        <v>20</v>
      </c>
      <c r="S214" s="179" t="s">
        <v>1894</v>
      </c>
      <c r="T214" s="179" t="s">
        <v>1895</v>
      </c>
    </row>
    <row r="215" spans="1:20" ht="90">
      <c r="A215" s="141">
        <v>208</v>
      </c>
      <c r="B215" s="43"/>
      <c r="C215" s="176" t="s">
        <v>1896</v>
      </c>
      <c r="D215" s="176" t="s">
        <v>1897</v>
      </c>
      <c r="E215" s="176" t="s">
        <v>1876</v>
      </c>
      <c r="F215" s="176" t="s">
        <v>2</v>
      </c>
      <c r="G215" s="93" t="s">
        <v>15</v>
      </c>
      <c r="H215" s="176" t="s">
        <v>31</v>
      </c>
      <c r="I215" s="43" t="s">
        <v>106</v>
      </c>
      <c r="J215" s="177" t="s">
        <v>1898</v>
      </c>
      <c r="K215" s="43">
        <v>50000</v>
      </c>
      <c r="L215" s="177">
        <v>35000</v>
      </c>
      <c r="M215" s="160" t="s">
        <v>1443</v>
      </c>
      <c r="N215" s="177">
        <v>35000</v>
      </c>
      <c r="O215" s="43">
        <v>20</v>
      </c>
      <c r="P215" s="177">
        <v>35000</v>
      </c>
      <c r="Q215" s="160" t="s">
        <v>1444</v>
      </c>
      <c r="R215" s="178">
        <v>20</v>
      </c>
      <c r="S215" s="179" t="s">
        <v>1899</v>
      </c>
      <c r="T215" s="179" t="s">
        <v>1900</v>
      </c>
    </row>
    <row r="216" spans="1:20" ht="60">
      <c r="A216" s="141">
        <v>209</v>
      </c>
      <c r="B216" s="43"/>
      <c r="C216" s="176" t="s">
        <v>1534</v>
      </c>
      <c r="D216" s="176" t="s">
        <v>1063</v>
      </c>
      <c r="E216" s="176" t="s">
        <v>1901</v>
      </c>
      <c r="F216" s="176" t="s">
        <v>2</v>
      </c>
      <c r="G216" s="93" t="s">
        <v>15</v>
      </c>
      <c r="H216" s="176" t="s">
        <v>31</v>
      </c>
      <c r="I216" s="43" t="s">
        <v>106</v>
      </c>
      <c r="J216" s="177" t="s">
        <v>280</v>
      </c>
      <c r="K216" s="43">
        <v>50000</v>
      </c>
      <c r="L216" s="177">
        <v>35000</v>
      </c>
      <c r="M216" s="160" t="s">
        <v>1443</v>
      </c>
      <c r="N216" s="177">
        <v>35000</v>
      </c>
      <c r="O216" s="43">
        <v>20</v>
      </c>
      <c r="P216" s="177">
        <v>35000</v>
      </c>
      <c r="Q216" s="160" t="s">
        <v>1444</v>
      </c>
      <c r="R216" s="178">
        <v>20</v>
      </c>
      <c r="S216" s="179" t="s">
        <v>1902</v>
      </c>
      <c r="T216" s="179" t="s">
        <v>1903</v>
      </c>
    </row>
    <row r="217" spans="1:20" ht="90">
      <c r="A217" s="141">
        <v>210</v>
      </c>
      <c r="B217" s="43"/>
      <c r="C217" s="176" t="s">
        <v>1904</v>
      </c>
      <c r="D217" s="176" t="s">
        <v>1905</v>
      </c>
      <c r="E217" s="176" t="s">
        <v>1906</v>
      </c>
      <c r="F217" s="176" t="s">
        <v>2</v>
      </c>
      <c r="G217" s="93" t="s">
        <v>15</v>
      </c>
      <c r="H217" s="176" t="s">
        <v>31</v>
      </c>
      <c r="I217" s="43" t="s">
        <v>106</v>
      </c>
      <c r="J217" s="177" t="s">
        <v>1480</v>
      </c>
      <c r="K217" s="43">
        <v>40000</v>
      </c>
      <c r="L217" s="177">
        <v>28000</v>
      </c>
      <c r="M217" s="160" t="s">
        <v>1443</v>
      </c>
      <c r="N217" s="177">
        <v>28000</v>
      </c>
      <c r="O217" s="43">
        <v>20</v>
      </c>
      <c r="P217" s="177">
        <v>28000</v>
      </c>
      <c r="Q217" s="160" t="s">
        <v>1444</v>
      </c>
      <c r="R217" s="178">
        <v>20</v>
      </c>
      <c r="S217" s="179" t="s">
        <v>1907</v>
      </c>
      <c r="T217" s="179" t="s">
        <v>1908</v>
      </c>
    </row>
    <row r="218" spans="1:20" ht="90">
      <c r="A218" s="141">
        <v>211</v>
      </c>
      <c r="B218" s="43"/>
      <c r="C218" s="176" t="s">
        <v>1909</v>
      </c>
      <c r="D218" s="176" t="s">
        <v>1910</v>
      </c>
      <c r="E218" s="176" t="s">
        <v>1911</v>
      </c>
      <c r="F218" s="176" t="s">
        <v>2</v>
      </c>
      <c r="G218" s="93" t="s">
        <v>15</v>
      </c>
      <c r="H218" s="176" t="s">
        <v>31</v>
      </c>
      <c r="I218" s="43" t="s">
        <v>106</v>
      </c>
      <c r="J218" s="177" t="s">
        <v>238</v>
      </c>
      <c r="K218" s="43">
        <v>40000</v>
      </c>
      <c r="L218" s="177">
        <v>28000</v>
      </c>
      <c r="M218" s="160" t="s">
        <v>1443</v>
      </c>
      <c r="N218" s="177">
        <v>28000</v>
      </c>
      <c r="O218" s="43">
        <v>20</v>
      </c>
      <c r="P218" s="177">
        <v>28000</v>
      </c>
      <c r="Q218" s="160" t="s">
        <v>1444</v>
      </c>
      <c r="R218" s="178">
        <v>20</v>
      </c>
      <c r="S218" s="179" t="s">
        <v>1912</v>
      </c>
      <c r="T218" s="179" t="s">
        <v>1913</v>
      </c>
    </row>
    <row r="219" spans="1:20" ht="60">
      <c r="A219" s="141">
        <v>212</v>
      </c>
      <c r="B219" s="43"/>
      <c r="C219" s="176" t="s">
        <v>1914</v>
      </c>
      <c r="D219" s="176" t="s">
        <v>1915</v>
      </c>
      <c r="E219" s="176" t="s">
        <v>1916</v>
      </c>
      <c r="F219" s="176" t="s">
        <v>2</v>
      </c>
      <c r="G219" s="93" t="s">
        <v>15</v>
      </c>
      <c r="H219" s="176" t="s">
        <v>16</v>
      </c>
      <c r="I219" s="43" t="s">
        <v>106</v>
      </c>
      <c r="J219" s="177" t="s">
        <v>1917</v>
      </c>
      <c r="K219" s="43">
        <v>40000</v>
      </c>
      <c r="L219" s="177">
        <v>28000</v>
      </c>
      <c r="M219" s="160" t="s">
        <v>1443</v>
      </c>
      <c r="N219" s="177">
        <v>28000</v>
      </c>
      <c r="O219" s="43">
        <v>20</v>
      </c>
      <c r="P219" s="177">
        <v>28000</v>
      </c>
      <c r="Q219" s="160" t="s">
        <v>1444</v>
      </c>
      <c r="R219" s="178">
        <v>20</v>
      </c>
      <c r="S219" s="179" t="s">
        <v>1918</v>
      </c>
      <c r="T219" s="179" t="s">
        <v>1919</v>
      </c>
    </row>
    <row r="220" spans="1:20" ht="75">
      <c r="A220" s="141">
        <v>213</v>
      </c>
      <c r="B220" s="43"/>
      <c r="C220" s="176" t="s">
        <v>1920</v>
      </c>
      <c r="D220" s="176" t="s">
        <v>1921</v>
      </c>
      <c r="E220" s="176" t="s">
        <v>1922</v>
      </c>
      <c r="F220" s="176" t="s">
        <v>2</v>
      </c>
      <c r="G220" s="93" t="s">
        <v>15</v>
      </c>
      <c r="H220" s="176" t="s">
        <v>16</v>
      </c>
      <c r="I220" s="43" t="s">
        <v>106</v>
      </c>
      <c r="J220" s="177" t="s">
        <v>1923</v>
      </c>
      <c r="K220" s="43">
        <v>40000</v>
      </c>
      <c r="L220" s="177">
        <v>28000</v>
      </c>
      <c r="M220" s="160" t="s">
        <v>1443</v>
      </c>
      <c r="N220" s="177">
        <v>28000</v>
      </c>
      <c r="O220" s="43">
        <v>20</v>
      </c>
      <c r="P220" s="177">
        <v>28000</v>
      </c>
      <c r="Q220" s="160" t="s">
        <v>1444</v>
      </c>
      <c r="R220" s="178">
        <v>20</v>
      </c>
      <c r="S220" s="179" t="s">
        <v>1924</v>
      </c>
      <c r="T220" s="179" t="s">
        <v>1925</v>
      </c>
    </row>
    <row r="221" spans="1:20" ht="90">
      <c r="A221" s="141">
        <v>214</v>
      </c>
      <c r="B221" s="43"/>
      <c r="C221" s="176" t="s">
        <v>1926</v>
      </c>
      <c r="D221" s="176" t="s">
        <v>1927</v>
      </c>
      <c r="E221" s="176" t="s">
        <v>1928</v>
      </c>
      <c r="F221" s="176" t="s">
        <v>2</v>
      </c>
      <c r="G221" s="93" t="s">
        <v>15</v>
      </c>
      <c r="H221" s="176" t="s">
        <v>16</v>
      </c>
      <c r="I221" s="43" t="s">
        <v>106</v>
      </c>
      <c r="J221" s="177" t="s">
        <v>1929</v>
      </c>
      <c r="K221" s="43">
        <v>50000</v>
      </c>
      <c r="L221" s="177">
        <v>35000</v>
      </c>
      <c r="M221" s="160" t="s">
        <v>1443</v>
      </c>
      <c r="N221" s="177">
        <v>35000</v>
      </c>
      <c r="O221" s="43">
        <v>20</v>
      </c>
      <c r="P221" s="177">
        <v>35000</v>
      </c>
      <c r="Q221" s="160" t="s">
        <v>1444</v>
      </c>
      <c r="R221" s="178">
        <v>20</v>
      </c>
      <c r="S221" s="179" t="s">
        <v>1930</v>
      </c>
      <c r="T221" s="179" t="s">
        <v>1931</v>
      </c>
    </row>
    <row r="222" spans="1:20" ht="90">
      <c r="A222" s="141">
        <v>215</v>
      </c>
      <c r="B222" s="43"/>
      <c r="C222" s="176" t="s">
        <v>1932</v>
      </c>
      <c r="D222" s="176" t="s">
        <v>1933</v>
      </c>
      <c r="E222" s="176" t="s">
        <v>1934</v>
      </c>
      <c r="F222" s="176" t="s">
        <v>2</v>
      </c>
      <c r="G222" s="93" t="s">
        <v>15</v>
      </c>
      <c r="H222" s="176" t="s">
        <v>31</v>
      </c>
      <c r="I222" s="43" t="s">
        <v>106</v>
      </c>
      <c r="J222" s="177" t="s">
        <v>1005</v>
      </c>
      <c r="K222" s="43">
        <v>150000</v>
      </c>
      <c r="L222" s="177">
        <v>105000</v>
      </c>
      <c r="M222" s="160" t="s">
        <v>1443</v>
      </c>
      <c r="N222" s="177">
        <v>105000</v>
      </c>
      <c r="O222" s="43">
        <v>20</v>
      </c>
      <c r="P222" s="177">
        <v>105000</v>
      </c>
      <c r="Q222" s="160" t="s">
        <v>1444</v>
      </c>
      <c r="R222" s="178">
        <v>20</v>
      </c>
      <c r="S222" s="179" t="s">
        <v>1935</v>
      </c>
      <c r="T222" s="179" t="s">
        <v>1936</v>
      </c>
    </row>
    <row r="223" spans="1:20" ht="90">
      <c r="A223" s="141">
        <v>216</v>
      </c>
      <c r="B223" s="43"/>
      <c r="C223" s="176" t="s">
        <v>1937</v>
      </c>
      <c r="D223" s="176" t="s">
        <v>527</v>
      </c>
      <c r="E223" s="176" t="s">
        <v>1938</v>
      </c>
      <c r="F223" s="176" t="s">
        <v>2</v>
      </c>
      <c r="G223" s="93" t="s">
        <v>15</v>
      </c>
      <c r="H223" s="176" t="s">
        <v>31</v>
      </c>
      <c r="I223" s="43" t="s">
        <v>106</v>
      </c>
      <c r="J223" s="177" t="s">
        <v>1551</v>
      </c>
      <c r="K223" s="43">
        <v>40000</v>
      </c>
      <c r="L223" s="177">
        <v>28000</v>
      </c>
      <c r="M223" s="160" t="s">
        <v>1443</v>
      </c>
      <c r="N223" s="177">
        <v>28000</v>
      </c>
      <c r="O223" s="43">
        <v>20</v>
      </c>
      <c r="P223" s="177">
        <v>28000</v>
      </c>
      <c r="Q223" s="160" t="s">
        <v>1444</v>
      </c>
      <c r="R223" s="178">
        <v>20</v>
      </c>
      <c r="S223" s="179" t="s">
        <v>1939</v>
      </c>
      <c r="T223" s="179" t="s">
        <v>1940</v>
      </c>
    </row>
    <row r="224" spans="1:20" ht="105">
      <c r="A224" s="141">
        <v>217</v>
      </c>
      <c r="B224" s="43"/>
      <c r="C224" s="176" t="s">
        <v>1941</v>
      </c>
      <c r="D224" s="176" t="s">
        <v>1942</v>
      </c>
      <c r="E224" s="176" t="s">
        <v>1943</v>
      </c>
      <c r="F224" s="176" t="s">
        <v>2</v>
      </c>
      <c r="G224" s="93" t="s">
        <v>15</v>
      </c>
      <c r="H224" s="176" t="s">
        <v>31</v>
      </c>
      <c r="I224" s="43" t="s">
        <v>106</v>
      </c>
      <c r="J224" s="177" t="s">
        <v>1944</v>
      </c>
      <c r="K224" s="43">
        <v>150000</v>
      </c>
      <c r="L224" s="177">
        <v>105000</v>
      </c>
      <c r="M224" s="160" t="s">
        <v>1443</v>
      </c>
      <c r="N224" s="177">
        <v>105000</v>
      </c>
      <c r="O224" s="43">
        <v>20</v>
      </c>
      <c r="P224" s="177">
        <v>105000</v>
      </c>
      <c r="Q224" s="160" t="s">
        <v>1444</v>
      </c>
      <c r="R224" s="178">
        <v>20</v>
      </c>
      <c r="S224" s="179" t="s">
        <v>1945</v>
      </c>
      <c r="T224" s="179" t="s">
        <v>1946</v>
      </c>
    </row>
    <row r="225" spans="1:20" ht="105">
      <c r="A225" s="141">
        <v>218</v>
      </c>
      <c r="B225" s="43"/>
      <c r="C225" s="176" t="s">
        <v>1947</v>
      </c>
      <c r="D225" s="176" t="s">
        <v>1948</v>
      </c>
      <c r="E225" s="176" t="s">
        <v>1949</v>
      </c>
      <c r="F225" s="176" t="s">
        <v>2</v>
      </c>
      <c r="G225" s="93" t="s">
        <v>15</v>
      </c>
      <c r="H225" s="176" t="s">
        <v>16</v>
      </c>
      <c r="I225" s="43" t="s">
        <v>106</v>
      </c>
      <c r="J225" s="177" t="s">
        <v>1950</v>
      </c>
      <c r="K225" s="43">
        <v>150000</v>
      </c>
      <c r="L225" s="177">
        <v>105000</v>
      </c>
      <c r="M225" s="160" t="s">
        <v>1443</v>
      </c>
      <c r="N225" s="177">
        <v>105000</v>
      </c>
      <c r="O225" s="43">
        <v>20</v>
      </c>
      <c r="P225" s="177">
        <v>105000</v>
      </c>
      <c r="Q225" s="160" t="s">
        <v>1444</v>
      </c>
      <c r="R225" s="178">
        <v>20</v>
      </c>
      <c r="S225" s="179" t="s">
        <v>1951</v>
      </c>
      <c r="T225" s="179" t="s">
        <v>1952</v>
      </c>
    </row>
    <row r="226" spans="1:20" ht="75">
      <c r="A226" s="141">
        <v>219</v>
      </c>
      <c r="B226" s="43"/>
      <c r="C226" s="176" t="s">
        <v>1953</v>
      </c>
      <c r="D226" s="176" t="s">
        <v>1954</v>
      </c>
      <c r="E226" s="176" t="s">
        <v>1955</v>
      </c>
      <c r="F226" s="176" t="s">
        <v>2</v>
      </c>
      <c r="G226" s="93" t="s">
        <v>15</v>
      </c>
      <c r="H226" s="176" t="s">
        <v>31</v>
      </c>
      <c r="I226" s="43" t="s">
        <v>106</v>
      </c>
      <c r="J226" s="177" t="s">
        <v>1005</v>
      </c>
      <c r="K226" s="43">
        <v>80000</v>
      </c>
      <c r="L226" s="177">
        <v>56000</v>
      </c>
      <c r="M226" s="160" t="s">
        <v>1443</v>
      </c>
      <c r="N226" s="177">
        <v>56000</v>
      </c>
      <c r="O226" s="43">
        <v>20</v>
      </c>
      <c r="P226" s="177">
        <v>56000</v>
      </c>
      <c r="Q226" s="160" t="s">
        <v>1444</v>
      </c>
      <c r="R226" s="178">
        <v>20</v>
      </c>
      <c r="S226" s="179" t="s">
        <v>1956</v>
      </c>
      <c r="T226" s="179" t="s">
        <v>1957</v>
      </c>
    </row>
    <row r="227" spans="1:20" ht="75">
      <c r="A227" s="141">
        <v>220</v>
      </c>
      <c r="B227" s="43"/>
      <c r="C227" s="176" t="s">
        <v>1958</v>
      </c>
      <c r="D227" s="176" t="s">
        <v>1959</v>
      </c>
      <c r="E227" s="176" t="s">
        <v>1955</v>
      </c>
      <c r="F227" s="176" t="s">
        <v>2</v>
      </c>
      <c r="G227" s="93" t="s">
        <v>15</v>
      </c>
      <c r="H227" s="176" t="s">
        <v>31</v>
      </c>
      <c r="I227" s="43" t="s">
        <v>106</v>
      </c>
      <c r="J227" s="177" t="s">
        <v>1005</v>
      </c>
      <c r="K227" s="43">
        <v>80000</v>
      </c>
      <c r="L227" s="177">
        <v>56000</v>
      </c>
      <c r="M227" s="160" t="s">
        <v>1443</v>
      </c>
      <c r="N227" s="177">
        <v>56000</v>
      </c>
      <c r="O227" s="43">
        <v>20</v>
      </c>
      <c r="P227" s="177">
        <v>56000</v>
      </c>
      <c r="Q227" s="160" t="s">
        <v>1444</v>
      </c>
      <c r="R227" s="178">
        <v>20</v>
      </c>
      <c r="S227" s="179" t="s">
        <v>1960</v>
      </c>
      <c r="T227" s="179" t="s">
        <v>1961</v>
      </c>
    </row>
    <row r="228" spans="1:20" ht="105">
      <c r="A228" s="141">
        <v>221</v>
      </c>
      <c r="B228" s="43"/>
      <c r="C228" s="176" t="s">
        <v>1962</v>
      </c>
      <c r="D228" s="176" t="s">
        <v>1605</v>
      </c>
      <c r="E228" s="176" t="s">
        <v>1963</v>
      </c>
      <c r="F228" s="176" t="s">
        <v>2</v>
      </c>
      <c r="G228" s="93" t="s">
        <v>15</v>
      </c>
      <c r="H228" s="176" t="s">
        <v>16</v>
      </c>
      <c r="I228" s="43" t="s">
        <v>106</v>
      </c>
      <c r="J228" s="177" t="s">
        <v>1061</v>
      </c>
      <c r="K228" s="43">
        <v>50000</v>
      </c>
      <c r="L228" s="177">
        <v>35000</v>
      </c>
      <c r="M228" s="160" t="s">
        <v>1443</v>
      </c>
      <c r="N228" s="177">
        <v>35000</v>
      </c>
      <c r="O228" s="43">
        <v>20</v>
      </c>
      <c r="P228" s="177">
        <v>35000</v>
      </c>
      <c r="Q228" s="160" t="s">
        <v>1444</v>
      </c>
      <c r="R228" s="178">
        <v>20</v>
      </c>
      <c r="S228" s="179" t="s">
        <v>1964</v>
      </c>
      <c r="T228" s="179" t="s">
        <v>1965</v>
      </c>
    </row>
    <row r="229" spans="1:20" ht="60">
      <c r="A229" s="141">
        <v>222</v>
      </c>
      <c r="B229" s="43"/>
      <c r="C229" s="176" t="s">
        <v>1966</v>
      </c>
      <c r="D229" s="176" t="s">
        <v>1967</v>
      </c>
      <c r="E229" s="176" t="s">
        <v>1968</v>
      </c>
      <c r="F229" s="176" t="s">
        <v>2</v>
      </c>
      <c r="G229" s="93" t="s">
        <v>15</v>
      </c>
      <c r="H229" s="176" t="s">
        <v>31</v>
      </c>
      <c r="I229" s="43" t="s">
        <v>106</v>
      </c>
      <c r="J229" s="177" t="s">
        <v>1969</v>
      </c>
      <c r="K229" s="43">
        <v>80000</v>
      </c>
      <c r="L229" s="177">
        <v>56000</v>
      </c>
      <c r="M229" s="160" t="s">
        <v>1443</v>
      </c>
      <c r="N229" s="177">
        <v>56000</v>
      </c>
      <c r="O229" s="43">
        <v>20</v>
      </c>
      <c r="P229" s="177">
        <v>56000</v>
      </c>
      <c r="Q229" s="160" t="s">
        <v>1444</v>
      </c>
      <c r="R229" s="178">
        <v>20</v>
      </c>
      <c r="S229" s="179" t="s">
        <v>1970</v>
      </c>
      <c r="T229" s="179" t="s">
        <v>1971</v>
      </c>
    </row>
    <row r="230" spans="1:20" ht="60">
      <c r="A230" s="141">
        <v>223</v>
      </c>
      <c r="B230" s="43"/>
      <c r="C230" s="176" t="s">
        <v>135</v>
      </c>
      <c r="D230" s="176" t="s">
        <v>1164</v>
      </c>
      <c r="E230" s="176" t="s">
        <v>1165</v>
      </c>
      <c r="F230" s="176" t="s">
        <v>2</v>
      </c>
      <c r="G230" s="93" t="s">
        <v>15</v>
      </c>
      <c r="H230" s="176" t="s">
        <v>16</v>
      </c>
      <c r="I230" s="43" t="s">
        <v>106</v>
      </c>
      <c r="J230" s="177" t="s">
        <v>1972</v>
      </c>
      <c r="K230" s="43">
        <v>100000</v>
      </c>
      <c r="L230" s="177">
        <v>70000</v>
      </c>
      <c r="M230" s="160" t="s">
        <v>1443</v>
      </c>
      <c r="N230" s="177">
        <v>70000</v>
      </c>
      <c r="O230" s="43">
        <v>20</v>
      </c>
      <c r="P230" s="177">
        <v>70000</v>
      </c>
      <c r="Q230" s="160" t="s">
        <v>1444</v>
      </c>
      <c r="R230" s="178">
        <v>20</v>
      </c>
      <c r="S230" s="179" t="s">
        <v>1973</v>
      </c>
      <c r="T230" s="179" t="s">
        <v>1974</v>
      </c>
    </row>
    <row r="231" spans="1:20" ht="75">
      <c r="A231" s="141">
        <v>224</v>
      </c>
      <c r="B231" s="43"/>
      <c r="C231" s="176" t="s">
        <v>1975</v>
      </c>
      <c r="D231" s="176" t="s">
        <v>1976</v>
      </c>
      <c r="E231" s="176" t="s">
        <v>1977</v>
      </c>
      <c r="F231" s="176" t="s">
        <v>2</v>
      </c>
      <c r="G231" s="93" t="s">
        <v>15</v>
      </c>
      <c r="H231" s="176" t="s">
        <v>31</v>
      </c>
      <c r="I231" s="43" t="s">
        <v>106</v>
      </c>
      <c r="J231" s="177" t="s">
        <v>1592</v>
      </c>
      <c r="K231" s="43">
        <v>40000</v>
      </c>
      <c r="L231" s="177">
        <v>28000</v>
      </c>
      <c r="M231" s="160" t="s">
        <v>1443</v>
      </c>
      <c r="N231" s="177">
        <v>28000</v>
      </c>
      <c r="O231" s="43">
        <v>20</v>
      </c>
      <c r="P231" s="177">
        <v>28000</v>
      </c>
      <c r="Q231" s="160" t="s">
        <v>1444</v>
      </c>
      <c r="R231" s="178">
        <v>20</v>
      </c>
      <c r="S231" s="179" t="s">
        <v>1978</v>
      </c>
      <c r="T231" s="179" t="s">
        <v>1979</v>
      </c>
    </row>
    <row r="232" spans="1:20" ht="60">
      <c r="A232" s="141">
        <v>225</v>
      </c>
      <c r="B232" s="43"/>
      <c r="C232" s="176" t="s">
        <v>1980</v>
      </c>
      <c r="D232" s="176" t="s">
        <v>1981</v>
      </c>
      <c r="E232" s="176" t="s">
        <v>1982</v>
      </c>
      <c r="F232" s="176" t="s">
        <v>2</v>
      </c>
      <c r="G232" s="93" t="s">
        <v>15</v>
      </c>
      <c r="H232" s="176" t="s">
        <v>31</v>
      </c>
      <c r="I232" s="43" t="s">
        <v>106</v>
      </c>
      <c r="J232" s="177" t="s">
        <v>1005</v>
      </c>
      <c r="K232" s="43">
        <v>40000</v>
      </c>
      <c r="L232" s="177">
        <v>28000</v>
      </c>
      <c r="M232" s="160" t="s">
        <v>1443</v>
      </c>
      <c r="N232" s="177">
        <v>28000</v>
      </c>
      <c r="O232" s="43">
        <v>20</v>
      </c>
      <c r="P232" s="177">
        <v>28000</v>
      </c>
      <c r="Q232" s="160" t="s">
        <v>1444</v>
      </c>
      <c r="R232" s="178">
        <v>20</v>
      </c>
      <c r="S232" s="179" t="s">
        <v>1983</v>
      </c>
      <c r="T232" s="179" t="s">
        <v>1984</v>
      </c>
    </row>
    <row r="233" spans="1:20" ht="60">
      <c r="A233" s="141">
        <v>226</v>
      </c>
      <c r="B233" s="43"/>
      <c r="C233" s="176" t="s">
        <v>754</v>
      </c>
      <c r="D233" s="176" t="s">
        <v>1985</v>
      </c>
      <c r="E233" s="176" t="s">
        <v>1986</v>
      </c>
      <c r="F233" s="176" t="s">
        <v>2</v>
      </c>
      <c r="G233" s="93" t="s">
        <v>15</v>
      </c>
      <c r="H233" s="176" t="s">
        <v>31</v>
      </c>
      <c r="I233" s="43" t="s">
        <v>106</v>
      </c>
      <c r="J233" s="177" t="s">
        <v>1005</v>
      </c>
      <c r="K233" s="43">
        <v>40000</v>
      </c>
      <c r="L233" s="177">
        <v>28000</v>
      </c>
      <c r="M233" s="160" t="s">
        <v>1443</v>
      </c>
      <c r="N233" s="177">
        <v>28000</v>
      </c>
      <c r="O233" s="43">
        <v>20</v>
      </c>
      <c r="P233" s="177">
        <v>28000</v>
      </c>
      <c r="Q233" s="160" t="s">
        <v>1444</v>
      </c>
      <c r="R233" s="178">
        <v>20</v>
      </c>
      <c r="S233" s="179" t="s">
        <v>1987</v>
      </c>
      <c r="T233" s="179" t="s">
        <v>1988</v>
      </c>
    </row>
    <row r="234" spans="1:20" ht="90">
      <c r="A234" s="141">
        <v>227</v>
      </c>
      <c r="B234" s="43"/>
      <c r="C234" s="176" t="s">
        <v>1989</v>
      </c>
      <c r="D234" s="176" t="s">
        <v>1990</v>
      </c>
      <c r="E234" s="176" t="s">
        <v>1991</v>
      </c>
      <c r="F234" s="176" t="s">
        <v>2</v>
      </c>
      <c r="G234" s="93" t="s">
        <v>15</v>
      </c>
      <c r="H234" s="176" t="s">
        <v>16</v>
      </c>
      <c r="I234" s="43" t="s">
        <v>106</v>
      </c>
      <c r="J234" s="177" t="s">
        <v>1442</v>
      </c>
      <c r="K234" s="43">
        <v>150000</v>
      </c>
      <c r="L234" s="177">
        <v>105000</v>
      </c>
      <c r="M234" s="160" t="s">
        <v>1443</v>
      </c>
      <c r="N234" s="177">
        <v>105000</v>
      </c>
      <c r="O234" s="43">
        <v>20</v>
      </c>
      <c r="P234" s="177">
        <v>105000</v>
      </c>
      <c r="Q234" s="160" t="s">
        <v>1444</v>
      </c>
      <c r="R234" s="178">
        <v>20</v>
      </c>
      <c r="S234" s="179" t="s">
        <v>1992</v>
      </c>
      <c r="T234" s="179" t="s">
        <v>1993</v>
      </c>
    </row>
    <row r="235" spans="1:20" ht="90">
      <c r="A235" s="141">
        <v>228</v>
      </c>
      <c r="B235" s="43"/>
      <c r="C235" s="176" t="s">
        <v>1994</v>
      </c>
      <c r="D235" s="176" t="s">
        <v>1995</v>
      </c>
      <c r="E235" s="176" t="s">
        <v>1996</v>
      </c>
      <c r="F235" s="176" t="s">
        <v>2</v>
      </c>
      <c r="G235" s="93" t="s">
        <v>1835</v>
      </c>
      <c r="H235" s="176" t="s">
        <v>16</v>
      </c>
      <c r="I235" s="43" t="s">
        <v>106</v>
      </c>
      <c r="J235" s="177" t="s">
        <v>1997</v>
      </c>
      <c r="K235" s="43">
        <v>150000</v>
      </c>
      <c r="L235" s="177">
        <v>105000</v>
      </c>
      <c r="M235" s="160" t="s">
        <v>1443</v>
      </c>
      <c r="N235" s="177">
        <v>105000</v>
      </c>
      <c r="O235" s="43">
        <v>20</v>
      </c>
      <c r="P235" s="177">
        <v>105000</v>
      </c>
      <c r="Q235" s="160" t="s">
        <v>1444</v>
      </c>
      <c r="R235" s="178">
        <v>20</v>
      </c>
      <c r="S235" s="179" t="s">
        <v>1998</v>
      </c>
      <c r="T235" s="179" t="s">
        <v>1999</v>
      </c>
    </row>
    <row r="236" spans="1:20" ht="90">
      <c r="A236" s="141">
        <v>229</v>
      </c>
      <c r="B236" s="43"/>
      <c r="C236" s="176" t="s">
        <v>1905</v>
      </c>
      <c r="D236" s="176" t="s">
        <v>1813</v>
      </c>
      <c r="E236" s="176" t="s">
        <v>2000</v>
      </c>
      <c r="F236" s="176" t="s">
        <v>2</v>
      </c>
      <c r="G236" s="93" t="s">
        <v>15</v>
      </c>
      <c r="H236" s="176" t="s">
        <v>16</v>
      </c>
      <c r="I236" s="43" t="s">
        <v>106</v>
      </c>
      <c r="J236" s="177" t="s">
        <v>1611</v>
      </c>
      <c r="K236" s="43">
        <v>50000</v>
      </c>
      <c r="L236" s="177">
        <v>35000</v>
      </c>
      <c r="M236" s="160" t="s">
        <v>1443</v>
      </c>
      <c r="N236" s="177">
        <v>35000</v>
      </c>
      <c r="O236" s="43">
        <v>20</v>
      </c>
      <c r="P236" s="177">
        <v>35000</v>
      </c>
      <c r="Q236" s="160" t="s">
        <v>1444</v>
      </c>
      <c r="R236" s="178">
        <v>20</v>
      </c>
      <c r="S236" s="179" t="s">
        <v>2001</v>
      </c>
      <c r="T236" s="179" t="s">
        <v>2002</v>
      </c>
    </row>
    <row r="237" spans="1:20" ht="75">
      <c r="A237" s="141">
        <v>230</v>
      </c>
      <c r="B237" s="43"/>
      <c r="C237" s="176" t="s">
        <v>2003</v>
      </c>
      <c r="D237" s="176" t="s">
        <v>1875</v>
      </c>
      <c r="E237" s="176" t="s">
        <v>2004</v>
      </c>
      <c r="F237" s="176" t="s">
        <v>2</v>
      </c>
      <c r="G237" s="93" t="s">
        <v>15</v>
      </c>
      <c r="H237" s="176" t="s">
        <v>31</v>
      </c>
      <c r="I237" s="43" t="s">
        <v>106</v>
      </c>
      <c r="J237" s="177" t="s">
        <v>2005</v>
      </c>
      <c r="K237" s="43">
        <v>100000</v>
      </c>
      <c r="L237" s="177">
        <v>70000</v>
      </c>
      <c r="M237" s="160" t="s">
        <v>1443</v>
      </c>
      <c r="N237" s="177">
        <v>70000</v>
      </c>
      <c r="O237" s="43">
        <v>20</v>
      </c>
      <c r="P237" s="177">
        <v>70000</v>
      </c>
      <c r="Q237" s="160" t="s">
        <v>1444</v>
      </c>
      <c r="R237" s="178">
        <v>20</v>
      </c>
      <c r="S237" s="179" t="s">
        <v>2006</v>
      </c>
      <c r="T237" s="179" t="s">
        <v>2007</v>
      </c>
    </row>
    <row r="238" spans="1:20" ht="105">
      <c r="A238" s="141">
        <v>231</v>
      </c>
      <c r="B238" s="43"/>
      <c r="C238" s="176" t="s">
        <v>2008</v>
      </c>
      <c r="D238" s="176" t="s">
        <v>2009</v>
      </c>
      <c r="E238" s="176" t="s">
        <v>2010</v>
      </c>
      <c r="F238" s="176" t="s">
        <v>2</v>
      </c>
      <c r="G238" s="93" t="s">
        <v>15</v>
      </c>
      <c r="H238" s="176" t="s">
        <v>16</v>
      </c>
      <c r="I238" s="43" t="s">
        <v>106</v>
      </c>
      <c r="J238" s="177" t="s">
        <v>2011</v>
      </c>
      <c r="K238" s="43">
        <v>50000</v>
      </c>
      <c r="L238" s="177">
        <v>35000</v>
      </c>
      <c r="M238" s="160" t="s">
        <v>1443</v>
      </c>
      <c r="N238" s="177">
        <v>35000</v>
      </c>
      <c r="O238" s="43">
        <v>20</v>
      </c>
      <c r="P238" s="177">
        <v>35000</v>
      </c>
      <c r="Q238" s="160" t="s">
        <v>1444</v>
      </c>
      <c r="R238" s="178">
        <v>20</v>
      </c>
      <c r="S238" s="179" t="s">
        <v>2012</v>
      </c>
      <c r="T238" s="179" t="s">
        <v>2013</v>
      </c>
    </row>
    <row r="239" spans="1:20" ht="90">
      <c r="A239" s="141">
        <v>232</v>
      </c>
      <c r="B239" s="43"/>
      <c r="C239" s="176" t="s">
        <v>2014</v>
      </c>
      <c r="D239" s="176" t="s">
        <v>2015</v>
      </c>
      <c r="E239" s="176" t="s">
        <v>2016</v>
      </c>
      <c r="F239" s="176" t="s">
        <v>2</v>
      </c>
      <c r="G239" s="93" t="s">
        <v>15</v>
      </c>
      <c r="H239" s="176" t="s">
        <v>16</v>
      </c>
      <c r="I239" s="43" t="s">
        <v>106</v>
      </c>
      <c r="J239" s="177" t="s">
        <v>2017</v>
      </c>
      <c r="K239" s="43">
        <v>50000</v>
      </c>
      <c r="L239" s="177">
        <v>35000</v>
      </c>
      <c r="M239" s="160" t="s">
        <v>1443</v>
      </c>
      <c r="N239" s="177">
        <v>35000</v>
      </c>
      <c r="O239" s="43">
        <v>20</v>
      </c>
      <c r="P239" s="177">
        <v>35000</v>
      </c>
      <c r="Q239" s="160" t="s">
        <v>1444</v>
      </c>
      <c r="R239" s="178">
        <v>20</v>
      </c>
      <c r="S239" s="179" t="s">
        <v>2018</v>
      </c>
      <c r="T239" s="179" t="s">
        <v>2019</v>
      </c>
    </row>
    <row r="240" spans="1:20" ht="60">
      <c r="A240" s="141">
        <v>233</v>
      </c>
      <c r="B240" s="43"/>
      <c r="C240" s="176" t="s">
        <v>2020</v>
      </c>
      <c r="D240" s="176" t="s">
        <v>2021</v>
      </c>
      <c r="E240" s="176" t="s">
        <v>2022</v>
      </c>
      <c r="F240" s="176" t="s">
        <v>2</v>
      </c>
      <c r="G240" s="93" t="s">
        <v>15</v>
      </c>
      <c r="H240" s="176" t="s">
        <v>16</v>
      </c>
      <c r="I240" s="43" t="s">
        <v>106</v>
      </c>
      <c r="J240" s="177" t="s">
        <v>2023</v>
      </c>
      <c r="K240" s="43">
        <v>40000</v>
      </c>
      <c r="L240" s="177">
        <v>28000</v>
      </c>
      <c r="M240" s="160" t="s">
        <v>1443</v>
      </c>
      <c r="N240" s="177">
        <v>28000</v>
      </c>
      <c r="O240" s="43">
        <v>20</v>
      </c>
      <c r="P240" s="177">
        <v>28000</v>
      </c>
      <c r="Q240" s="160" t="s">
        <v>1444</v>
      </c>
      <c r="R240" s="178">
        <v>20</v>
      </c>
      <c r="S240" s="179" t="s">
        <v>2024</v>
      </c>
      <c r="T240" s="179" t="s">
        <v>2025</v>
      </c>
    </row>
    <row r="241" spans="1:20" ht="90">
      <c r="A241" s="141">
        <v>234</v>
      </c>
      <c r="B241" s="43"/>
      <c r="C241" s="176" t="s">
        <v>1034</v>
      </c>
      <c r="D241" s="176" t="s">
        <v>2026</v>
      </c>
      <c r="E241" s="176" t="s">
        <v>2027</v>
      </c>
      <c r="F241" s="176" t="s">
        <v>2</v>
      </c>
      <c r="G241" s="93" t="s">
        <v>15</v>
      </c>
      <c r="H241" s="176" t="s">
        <v>16</v>
      </c>
      <c r="I241" s="43" t="s">
        <v>106</v>
      </c>
      <c r="J241" s="177" t="s">
        <v>2028</v>
      </c>
      <c r="K241" s="43">
        <v>50000</v>
      </c>
      <c r="L241" s="177">
        <v>35000</v>
      </c>
      <c r="M241" s="160" t="s">
        <v>1443</v>
      </c>
      <c r="N241" s="177">
        <v>35000</v>
      </c>
      <c r="O241" s="43">
        <v>20</v>
      </c>
      <c r="P241" s="177">
        <v>35000</v>
      </c>
      <c r="Q241" s="160" t="s">
        <v>1444</v>
      </c>
      <c r="R241" s="178">
        <v>20</v>
      </c>
      <c r="S241" s="179" t="s">
        <v>2029</v>
      </c>
      <c r="T241" s="179" t="s">
        <v>2030</v>
      </c>
    </row>
    <row r="242" spans="1:20" ht="90">
      <c r="A242" s="141">
        <v>235</v>
      </c>
      <c r="B242" s="43"/>
      <c r="C242" s="176" t="s">
        <v>2031</v>
      </c>
      <c r="D242" s="176" t="s">
        <v>2032</v>
      </c>
      <c r="E242" s="176" t="s">
        <v>2033</v>
      </c>
      <c r="F242" s="176" t="s">
        <v>2</v>
      </c>
      <c r="G242" s="93" t="s">
        <v>15</v>
      </c>
      <c r="H242" s="176" t="s">
        <v>31</v>
      </c>
      <c r="I242" s="43" t="s">
        <v>106</v>
      </c>
      <c r="J242" s="177" t="s">
        <v>1061</v>
      </c>
      <c r="K242" s="43">
        <v>40000</v>
      </c>
      <c r="L242" s="177">
        <v>28000</v>
      </c>
      <c r="M242" s="160" t="s">
        <v>1443</v>
      </c>
      <c r="N242" s="177">
        <v>28000</v>
      </c>
      <c r="O242" s="43">
        <v>20</v>
      </c>
      <c r="P242" s="177">
        <v>28000</v>
      </c>
      <c r="Q242" s="160" t="s">
        <v>1444</v>
      </c>
      <c r="R242" s="178">
        <v>20</v>
      </c>
      <c r="S242" s="179" t="s">
        <v>2034</v>
      </c>
      <c r="T242" s="179" t="s">
        <v>2035</v>
      </c>
    </row>
    <row r="243" spans="1:20" ht="75">
      <c r="A243" s="141">
        <v>236</v>
      </c>
      <c r="B243" s="43"/>
      <c r="C243" s="176" t="s">
        <v>2036</v>
      </c>
      <c r="D243" s="176" t="s">
        <v>2037</v>
      </c>
      <c r="E243" s="176" t="s">
        <v>2038</v>
      </c>
      <c r="F243" s="176" t="s">
        <v>2</v>
      </c>
      <c r="G243" s="93" t="s">
        <v>15</v>
      </c>
      <c r="H243" s="176" t="s">
        <v>16</v>
      </c>
      <c r="I243" s="43" t="s">
        <v>106</v>
      </c>
      <c r="J243" s="177" t="s">
        <v>1611</v>
      </c>
      <c r="K243" s="43">
        <v>80000</v>
      </c>
      <c r="L243" s="177">
        <v>56000</v>
      </c>
      <c r="M243" s="160" t="s">
        <v>1443</v>
      </c>
      <c r="N243" s="177">
        <v>56000</v>
      </c>
      <c r="O243" s="43">
        <v>20</v>
      </c>
      <c r="P243" s="177">
        <v>56000</v>
      </c>
      <c r="Q243" s="160" t="s">
        <v>1444</v>
      </c>
      <c r="R243" s="178">
        <v>20</v>
      </c>
      <c r="S243" s="179" t="s">
        <v>2039</v>
      </c>
      <c r="T243" s="179" t="s">
        <v>2040</v>
      </c>
    </row>
    <row r="244" spans="1:20" ht="75">
      <c r="A244" s="141">
        <v>237</v>
      </c>
      <c r="B244" s="43"/>
      <c r="C244" s="176" t="s">
        <v>2041</v>
      </c>
      <c r="D244" s="176" t="s">
        <v>2042</v>
      </c>
      <c r="E244" s="176" t="s">
        <v>2043</v>
      </c>
      <c r="F244" s="176" t="s">
        <v>2</v>
      </c>
      <c r="G244" s="93" t="s">
        <v>15</v>
      </c>
      <c r="H244" s="176" t="s">
        <v>31</v>
      </c>
      <c r="I244" s="43" t="s">
        <v>106</v>
      </c>
      <c r="J244" s="177" t="s">
        <v>1061</v>
      </c>
      <c r="K244" s="43">
        <v>50000</v>
      </c>
      <c r="L244" s="177">
        <v>35000</v>
      </c>
      <c r="M244" s="160" t="s">
        <v>1443</v>
      </c>
      <c r="N244" s="177">
        <v>35000</v>
      </c>
      <c r="O244" s="43">
        <v>20</v>
      </c>
      <c r="P244" s="177">
        <v>35000</v>
      </c>
      <c r="Q244" s="160" t="s">
        <v>1444</v>
      </c>
      <c r="R244" s="178">
        <v>20</v>
      </c>
      <c r="S244" s="179" t="s">
        <v>2044</v>
      </c>
      <c r="T244" s="179" t="s">
        <v>2045</v>
      </c>
    </row>
    <row r="245" spans="1:20" ht="75">
      <c r="A245" s="141">
        <v>238</v>
      </c>
      <c r="B245" s="43"/>
      <c r="C245" s="176" t="s">
        <v>2046</v>
      </c>
      <c r="D245" s="176" t="s">
        <v>2047</v>
      </c>
      <c r="E245" s="176" t="s">
        <v>2048</v>
      </c>
      <c r="F245" s="176" t="s">
        <v>2</v>
      </c>
      <c r="G245" s="93" t="s">
        <v>15</v>
      </c>
      <c r="H245" s="176" t="s">
        <v>16</v>
      </c>
      <c r="I245" s="43" t="s">
        <v>106</v>
      </c>
      <c r="J245" s="177" t="s">
        <v>2049</v>
      </c>
      <c r="K245" s="43">
        <v>50000</v>
      </c>
      <c r="L245" s="177">
        <v>35000</v>
      </c>
      <c r="M245" s="160" t="s">
        <v>1443</v>
      </c>
      <c r="N245" s="177">
        <v>35000</v>
      </c>
      <c r="O245" s="43">
        <v>20</v>
      </c>
      <c r="P245" s="177">
        <v>35000</v>
      </c>
      <c r="Q245" s="160" t="s">
        <v>1444</v>
      </c>
      <c r="R245" s="178">
        <v>20</v>
      </c>
      <c r="S245" s="179" t="s">
        <v>2050</v>
      </c>
      <c r="T245" s="179" t="s">
        <v>2051</v>
      </c>
    </row>
    <row r="246" spans="1:20" ht="105">
      <c r="A246" s="141">
        <v>239</v>
      </c>
      <c r="B246" s="43"/>
      <c r="C246" s="176" t="s">
        <v>2052</v>
      </c>
      <c r="D246" s="176" t="s">
        <v>2053</v>
      </c>
      <c r="E246" s="176" t="s">
        <v>2054</v>
      </c>
      <c r="F246" s="176" t="s">
        <v>2</v>
      </c>
      <c r="G246" s="93" t="s">
        <v>15</v>
      </c>
      <c r="H246" s="176" t="s">
        <v>31</v>
      </c>
      <c r="I246" s="43" t="s">
        <v>106</v>
      </c>
      <c r="J246" s="177" t="s">
        <v>1005</v>
      </c>
      <c r="K246" s="43">
        <v>80000</v>
      </c>
      <c r="L246" s="177">
        <v>56000</v>
      </c>
      <c r="M246" s="160" t="s">
        <v>1443</v>
      </c>
      <c r="N246" s="177">
        <v>56000</v>
      </c>
      <c r="O246" s="43">
        <v>20</v>
      </c>
      <c r="P246" s="177">
        <v>56000</v>
      </c>
      <c r="Q246" s="160" t="s">
        <v>1444</v>
      </c>
      <c r="R246" s="178">
        <v>20</v>
      </c>
      <c r="S246" s="179" t="s">
        <v>2055</v>
      </c>
      <c r="T246" s="179" t="s">
        <v>2056</v>
      </c>
    </row>
    <row r="247" spans="1:20" ht="90">
      <c r="A247" s="141">
        <v>240</v>
      </c>
      <c r="B247" s="43"/>
      <c r="C247" s="176" t="s">
        <v>2057</v>
      </c>
      <c r="D247" s="176" t="s">
        <v>1818</v>
      </c>
      <c r="E247" s="176" t="s">
        <v>2058</v>
      </c>
      <c r="F247" s="176" t="s">
        <v>2</v>
      </c>
      <c r="G247" s="93" t="s">
        <v>15</v>
      </c>
      <c r="H247" s="176" t="s">
        <v>31</v>
      </c>
      <c r="I247" s="43" t="s">
        <v>106</v>
      </c>
      <c r="J247" s="177" t="s">
        <v>1005</v>
      </c>
      <c r="K247" s="43">
        <v>40000</v>
      </c>
      <c r="L247" s="177">
        <v>28000</v>
      </c>
      <c r="M247" s="160" t="s">
        <v>1443</v>
      </c>
      <c r="N247" s="177">
        <v>28000</v>
      </c>
      <c r="O247" s="43">
        <v>20</v>
      </c>
      <c r="P247" s="177">
        <v>28000</v>
      </c>
      <c r="Q247" s="160" t="s">
        <v>1444</v>
      </c>
      <c r="R247" s="178">
        <v>20</v>
      </c>
      <c r="S247" s="179" t="s">
        <v>2059</v>
      </c>
      <c r="T247" s="179" t="s">
        <v>2060</v>
      </c>
    </row>
    <row r="248" spans="1:20" ht="90">
      <c r="A248" s="141">
        <v>241</v>
      </c>
      <c r="B248" s="43"/>
      <c r="C248" s="176" t="s">
        <v>2061</v>
      </c>
      <c r="D248" s="176" t="s">
        <v>2062</v>
      </c>
      <c r="E248" s="176" t="s">
        <v>2063</v>
      </c>
      <c r="F248" s="176" t="s">
        <v>2</v>
      </c>
      <c r="G248" s="93" t="s">
        <v>15</v>
      </c>
      <c r="H248" s="176" t="s">
        <v>31</v>
      </c>
      <c r="I248" s="43" t="s">
        <v>106</v>
      </c>
      <c r="J248" s="177" t="s">
        <v>1442</v>
      </c>
      <c r="K248" s="43">
        <v>40000</v>
      </c>
      <c r="L248" s="177">
        <v>28000</v>
      </c>
      <c r="M248" s="160" t="s">
        <v>1443</v>
      </c>
      <c r="N248" s="177">
        <v>28000</v>
      </c>
      <c r="O248" s="43">
        <v>20</v>
      </c>
      <c r="P248" s="177">
        <v>28000</v>
      </c>
      <c r="Q248" s="160" t="s">
        <v>1444</v>
      </c>
      <c r="R248" s="178">
        <v>20</v>
      </c>
      <c r="S248" s="179" t="s">
        <v>2064</v>
      </c>
      <c r="T248" s="179" t="s">
        <v>2065</v>
      </c>
    </row>
    <row r="249" spans="1:20" ht="60">
      <c r="A249" s="141">
        <v>242</v>
      </c>
      <c r="B249" s="43"/>
      <c r="C249" s="176" t="s">
        <v>2066</v>
      </c>
      <c r="D249" s="176" t="s">
        <v>2020</v>
      </c>
      <c r="E249" s="176" t="s">
        <v>2067</v>
      </c>
      <c r="F249" s="176" t="s">
        <v>2</v>
      </c>
      <c r="G249" s="93" t="s">
        <v>15</v>
      </c>
      <c r="H249" s="176" t="s">
        <v>31</v>
      </c>
      <c r="I249" s="43" t="s">
        <v>106</v>
      </c>
      <c r="J249" s="177" t="s">
        <v>780</v>
      </c>
      <c r="K249" s="43">
        <v>80000</v>
      </c>
      <c r="L249" s="177">
        <v>56000</v>
      </c>
      <c r="M249" s="160" t="s">
        <v>1443</v>
      </c>
      <c r="N249" s="177">
        <v>56000</v>
      </c>
      <c r="O249" s="43">
        <v>20</v>
      </c>
      <c r="P249" s="177">
        <v>56000</v>
      </c>
      <c r="Q249" s="160" t="s">
        <v>1444</v>
      </c>
      <c r="R249" s="178">
        <v>20</v>
      </c>
      <c r="S249" s="179" t="s">
        <v>2068</v>
      </c>
      <c r="T249" s="179" t="s">
        <v>2069</v>
      </c>
    </row>
    <row r="250" spans="1:20" ht="90">
      <c r="A250" s="141">
        <v>243</v>
      </c>
      <c r="B250" s="43"/>
      <c r="C250" s="176" t="s">
        <v>2070</v>
      </c>
      <c r="D250" s="176" t="s">
        <v>2071</v>
      </c>
      <c r="E250" s="176" t="s">
        <v>2072</v>
      </c>
      <c r="F250" s="176" t="s">
        <v>2</v>
      </c>
      <c r="G250" s="93" t="s">
        <v>15</v>
      </c>
      <c r="H250" s="176" t="s">
        <v>31</v>
      </c>
      <c r="I250" s="43" t="s">
        <v>106</v>
      </c>
      <c r="J250" s="177" t="s">
        <v>2073</v>
      </c>
      <c r="K250" s="43">
        <v>40000</v>
      </c>
      <c r="L250" s="177">
        <v>28000</v>
      </c>
      <c r="M250" s="160" t="s">
        <v>1443</v>
      </c>
      <c r="N250" s="177">
        <v>28000</v>
      </c>
      <c r="O250" s="43">
        <v>20</v>
      </c>
      <c r="P250" s="177">
        <v>28000</v>
      </c>
      <c r="Q250" s="160" t="s">
        <v>1444</v>
      </c>
      <c r="R250" s="178">
        <v>20</v>
      </c>
      <c r="S250" s="179" t="s">
        <v>2074</v>
      </c>
      <c r="T250" s="179" t="s">
        <v>2075</v>
      </c>
    </row>
    <row r="251" spans="1:20" ht="60">
      <c r="A251" s="141">
        <v>244</v>
      </c>
      <c r="B251" s="43"/>
      <c r="C251" s="176" t="s">
        <v>1422</v>
      </c>
      <c r="D251" s="176" t="s">
        <v>1270</v>
      </c>
      <c r="E251" s="176" t="s">
        <v>1423</v>
      </c>
      <c r="F251" s="176" t="s">
        <v>2</v>
      </c>
      <c r="G251" s="93" t="s">
        <v>15</v>
      </c>
      <c r="H251" s="176" t="s">
        <v>16</v>
      </c>
      <c r="I251" s="43" t="s">
        <v>106</v>
      </c>
      <c r="J251" s="177" t="s">
        <v>2076</v>
      </c>
      <c r="K251" s="43">
        <v>50000</v>
      </c>
      <c r="L251" s="177">
        <v>35000</v>
      </c>
      <c r="M251" s="160" t="s">
        <v>1443</v>
      </c>
      <c r="N251" s="177">
        <v>35000</v>
      </c>
      <c r="O251" s="43">
        <v>20</v>
      </c>
      <c r="P251" s="177">
        <v>35000</v>
      </c>
      <c r="Q251" s="160" t="s">
        <v>1444</v>
      </c>
      <c r="R251" s="178">
        <v>20</v>
      </c>
      <c r="S251" s="179" t="s">
        <v>2077</v>
      </c>
      <c r="T251" s="179" t="s">
        <v>2078</v>
      </c>
    </row>
    <row r="252" spans="1:20" ht="60">
      <c r="A252" s="141">
        <v>245</v>
      </c>
      <c r="B252" s="43"/>
      <c r="C252" s="176" t="s">
        <v>2079</v>
      </c>
      <c r="D252" s="176" t="s">
        <v>531</v>
      </c>
      <c r="E252" s="176" t="s">
        <v>2080</v>
      </c>
      <c r="F252" s="176" t="s">
        <v>2</v>
      </c>
      <c r="G252" s="93" t="s">
        <v>15</v>
      </c>
      <c r="H252" s="176" t="s">
        <v>16</v>
      </c>
      <c r="I252" s="43" t="s">
        <v>106</v>
      </c>
      <c r="J252" s="177" t="s">
        <v>1005</v>
      </c>
      <c r="K252" s="43">
        <v>50000</v>
      </c>
      <c r="L252" s="177">
        <v>35000</v>
      </c>
      <c r="M252" s="160" t="s">
        <v>1443</v>
      </c>
      <c r="N252" s="177">
        <v>35000</v>
      </c>
      <c r="O252" s="43">
        <v>20</v>
      </c>
      <c r="P252" s="177">
        <v>35000</v>
      </c>
      <c r="Q252" s="160" t="s">
        <v>1444</v>
      </c>
      <c r="R252" s="178">
        <v>20</v>
      </c>
      <c r="S252" s="179" t="s">
        <v>2081</v>
      </c>
      <c r="T252" s="179" t="s">
        <v>2082</v>
      </c>
    </row>
    <row r="253" spans="1:20" ht="105">
      <c r="A253" s="141">
        <v>246</v>
      </c>
      <c r="B253" s="43"/>
      <c r="C253" s="176" t="s">
        <v>1160</v>
      </c>
      <c r="D253" s="176" t="s">
        <v>2083</v>
      </c>
      <c r="E253" s="176" t="s">
        <v>2084</v>
      </c>
      <c r="F253" s="176" t="s">
        <v>2</v>
      </c>
      <c r="G253" s="93" t="s">
        <v>15</v>
      </c>
      <c r="H253" s="176" t="s">
        <v>16</v>
      </c>
      <c r="I253" s="43" t="s">
        <v>106</v>
      </c>
      <c r="J253" s="177" t="s">
        <v>2085</v>
      </c>
      <c r="K253" s="43">
        <v>150000</v>
      </c>
      <c r="L253" s="177">
        <v>105000</v>
      </c>
      <c r="M253" s="160" t="s">
        <v>1443</v>
      </c>
      <c r="N253" s="177">
        <v>105000</v>
      </c>
      <c r="O253" s="43">
        <v>20</v>
      </c>
      <c r="P253" s="177">
        <v>105000</v>
      </c>
      <c r="Q253" s="160" t="s">
        <v>1444</v>
      </c>
      <c r="R253" s="178">
        <v>20</v>
      </c>
      <c r="S253" s="179" t="s">
        <v>2086</v>
      </c>
      <c r="T253" s="179" t="s">
        <v>2087</v>
      </c>
    </row>
    <row r="254" spans="1:20" ht="90">
      <c r="A254" s="141">
        <v>247</v>
      </c>
      <c r="B254" s="43"/>
      <c r="C254" s="176" t="s">
        <v>2088</v>
      </c>
      <c r="D254" s="176" t="s">
        <v>1234</v>
      </c>
      <c r="E254" s="176" t="s">
        <v>2089</v>
      </c>
      <c r="F254" s="176" t="s">
        <v>2</v>
      </c>
      <c r="G254" s="93" t="s">
        <v>15</v>
      </c>
      <c r="H254" s="176" t="s">
        <v>16</v>
      </c>
      <c r="I254" s="43" t="s">
        <v>106</v>
      </c>
      <c r="J254" s="177" t="s">
        <v>1005</v>
      </c>
      <c r="K254" s="43">
        <v>40000</v>
      </c>
      <c r="L254" s="177">
        <v>28000</v>
      </c>
      <c r="M254" s="160" t="s">
        <v>1443</v>
      </c>
      <c r="N254" s="177">
        <v>28000</v>
      </c>
      <c r="O254" s="43">
        <v>20</v>
      </c>
      <c r="P254" s="177">
        <v>28000</v>
      </c>
      <c r="Q254" s="160" t="s">
        <v>1444</v>
      </c>
      <c r="R254" s="178">
        <v>20</v>
      </c>
      <c r="S254" s="179" t="s">
        <v>2090</v>
      </c>
      <c r="T254" s="179" t="s">
        <v>2091</v>
      </c>
    </row>
    <row r="255" spans="1:20" ht="75">
      <c r="A255" s="141">
        <v>248</v>
      </c>
      <c r="B255" s="43"/>
      <c r="C255" s="176" t="s">
        <v>2092</v>
      </c>
      <c r="D255" s="176" t="s">
        <v>2093</v>
      </c>
      <c r="E255" s="176" t="s">
        <v>2094</v>
      </c>
      <c r="F255" s="176" t="s">
        <v>2</v>
      </c>
      <c r="G255" s="93" t="s">
        <v>15</v>
      </c>
      <c r="H255" s="176" t="s">
        <v>31</v>
      </c>
      <c r="I255" s="43" t="s">
        <v>106</v>
      </c>
      <c r="J255" s="177" t="s">
        <v>1592</v>
      </c>
      <c r="K255" s="43">
        <v>50000</v>
      </c>
      <c r="L255" s="177">
        <v>35000</v>
      </c>
      <c r="M255" s="160" t="s">
        <v>1443</v>
      </c>
      <c r="N255" s="177">
        <v>35000</v>
      </c>
      <c r="O255" s="43">
        <v>20</v>
      </c>
      <c r="P255" s="177">
        <v>35000</v>
      </c>
      <c r="Q255" s="160" t="s">
        <v>1444</v>
      </c>
      <c r="R255" s="178">
        <v>20</v>
      </c>
      <c r="S255" s="179" t="s">
        <v>2095</v>
      </c>
      <c r="T255" s="179" t="s">
        <v>2096</v>
      </c>
    </row>
    <row r="256" spans="1:20" ht="75">
      <c r="A256" s="141">
        <v>249</v>
      </c>
      <c r="B256" s="43"/>
      <c r="C256" s="176" t="s">
        <v>2097</v>
      </c>
      <c r="D256" s="176" t="s">
        <v>2098</v>
      </c>
      <c r="E256" s="176" t="s">
        <v>1222</v>
      </c>
      <c r="F256" s="176" t="s">
        <v>2</v>
      </c>
      <c r="G256" s="93" t="s">
        <v>15</v>
      </c>
      <c r="H256" s="176" t="s">
        <v>16</v>
      </c>
      <c r="I256" s="43" t="s">
        <v>106</v>
      </c>
      <c r="J256" s="177" t="s">
        <v>1005</v>
      </c>
      <c r="K256" s="43">
        <v>40000</v>
      </c>
      <c r="L256" s="177">
        <v>28000</v>
      </c>
      <c r="M256" s="160" t="s">
        <v>1443</v>
      </c>
      <c r="N256" s="177">
        <v>28000</v>
      </c>
      <c r="O256" s="43">
        <v>20</v>
      </c>
      <c r="P256" s="177">
        <v>28000</v>
      </c>
      <c r="Q256" s="160" t="s">
        <v>1444</v>
      </c>
      <c r="R256" s="178">
        <v>20</v>
      </c>
      <c r="S256" s="179" t="s">
        <v>2099</v>
      </c>
      <c r="T256" s="179" t="s">
        <v>2100</v>
      </c>
    </row>
    <row r="257" spans="1:20" ht="120">
      <c r="A257" s="141">
        <v>250</v>
      </c>
      <c r="B257" s="43"/>
      <c r="C257" s="176" t="s">
        <v>816</v>
      </c>
      <c r="D257" s="176" t="s">
        <v>1305</v>
      </c>
      <c r="E257" s="176" t="s">
        <v>2101</v>
      </c>
      <c r="F257" s="176" t="s">
        <v>2</v>
      </c>
      <c r="G257" s="93" t="s">
        <v>15</v>
      </c>
      <c r="H257" s="176" t="s">
        <v>16</v>
      </c>
      <c r="I257" s="43" t="s">
        <v>106</v>
      </c>
      <c r="J257" s="177" t="s">
        <v>238</v>
      </c>
      <c r="K257" s="43">
        <v>50000</v>
      </c>
      <c r="L257" s="177">
        <v>35000</v>
      </c>
      <c r="M257" s="160" t="s">
        <v>1443</v>
      </c>
      <c r="N257" s="177">
        <v>35000</v>
      </c>
      <c r="O257" s="43">
        <v>20</v>
      </c>
      <c r="P257" s="177">
        <v>35000</v>
      </c>
      <c r="Q257" s="160" t="s">
        <v>1444</v>
      </c>
      <c r="R257" s="178">
        <v>20</v>
      </c>
      <c r="S257" s="179" t="s">
        <v>2102</v>
      </c>
      <c r="T257" s="179" t="s">
        <v>2103</v>
      </c>
    </row>
    <row r="258" spans="1:20" ht="120">
      <c r="A258" s="141">
        <v>251</v>
      </c>
      <c r="B258" s="43"/>
      <c r="C258" s="176" t="s">
        <v>848</v>
      </c>
      <c r="D258" s="176" t="s">
        <v>1305</v>
      </c>
      <c r="E258" s="176" t="s">
        <v>2101</v>
      </c>
      <c r="F258" s="176" t="s">
        <v>2</v>
      </c>
      <c r="G258" s="93" t="s">
        <v>15</v>
      </c>
      <c r="H258" s="176" t="s">
        <v>31</v>
      </c>
      <c r="I258" s="43" t="s">
        <v>106</v>
      </c>
      <c r="J258" s="177" t="s">
        <v>2104</v>
      </c>
      <c r="K258" s="43">
        <v>150000</v>
      </c>
      <c r="L258" s="177">
        <v>105000</v>
      </c>
      <c r="M258" s="160" t="s">
        <v>1443</v>
      </c>
      <c r="N258" s="177">
        <v>105000</v>
      </c>
      <c r="O258" s="43">
        <v>20</v>
      </c>
      <c r="P258" s="177">
        <v>105000</v>
      </c>
      <c r="Q258" s="160" t="s">
        <v>1444</v>
      </c>
      <c r="R258" s="178">
        <v>20</v>
      </c>
      <c r="S258" s="179" t="s">
        <v>2105</v>
      </c>
      <c r="T258" s="179" t="s">
        <v>2106</v>
      </c>
    </row>
    <row r="259" spans="1:20" ht="60">
      <c r="A259" s="141">
        <v>252</v>
      </c>
      <c r="B259" s="43"/>
      <c r="C259" s="176" t="s">
        <v>2107</v>
      </c>
      <c r="D259" s="176" t="s">
        <v>170</v>
      </c>
      <c r="E259" s="176" t="s">
        <v>2108</v>
      </c>
      <c r="F259" s="176" t="s">
        <v>2</v>
      </c>
      <c r="G259" s="93" t="s">
        <v>15</v>
      </c>
      <c r="H259" s="176" t="s">
        <v>16</v>
      </c>
      <c r="I259" s="43" t="s">
        <v>106</v>
      </c>
      <c r="J259" s="177" t="s">
        <v>1825</v>
      </c>
      <c r="K259" s="43">
        <v>80000</v>
      </c>
      <c r="L259" s="177">
        <v>56000</v>
      </c>
      <c r="M259" s="160" t="s">
        <v>1443</v>
      </c>
      <c r="N259" s="177">
        <v>56000</v>
      </c>
      <c r="O259" s="43">
        <v>20</v>
      </c>
      <c r="P259" s="177">
        <v>56000</v>
      </c>
      <c r="Q259" s="160" t="s">
        <v>1444</v>
      </c>
      <c r="R259" s="178">
        <v>20</v>
      </c>
      <c r="S259" s="179" t="s">
        <v>2109</v>
      </c>
      <c r="T259" s="179" t="s">
        <v>2110</v>
      </c>
    </row>
    <row r="260" spans="1:20" ht="90">
      <c r="A260" s="141">
        <v>253</v>
      </c>
      <c r="B260" s="43"/>
      <c r="C260" s="176" t="s">
        <v>1233</v>
      </c>
      <c r="D260" s="176" t="s">
        <v>2111</v>
      </c>
      <c r="E260" s="176" t="s">
        <v>2112</v>
      </c>
      <c r="F260" s="176" t="s">
        <v>2</v>
      </c>
      <c r="G260" s="93" t="s">
        <v>15</v>
      </c>
      <c r="H260" s="176" t="s">
        <v>16</v>
      </c>
      <c r="I260" s="43" t="s">
        <v>106</v>
      </c>
      <c r="J260" s="177" t="s">
        <v>240</v>
      </c>
      <c r="K260" s="43">
        <v>50000</v>
      </c>
      <c r="L260" s="177">
        <v>35000</v>
      </c>
      <c r="M260" s="160" t="s">
        <v>1443</v>
      </c>
      <c r="N260" s="177">
        <v>35000</v>
      </c>
      <c r="O260" s="43">
        <v>20</v>
      </c>
      <c r="P260" s="177">
        <v>35000</v>
      </c>
      <c r="Q260" s="160" t="s">
        <v>1444</v>
      </c>
      <c r="R260" s="178">
        <v>20</v>
      </c>
      <c r="S260" s="179" t="s">
        <v>2113</v>
      </c>
      <c r="T260" s="179" t="s">
        <v>2114</v>
      </c>
    </row>
    <row r="261" spans="1:20" ht="90">
      <c r="A261" s="141">
        <v>254</v>
      </c>
      <c r="B261" s="43"/>
      <c r="C261" s="176" t="s">
        <v>1623</v>
      </c>
      <c r="D261" s="176" t="s">
        <v>2115</v>
      </c>
      <c r="E261" s="176" t="s">
        <v>2112</v>
      </c>
      <c r="F261" s="176" t="s">
        <v>2</v>
      </c>
      <c r="G261" s="93" t="s">
        <v>15</v>
      </c>
      <c r="H261" s="176" t="s">
        <v>31</v>
      </c>
      <c r="I261" s="43" t="s">
        <v>106</v>
      </c>
      <c r="J261" s="177" t="s">
        <v>2116</v>
      </c>
      <c r="K261" s="43">
        <v>50000</v>
      </c>
      <c r="L261" s="177">
        <v>35000</v>
      </c>
      <c r="M261" s="160" t="s">
        <v>1443</v>
      </c>
      <c r="N261" s="177">
        <v>35000</v>
      </c>
      <c r="O261" s="43">
        <v>20</v>
      </c>
      <c r="P261" s="177">
        <v>35000</v>
      </c>
      <c r="Q261" s="160" t="s">
        <v>1444</v>
      </c>
      <c r="R261" s="178">
        <v>20</v>
      </c>
      <c r="S261" s="179" t="s">
        <v>2117</v>
      </c>
      <c r="T261" s="179" t="s">
        <v>2118</v>
      </c>
    </row>
    <row r="262" spans="1:20" ht="90">
      <c r="A262" s="141">
        <v>255</v>
      </c>
      <c r="B262" s="43"/>
      <c r="C262" s="176" t="s">
        <v>1933</v>
      </c>
      <c r="D262" s="176" t="s">
        <v>2119</v>
      </c>
      <c r="E262" s="176" t="s">
        <v>2120</v>
      </c>
      <c r="F262" s="176" t="s">
        <v>2</v>
      </c>
      <c r="G262" s="93" t="s">
        <v>15</v>
      </c>
      <c r="H262" s="176" t="s">
        <v>16</v>
      </c>
      <c r="I262" s="43" t="s">
        <v>106</v>
      </c>
      <c r="J262" s="177" t="s">
        <v>231</v>
      </c>
      <c r="K262" s="43">
        <v>40000</v>
      </c>
      <c r="L262" s="177">
        <v>28000</v>
      </c>
      <c r="M262" s="160" t="s">
        <v>1443</v>
      </c>
      <c r="N262" s="177">
        <v>28000</v>
      </c>
      <c r="O262" s="43">
        <v>20</v>
      </c>
      <c r="P262" s="177">
        <v>28000</v>
      </c>
      <c r="Q262" s="160" t="s">
        <v>1444</v>
      </c>
      <c r="R262" s="178">
        <v>20</v>
      </c>
      <c r="S262" s="179" t="s">
        <v>2121</v>
      </c>
      <c r="T262" s="179" t="s">
        <v>2122</v>
      </c>
    </row>
    <row r="263" spans="1:20" ht="120">
      <c r="A263" s="141">
        <v>256</v>
      </c>
      <c r="B263" s="43"/>
      <c r="C263" s="176" t="s">
        <v>2123</v>
      </c>
      <c r="D263" s="176" t="s">
        <v>2124</v>
      </c>
      <c r="E263" s="176" t="s">
        <v>2125</v>
      </c>
      <c r="F263" s="176" t="s">
        <v>2</v>
      </c>
      <c r="G263" s="93" t="s">
        <v>15</v>
      </c>
      <c r="H263" s="176" t="s">
        <v>31</v>
      </c>
      <c r="I263" s="43" t="s">
        <v>106</v>
      </c>
      <c r="J263" s="177" t="s">
        <v>1592</v>
      </c>
      <c r="K263" s="43">
        <v>40000</v>
      </c>
      <c r="L263" s="177">
        <v>28000</v>
      </c>
      <c r="M263" s="160" t="s">
        <v>1443</v>
      </c>
      <c r="N263" s="177">
        <v>28000</v>
      </c>
      <c r="O263" s="43">
        <v>20</v>
      </c>
      <c r="P263" s="177">
        <v>28000</v>
      </c>
      <c r="Q263" s="160" t="s">
        <v>1444</v>
      </c>
      <c r="R263" s="178">
        <v>20</v>
      </c>
      <c r="S263" s="179" t="s">
        <v>2126</v>
      </c>
      <c r="T263" s="179" t="s">
        <v>2127</v>
      </c>
    </row>
    <row r="264" spans="1:20" ht="75">
      <c r="A264" s="141">
        <v>257</v>
      </c>
      <c r="B264" s="43"/>
      <c r="C264" s="176" t="s">
        <v>2128</v>
      </c>
      <c r="D264" s="176" t="s">
        <v>2129</v>
      </c>
      <c r="E264" s="176" t="s">
        <v>2130</v>
      </c>
      <c r="F264" s="176" t="s">
        <v>2</v>
      </c>
      <c r="G264" s="93" t="s">
        <v>15</v>
      </c>
      <c r="H264" s="176" t="s">
        <v>31</v>
      </c>
      <c r="I264" s="43" t="s">
        <v>106</v>
      </c>
      <c r="J264" s="177" t="s">
        <v>240</v>
      </c>
      <c r="K264" s="43">
        <v>50000</v>
      </c>
      <c r="L264" s="177">
        <v>35000</v>
      </c>
      <c r="M264" s="160" t="s">
        <v>1443</v>
      </c>
      <c r="N264" s="177">
        <v>35000</v>
      </c>
      <c r="O264" s="43">
        <v>20</v>
      </c>
      <c r="P264" s="177">
        <v>35000</v>
      </c>
      <c r="Q264" s="160" t="s">
        <v>1444</v>
      </c>
      <c r="R264" s="178">
        <v>20</v>
      </c>
      <c r="S264" s="179" t="s">
        <v>2131</v>
      </c>
      <c r="T264" s="179" t="s">
        <v>2132</v>
      </c>
    </row>
    <row r="265" spans="1:20" ht="60">
      <c r="A265" s="141">
        <v>258</v>
      </c>
      <c r="B265" s="43"/>
      <c r="C265" s="176" t="s">
        <v>2061</v>
      </c>
      <c r="D265" s="176" t="s">
        <v>2133</v>
      </c>
      <c r="E265" s="176" t="s">
        <v>2134</v>
      </c>
      <c r="F265" s="176" t="s">
        <v>2</v>
      </c>
      <c r="G265" s="93" t="s">
        <v>15</v>
      </c>
      <c r="H265" s="176" t="s">
        <v>31</v>
      </c>
      <c r="I265" s="43" t="s">
        <v>106</v>
      </c>
      <c r="J265" s="177" t="s">
        <v>231</v>
      </c>
      <c r="K265" s="43">
        <v>40000</v>
      </c>
      <c r="L265" s="177">
        <v>28000</v>
      </c>
      <c r="M265" s="160" t="s">
        <v>1443</v>
      </c>
      <c r="N265" s="177">
        <v>28000</v>
      </c>
      <c r="O265" s="43">
        <v>20</v>
      </c>
      <c r="P265" s="177">
        <v>28000</v>
      </c>
      <c r="Q265" s="160" t="s">
        <v>1444</v>
      </c>
      <c r="R265" s="178">
        <v>20</v>
      </c>
      <c r="S265" s="179" t="s">
        <v>2135</v>
      </c>
      <c r="T265" s="179" t="s">
        <v>2136</v>
      </c>
    </row>
    <row r="266" spans="1:20" ht="60">
      <c r="A266" s="141">
        <v>259</v>
      </c>
      <c r="B266" s="43"/>
      <c r="C266" s="176" t="s">
        <v>2137</v>
      </c>
      <c r="D266" s="176" t="s">
        <v>2138</v>
      </c>
      <c r="E266" s="176" t="s">
        <v>2139</v>
      </c>
      <c r="F266" s="176" t="s">
        <v>2</v>
      </c>
      <c r="G266" s="93" t="s">
        <v>15</v>
      </c>
      <c r="H266" s="176" t="s">
        <v>31</v>
      </c>
      <c r="I266" s="43" t="s">
        <v>106</v>
      </c>
      <c r="J266" s="177" t="s">
        <v>2116</v>
      </c>
      <c r="K266" s="43">
        <v>50000</v>
      </c>
      <c r="L266" s="177">
        <v>35000</v>
      </c>
      <c r="M266" s="160" t="s">
        <v>1443</v>
      </c>
      <c r="N266" s="177">
        <v>35000</v>
      </c>
      <c r="O266" s="43">
        <v>20</v>
      </c>
      <c r="P266" s="177">
        <v>35000</v>
      </c>
      <c r="Q266" s="160" t="s">
        <v>1444</v>
      </c>
      <c r="R266" s="178">
        <v>20</v>
      </c>
      <c r="S266" s="179" t="s">
        <v>2140</v>
      </c>
      <c r="T266" s="179" t="s">
        <v>2141</v>
      </c>
    </row>
    <row r="267" spans="1:20" ht="90">
      <c r="A267" s="141">
        <v>260</v>
      </c>
      <c r="B267" s="43"/>
      <c r="C267" s="176" t="s">
        <v>2142</v>
      </c>
      <c r="D267" s="176" t="s">
        <v>1296</v>
      </c>
      <c r="E267" s="176" t="s">
        <v>2143</v>
      </c>
      <c r="F267" s="176" t="s">
        <v>2</v>
      </c>
      <c r="G267" s="93" t="s">
        <v>15</v>
      </c>
      <c r="H267" s="176" t="s">
        <v>16</v>
      </c>
      <c r="I267" s="43" t="s">
        <v>106</v>
      </c>
      <c r="J267" s="177" t="s">
        <v>2144</v>
      </c>
      <c r="K267" s="43">
        <v>150000</v>
      </c>
      <c r="L267" s="177">
        <v>105000</v>
      </c>
      <c r="M267" s="160" t="s">
        <v>1443</v>
      </c>
      <c r="N267" s="177">
        <v>105000</v>
      </c>
      <c r="O267" s="43">
        <v>20</v>
      </c>
      <c r="P267" s="177">
        <v>105000</v>
      </c>
      <c r="Q267" s="160" t="s">
        <v>1444</v>
      </c>
      <c r="R267" s="178">
        <v>20</v>
      </c>
      <c r="S267" s="179" t="s">
        <v>2145</v>
      </c>
      <c r="T267" s="179" t="s">
        <v>2146</v>
      </c>
    </row>
    <row r="268" spans="1:20" ht="75">
      <c r="A268" s="141">
        <v>261</v>
      </c>
      <c r="B268" s="43"/>
      <c r="C268" s="176" t="s">
        <v>1534</v>
      </c>
      <c r="D268" s="176" t="s">
        <v>2088</v>
      </c>
      <c r="E268" s="176" t="s">
        <v>2147</v>
      </c>
      <c r="F268" s="176" t="s">
        <v>2</v>
      </c>
      <c r="G268" s="93" t="s">
        <v>15</v>
      </c>
      <c r="H268" s="176" t="s">
        <v>31</v>
      </c>
      <c r="I268" s="43" t="s">
        <v>106</v>
      </c>
      <c r="J268" s="177" t="s">
        <v>2148</v>
      </c>
      <c r="K268" s="43">
        <v>40000</v>
      </c>
      <c r="L268" s="177">
        <v>28000</v>
      </c>
      <c r="M268" s="160" t="s">
        <v>1443</v>
      </c>
      <c r="N268" s="177">
        <v>28000</v>
      </c>
      <c r="O268" s="43">
        <v>20</v>
      </c>
      <c r="P268" s="177">
        <v>28000</v>
      </c>
      <c r="Q268" s="160" t="s">
        <v>1444</v>
      </c>
      <c r="R268" s="178">
        <v>20</v>
      </c>
      <c r="S268" s="179" t="s">
        <v>2149</v>
      </c>
      <c r="T268" s="179" t="s">
        <v>2150</v>
      </c>
    </row>
    <row r="269" spans="1:20" ht="60">
      <c r="A269" s="141">
        <v>262</v>
      </c>
      <c r="B269" s="43"/>
      <c r="C269" s="176" t="s">
        <v>849</v>
      </c>
      <c r="D269" s="176" t="s">
        <v>1305</v>
      </c>
      <c r="E269" s="176" t="s">
        <v>2151</v>
      </c>
      <c r="F269" s="176" t="s">
        <v>2</v>
      </c>
      <c r="G269" s="93" t="s">
        <v>15</v>
      </c>
      <c r="H269" s="176" t="s">
        <v>16</v>
      </c>
      <c r="I269" s="43" t="s">
        <v>106</v>
      </c>
      <c r="J269" s="177" t="s">
        <v>1460</v>
      </c>
      <c r="K269" s="43">
        <v>150000</v>
      </c>
      <c r="L269" s="177">
        <v>105000</v>
      </c>
      <c r="M269" s="160" t="s">
        <v>1443</v>
      </c>
      <c r="N269" s="177">
        <v>105000</v>
      </c>
      <c r="O269" s="43">
        <v>20</v>
      </c>
      <c r="P269" s="177">
        <v>105000</v>
      </c>
      <c r="Q269" s="160" t="s">
        <v>1444</v>
      </c>
      <c r="R269" s="178">
        <v>20</v>
      </c>
      <c r="S269" s="179" t="s">
        <v>2152</v>
      </c>
      <c r="T269" s="179" t="s">
        <v>2153</v>
      </c>
    </row>
    <row r="270" spans="1:20" ht="75">
      <c r="A270" s="141">
        <v>263</v>
      </c>
      <c r="B270" s="43"/>
      <c r="C270" s="176" t="s">
        <v>369</v>
      </c>
      <c r="D270" s="176" t="s">
        <v>1870</v>
      </c>
      <c r="E270" s="176" t="s">
        <v>2154</v>
      </c>
      <c r="F270" s="176" t="s">
        <v>2</v>
      </c>
      <c r="G270" s="93" t="s">
        <v>15</v>
      </c>
      <c r="H270" s="176" t="s">
        <v>16</v>
      </c>
      <c r="I270" s="43" t="s">
        <v>106</v>
      </c>
      <c r="J270" s="177" t="s">
        <v>231</v>
      </c>
      <c r="K270" s="43">
        <v>50000</v>
      </c>
      <c r="L270" s="177">
        <v>35000</v>
      </c>
      <c r="M270" s="160" t="s">
        <v>1443</v>
      </c>
      <c r="N270" s="177">
        <v>35000</v>
      </c>
      <c r="O270" s="43">
        <v>20</v>
      </c>
      <c r="P270" s="177">
        <v>35000</v>
      </c>
      <c r="Q270" s="160" t="s">
        <v>1444</v>
      </c>
      <c r="R270" s="178">
        <v>20</v>
      </c>
      <c r="S270" s="179" t="s">
        <v>2155</v>
      </c>
      <c r="T270" s="179" t="s">
        <v>2156</v>
      </c>
    </row>
    <row r="271" spans="1:20" ht="60">
      <c r="A271" s="141">
        <v>264</v>
      </c>
      <c r="B271" s="43"/>
      <c r="C271" s="176" t="s">
        <v>2157</v>
      </c>
      <c r="D271" s="176" t="s">
        <v>1420</v>
      </c>
      <c r="E271" s="176" t="s">
        <v>2158</v>
      </c>
      <c r="F271" s="176" t="s">
        <v>2</v>
      </c>
      <c r="G271" s="93" t="s">
        <v>15</v>
      </c>
      <c r="H271" s="176" t="s">
        <v>16</v>
      </c>
      <c r="I271" s="43" t="s">
        <v>106</v>
      </c>
      <c r="J271" s="177" t="s">
        <v>240</v>
      </c>
      <c r="K271" s="43">
        <v>50000</v>
      </c>
      <c r="L271" s="177">
        <v>35000</v>
      </c>
      <c r="M271" s="160" t="s">
        <v>1443</v>
      </c>
      <c r="N271" s="177">
        <v>35000</v>
      </c>
      <c r="O271" s="43">
        <v>20</v>
      </c>
      <c r="P271" s="177">
        <v>35000</v>
      </c>
      <c r="Q271" s="160" t="s">
        <v>1444</v>
      </c>
      <c r="R271" s="178">
        <v>20</v>
      </c>
      <c r="S271" s="179" t="s">
        <v>2159</v>
      </c>
      <c r="T271" s="179" t="s">
        <v>2160</v>
      </c>
    </row>
    <row r="272" spans="1:20" ht="90">
      <c r="A272" s="141">
        <v>265</v>
      </c>
      <c r="B272" s="43"/>
      <c r="C272" s="176" t="s">
        <v>2161</v>
      </c>
      <c r="D272" s="176" t="s">
        <v>2162</v>
      </c>
      <c r="E272" s="176" t="s">
        <v>2163</v>
      </c>
      <c r="F272" s="176" t="s">
        <v>2</v>
      </c>
      <c r="G272" s="93" t="s">
        <v>15</v>
      </c>
      <c r="H272" s="176" t="s">
        <v>16</v>
      </c>
      <c r="I272" s="43" t="s">
        <v>106</v>
      </c>
      <c r="J272" s="177" t="s">
        <v>2164</v>
      </c>
      <c r="K272" s="43">
        <v>150000</v>
      </c>
      <c r="L272" s="177">
        <v>105000</v>
      </c>
      <c r="M272" s="160" t="s">
        <v>1443</v>
      </c>
      <c r="N272" s="177">
        <v>105000</v>
      </c>
      <c r="O272" s="43">
        <v>20</v>
      </c>
      <c r="P272" s="177">
        <v>105000</v>
      </c>
      <c r="Q272" s="160" t="s">
        <v>1444</v>
      </c>
      <c r="R272" s="178">
        <v>20</v>
      </c>
      <c r="S272" s="179" t="s">
        <v>2165</v>
      </c>
      <c r="T272" s="179" t="s">
        <v>2166</v>
      </c>
    </row>
    <row r="273" spans="1:20" ht="75">
      <c r="A273" s="141">
        <v>266</v>
      </c>
      <c r="B273" s="43"/>
      <c r="C273" s="176" t="s">
        <v>2167</v>
      </c>
      <c r="D273" s="176" t="s">
        <v>370</v>
      </c>
      <c r="E273" s="176" t="s">
        <v>2168</v>
      </c>
      <c r="F273" s="176" t="s">
        <v>2</v>
      </c>
      <c r="G273" s="93" t="s">
        <v>15</v>
      </c>
      <c r="H273" s="176" t="s">
        <v>16</v>
      </c>
      <c r="I273" s="43" t="s">
        <v>106</v>
      </c>
      <c r="J273" s="177" t="s">
        <v>403</v>
      </c>
      <c r="K273" s="43">
        <v>50000</v>
      </c>
      <c r="L273" s="177">
        <v>35000</v>
      </c>
      <c r="M273" s="160" t="s">
        <v>1443</v>
      </c>
      <c r="N273" s="177">
        <v>35000</v>
      </c>
      <c r="O273" s="43">
        <v>20</v>
      </c>
      <c r="P273" s="177">
        <v>35000</v>
      </c>
      <c r="Q273" s="160" t="s">
        <v>1444</v>
      </c>
      <c r="R273" s="178">
        <v>20</v>
      </c>
      <c r="S273" s="179" t="s">
        <v>2169</v>
      </c>
      <c r="T273" s="179" t="s">
        <v>2170</v>
      </c>
    </row>
    <row r="274" spans="1:20" ht="75">
      <c r="A274" s="141">
        <v>267</v>
      </c>
      <c r="B274" s="43"/>
      <c r="C274" s="176" t="s">
        <v>165</v>
      </c>
      <c r="D274" s="176" t="s">
        <v>2171</v>
      </c>
      <c r="E274" s="176" t="s">
        <v>2172</v>
      </c>
      <c r="F274" s="176" t="s">
        <v>2</v>
      </c>
      <c r="G274" s="93" t="s">
        <v>15</v>
      </c>
      <c r="H274" s="176" t="s">
        <v>16</v>
      </c>
      <c r="I274" s="43" t="s">
        <v>106</v>
      </c>
      <c r="J274" s="177" t="s">
        <v>2173</v>
      </c>
      <c r="K274" s="43">
        <v>50000</v>
      </c>
      <c r="L274" s="177">
        <v>35000</v>
      </c>
      <c r="M274" s="160" t="s">
        <v>1443</v>
      </c>
      <c r="N274" s="177">
        <v>35000</v>
      </c>
      <c r="O274" s="43">
        <v>20</v>
      </c>
      <c r="P274" s="177">
        <v>35000</v>
      </c>
      <c r="Q274" s="160" t="s">
        <v>1444</v>
      </c>
      <c r="R274" s="178">
        <v>20</v>
      </c>
      <c r="S274" s="179" t="s">
        <v>2174</v>
      </c>
      <c r="T274" s="179" t="s">
        <v>2175</v>
      </c>
    </row>
    <row r="275" spans="1:20" ht="60">
      <c r="A275" s="141">
        <v>268</v>
      </c>
      <c r="B275" s="69"/>
      <c r="C275" s="181" t="s">
        <v>1122</v>
      </c>
      <c r="D275" s="181" t="s">
        <v>1123</v>
      </c>
      <c r="E275" s="181" t="s">
        <v>1124</v>
      </c>
      <c r="F275" s="181" t="s">
        <v>2</v>
      </c>
      <c r="G275" s="94" t="s">
        <v>15</v>
      </c>
      <c r="H275" s="94" t="s">
        <v>16</v>
      </c>
      <c r="I275" s="94" t="s">
        <v>105</v>
      </c>
      <c r="J275" s="181" t="s">
        <v>2176</v>
      </c>
      <c r="K275" s="69">
        <v>0</v>
      </c>
      <c r="L275" s="69">
        <v>16000</v>
      </c>
      <c r="M275" s="182" t="s">
        <v>2177</v>
      </c>
      <c r="N275" s="181">
        <v>24000</v>
      </c>
      <c r="O275" s="69">
        <v>20</v>
      </c>
      <c r="P275" s="181">
        <v>24000</v>
      </c>
      <c r="Q275" s="182" t="s">
        <v>2178</v>
      </c>
      <c r="R275" s="181">
        <v>20</v>
      </c>
      <c r="S275" s="183" t="s">
        <v>2179</v>
      </c>
      <c r="T275" s="183" t="s">
        <v>2180</v>
      </c>
    </row>
    <row r="276" spans="1:20" ht="75">
      <c r="A276" s="141">
        <v>269</v>
      </c>
      <c r="B276" s="69"/>
      <c r="C276" s="181" t="s">
        <v>1126</v>
      </c>
      <c r="D276" s="181" t="s">
        <v>1127</v>
      </c>
      <c r="E276" s="181" t="s">
        <v>1128</v>
      </c>
      <c r="F276" s="181" t="s">
        <v>2</v>
      </c>
      <c r="G276" s="94" t="s">
        <v>15</v>
      </c>
      <c r="H276" s="94" t="s">
        <v>16</v>
      </c>
      <c r="I276" s="94" t="s">
        <v>105</v>
      </c>
      <c r="J276" s="181" t="s">
        <v>403</v>
      </c>
      <c r="K276" s="69">
        <v>0</v>
      </c>
      <c r="L276" s="69">
        <v>30000</v>
      </c>
      <c r="M276" s="182" t="s">
        <v>2177</v>
      </c>
      <c r="N276" s="181">
        <v>45000</v>
      </c>
      <c r="O276" s="69">
        <v>20</v>
      </c>
      <c r="P276" s="181">
        <v>45000</v>
      </c>
      <c r="Q276" s="182" t="s">
        <v>2178</v>
      </c>
      <c r="R276" s="181">
        <v>20</v>
      </c>
      <c r="S276" s="183" t="s">
        <v>2181</v>
      </c>
      <c r="T276" s="183" t="s">
        <v>2182</v>
      </c>
    </row>
    <row r="277" spans="1:20" ht="90">
      <c r="A277" s="141">
        <v>270</v>
      </c>
      <c r="B277" s="69"/>
      <c r="C277" s="181" t="s">
        <v>1130</v>
      </c>
      <c r="D277" s="181" t="s">
        <v>1131</v>
      </c>
      <c r="E277" s="181" t="s">
        <v>1132</v>
      </c>
      <c r="F277" s="181" t="s">
        <v>2</v>
      </c>
      <c r="G277" s="94" t="s">
        <v>15</v>
      </c>
      <c r="H277" s="94" t="s">
        <v>31</v>
      </c>
      <c r="I277" s="94" t="s">
        <v>106</v>
      </c>
      <c r="J277" s="181" t="s">
        <v>2183</v>
      </c>
      <c r="K277" s="69">
        <v>0</v>
      </c>
      <c r="L277" s="69">
        <v>10000</v>
      </c>
      <c r="M277" s="182" t="s">
        <v>2177</v>
      </c>
      <c r="N277" s="181">
        <v>15000</v>
      </c>
      <c r="O277" s="69">
        <v>20</v>
      </c>
      <c r="P277" s="181">
        <v>15000</v>
      </c>
      <c r="Q277" s="182" t="s">
        <v>2178</v>
      </c>
      <c r="R277" s="181">
        <v>20</v>
      </c>
      <c r="S277" s="183" t="s">
        <v>2184</v>
      </c>
      <c r="T277" s="183" t="s">
        <v>2185</v>
      </c>
    </row>
    <row r="278" spans="1:20" ht="60">
      <c r="A278" s="141">
        <v>271</v>
      </c>
      <c r="B278" s="69"/>
      <c r="C278" s="181" t="s">
        <v>1134</v>
      </c>
      <c r="D278" s="181" t="s">
        <v>1135</v>
      </c>
      <c r="E278" s="181" t="s">
        <v>1136</v>
      </c>
      <c r="F278" s="181" t="s">
        <v>2</v>
      </c>
      <c r="G278" s="94" t="s">
        <v>15</v>
      </c>
      <c r="H278" s="94" t="s">
        <v>16</v>
      </c>
      <c r="I278" s="94" t="s">
        <v>106</v>
      </c>
      <c r="J278" s="181" t="s">
        <v>533</v>
      </c>
      <c r="K278" s="69">
        <v>0</v>
      </c>
      <c r="L278" s="69">
        <v>8000</v>
      </c>
      <c r="M278" s="182" t="s">
        <v>2177</v>
      </c>
      <c r="N278" s="181">
        <v>12000</v>
      </c>
      <c r="O278" s="69">
        <v>20</v>
      </c>
      <c r="P278" s="181">
        <v>12000</v>
      </c>
      <c r="Q278" s="182" t="s">
        <v>2178</v>
      </c>
      <c r="R278" s="181">
        <v>20</v>
      </c>
      <c r="S278" s="183" t="s">
        <v>2186</v>
      </c>
      <c r="T278" s="183" t="s">
        <v>2187</v>
      </c>
    </row>
    <row r="279" spans="1:20" ht="90">
      <c r="A279" s="141">
        <v>272</v>
      </c>
      <c r="B279" s="69"/>
      <c r="C279" s="181" t="s">
        <v>1138</v>
      </c>
      <c r="D279" s="181" t="s">
        <v>1139</v>
      </c>
      <c r="E279" s="181" t="s">
        <v>1140</v>
      </c>
      <c r="F279" s="181" t="s">
        <v>2</v>
      </c>
      <c r="G279" s="94" t="s">
        <v>15</v>
      </c>
      <c r="H279" s="94" t="s">
        <v>31</v>
      </c>
      <c r="I279" s="94" t="s">
        <v>106</v>
      </c>
      <c r="J279" s="181" t="s">
        <v>533</v>
      </c>
      <c r="K279" s="69">
        <v>0</v>
      </c>
      <c r="L279" s="69">
        <v>8000</v>
      </c>
      <c r="M279" s="182" t="s">
        <v>2177</v>
      </c>
      <c r="N279" s="181">
        <v>12000</v>
      </c>
      <c r="O279" s="69">
        <v>20</v>
      </c>
      <c r="P279" s="181">
        <v>12000</v>
      </c>
      <c r="Q279" s="182" t="s">
        <v>2178</v>
      </c>
      <c r="R279" s="181">
        <v>20</v>
      </c>
      <c r="S279" s="183" t="s">
        <v>2188</v>
      </c>
      <c r="T279" s="183" t="s">
        <v>2189</v>
      </c>
    </row>
    <row r="280" spans="1:20" ht="90">
      <c r="A280" s="141">
        <v>273</v>
      </c>
      <c r="B280" s="69"/>
      <c r="C280" s="181" t="s">
        <v>1142</v>
      </c>
      <c r="D280" s="181" t="s">
        <v>1143</v>
      </c>
      <c r="E280" s="181" t="s">
        <v>1144</v>
      </c>
      <c r="F280" s="181" t="s">
        <v>2</v>
      </c>
      <c r="G280" s="94" t="s">
        <v>15</v>
      </c>
      <c r="H280" s="94" t="s">
        <v>31</v>
      </c>
      <c r="I280" s="94" t="s">
        <v>106</v>
      </c>
      <c r="J280" s="181" t="s">
        <v>231</v>
      </c>
      <c r="K280" s="69">
        <v>0</v>
      </c>
      <c r="L280" s="69">
        <v>8000</v>
      </c>
      <c r="M280" s="182" t="s">
        <v>2177</v>
      </c>
      <c r="N280" s="181">
        <v>12000</v>
      </c>
      <c r="O280" s="69">
        <v>20</v>
      </c>
      <c r="P280" s="181">
        <v>12000</v>
      </c>
      <c r="Q280" s="182" t="s">
        <v>2178</v>
      </c>
      <c r="R280" s="181">
        <v>20</v>
      </c>
      <c r="S280" s="183" t="s">
        <v>2190</v>
      </c>
      <c r="T280" s="183" t="s">
        <v>2191</v>
      </c>
    </row>
    <row r="281" spans="1:20" ht="60">
      <c r="A281" s="141">
        <v>274</v>
      </c>
      <c r="B281" s="69"/>
      <c r="C281" s="181" t="s">
        <v>1146</v>
      </c>
      <c r="D281" s="181" t="s">
        <v>1147</v>
      </c>
      <c r="E281" s="181" t="s">
        <v>1148</v>
      </c>
      <c r="F281" s="181" t="s">
        <v>2</v>
      </c>
      <c r="G281" s="94" t="s">
        <v>15</v>
      </c>
      <c r="H281" s="94" t="s">
        <v>16</v>
      </c>
      <c r="I281" s="94" t="s">
        <v>106</v>
      </c>
      <c r="J281" s="181" t="s">
        <v>2192</v>
      </c>
      <c r="K281" s="69">
        <v>0</v>
      </c>
      <c r="L281" s="69">
        <v>10000</v>
      </c>
      <c r="M281" s="182" t="s">
        <v>2177</v>
      </c>
      <c r="N281" s="181">
        <v>15000</v>
      </c>
      <c r="O281" s="69">
        <v>20</v>
      </c>
      <c r="P281" s="181">
        <v>15000</v>
      </c>
      <c r="Q281" s="182" t="s">
        <v>2178</v>
      </c>
      <c r="R281" s="181">
        <v>20</v>
      </c>
      <c r="S281" s="183" t="s">
        <v>2193</v>
      </c>
      <c r="T281" s="183" t="s">
        <v>2194</v>
      </c>
    </row>
    <row r="282" spans="1:20" ht="60">
      <c r="A282" s="141">
        <v>275</v>
      </c>
      <c r="B282" s="69"/>
      <c r="C282" s="181" t="s">
        <v>497</v>
      </c>
      <c r="D282" s="181" t="s">
        <v>1149</v>
      </c>
      <c r="E282" s="181" t="s">
        <v>1150</v>
      </c>
      <c r="F282" s="181" t="s">
        <v>2</v>
      </c>
      <c r="G282" s="94" t="s">
        <v>15</v>
      </c>
      <c r="H282" s="94" t="s">
        <v>16</v>
      </c>
      <c r="I282" s="94" t="s">
        <v>105</v>
      </c>
      <c r="J282" s="181" t="s">
        <v>2195</v>
      </c>
      <c r="K282" s="69">
        <v>0</v>
      </c>
      <c r="L282" s="69">
        <v>20000</v>
      </c>
      <c r="M282" s="182" t="s">
        <v>2177</v>
      </c>
      <c r="N282" s="181">
        <v>30000</v>
      </c>
      <c r="O282" s="69">
        <v>20</v>
      </c>
      <c r="P282" s="181">
        <v>30000</v>
      </c>
      <c r="Q282" s="182" t="s">
        <v>2178</v>
      </c>
      <c r="R282" s="181">
        <v>20</v>
      </c>
      <c r="S282" s="183" t="s">
        <v>2196</v>
      </c>
      <c r="T282" s="183" t="s">
        <v>2197</v>
      </c>
    </row>
    <row r="283" spans="1:20" ht="60">
      <c r="A283" s="141">
        <v>276</v>
      </c>
      <c r="B283" s="69"/>
      <c r="C283" s="181" t="s">
        <v>1152</v>
      </c>
      <c r="D283" s="181" t="s">
        <v>1153</v>
      </c>
      <c r="E283" s="181" t="s">
        <v>1154</v>
      </c>
      <c r="F283" s="181" t="s">
        <v>2</v>
      </c>
      <c r="G283" s="94" t="s">
        <v>15</v>
      </c>
      <c r="H283" s="94" t="s">
        <v>31</v>
      </c>
      <c r="I283" s="94" t="s">
        <v>106</v>
      </c>
      <c r="J283" s="181" t="s">
        <v>2198</v>
      </c>
      <c r="K283" s="69">
        <v>0</v>
      </c>
      <c r="L283" s="69">
        <v>32000</v>
      </c>
      <c r="M283" s="182" t="s">
        <v>2177</v>
      </c>
      <c r="N283" s="181">
        <v>48000</v>
      </c>
      <c r="O283" s="69">
        <v>20</v>
      </c>
      <c r="P283" s="181">
        <v>48000</v>
      </c>
      <c r="Q283" s="182" t="s">
        <v>2178</v>
      </c>
      <c r="R283" s="181">
        <v>20</v>
      </c>
      <c r="S283" s="183" t="s">
        <v>2199</v>
      </c>
      <c r="T283" s="183" t="s">
        <v>2200</v>
      </c>
    </row>
    <row r="284" spans="1:20" ht="90">
      <c r="A284" s="141">
        <v>277</v>
      </c>
      <c r="B284" s="69"/>
      <c r="C284" s="181" t="s">
        <v>1159</v>
      </c>
      <c r="D284" s="181" t="s">
        <v>1160</v>
      </c>
      <c r="E284" s="181" t="s">
        <v>1161</v>
      </c>
      <c r="F284" s="181" t="s">
        <v>2</v>
      </c>
      <c r="G284" s="94" t="s">
        <v>15</v>
      </c>
      <c r="H284" s="94" t="s">
        <v>31</v>
      </c>
      <c r="I284" s="94" t="s">
        <v>106</v>
      </c>
      <c r="J284" s="181" t="s">
        <v>710</v>
      </c>
      <c r="K284" s="69">
        <v>0</v>
      </c>
      <c r="L284" s="69">
        <v>8000</v>
      </c>
      <c r="M284" s="182" t="s">
        <v>2177</v>
      </c>
      <c r="N284" s="181">
        <v>12000</v>
      </c>
      <c r="O284" s="69">
        <v>20</v>
      </c>
      <c r="P284" s="181">
        <v>12000</v>
      </c>
      <c r="Q284" s="182" t="s">
        <v>2178</v>
      </c>
      <c r="R284" s="181">
        <v>20</v>
      </c>
      <c r="S284" s="183" t="s">
        <v>2201</v>
      </c>
      <c r="T284" s="183" t="s">
        <v>2202</v>
      </c>
    </row>
    <row r="285" spans="1:20" ht="60">
      <c r="A285" s="141">
        <v>278</v>
      </c>
      <c r="B285" s="69"/>
      <c r="C285" s="181" t="s">
        <v>1163</v>
      </c>
      <c r="D285" s="181" t="s">
        <v>1164</v>
      </c>
      <c r="E285" s="181" t="s">
        <v>1165</v>
      </c>
      <c r="F285" s="181" t="s">
        <v>2</v>
      </c>
      <c r="G285" s="94" t="s">
        <v>15</v>
      </c>
      <c r="H285" s="94" t="s">
        <v>16</v>
      </c>
      <c r="I285" s="94" t="s">
        <v>106</v>
      </c>
      <c r="J285" s="181" t="s">
        <v>2203</v>
      </c>
      <c r="K285" s="69">
        <v>0</v>
      </c>
      <c r="L285" s="69">
        <v>20000</v>
      </c>
      <c r="M285" s="182" t="s">
        <v>2177</v>
      </c>
      <c r="N285" s="181">
        <v>30000</v>
      </c>
      <c r="O285" s="69">
        <v>20</v>
      </c>
      <c r="P285" s="181">
        <v>30000</v>
      </c>
      <c r="Q285" s="182" t="s">
        <v>2178</v>
      </c>
      <c r="R285" s="181">
        <v>20</v>
      </c>
      <c r="S285" s="183" t="s">
        <v>2204</v>
      </c>
      <c r="T285" s="183" t="s">
        <v>2205</v>
      </c>
    </row>
    <row r="286" spans="1:20" ht="90">
      <c r="A286" s="141">
        <v>279</v>
      </c>
      <c r="B286" s="69"/>
      <c r="C286" s="181" t="s">
        <v>1167</v>
      </c>
      <c r="D286" s="181" t="s">
        <v>1168</v>
      </c>
      <c r="E286" s="181" t="s">
        <v>1161</v>
      </c>
      <c r="F286" s="181" t="s">
        <v>2</v>
      </c>
      <c r="G286" s="94" t="s">
        <v>15</v>
      </c>
      <c r="H286" s="94" t="s">
        <v>31</v>
      </c>
      <c r="I286" s="94" t="s">
        <v>106</v>
      </c>
      <c r="J286" s="181" t="s">
        <v>2206</v>
      </c>
      <c r="K286" s="69">
        <v>0</v>
      </c>
      <c r="L286" s="69">
        <v>10000</v>
      </c>
      <c r="M286" s="182" t="s">
        <v>2177</v>
      </c>
      <c r="N286" s="181">
        <v>15000</v>
      </c>
      <c r="O286" s="69">
        <v>20</v>
      </c>
      <c r="P286" s="181">
        <v>15000</v>
      </c>
      <c r="Q286" s="182" t="s">
        <v>2178</v>
      </c>
      <c r="R286" s="181">
        <v>20</v>
      </c>
      <c r="S286" s="183" t="s">
        <v>2207</v>
      </c>
      <c r="T286" s="183" t="s">
        <v>2208</v>
      </c>
    </row>
    <row r="287" spans="1:20" ht="60">
      <c r="A287" s="141">
        <v>280</v>
      </c>
      <c r="B287" s="69"/>
      <c r="C287" s="181" t="s">
        <v>1169</v>
      </c>
      <c r="D287" s="181" t="s">
        <v>1170</v>
      </c>
      <c r="E287" s="181" t="s">
        <v>1171</v>
      </c>
      <c r="F287" s="181" t="s">
        <v>2</v>
      </c>
      <c r="G287" s="94" t="s">
        <v>15</v>
      </c>
      <c r="H287" s="94" t="s">
        <v>16</v>
      </c>
      <c r="I287" s="94" t="s">
        <v>106</v>
      </c>
      <c r="J287" s="181" t="s">
        <v>1950</v>
      </c>
      <c r="K287" s="69">
        <v>0</v>
      </c>
      <c r="L287" s="69">
        <v>32000</v>
      </c>
      <c r="M287" s="182" t="s">
        <v>2177</v>
      </c>
      <c r="N287" s="181">
        <v>48000</v>
      </c>
      <c r="O287" s="69">
        <v>20</v>
      </c>
      <c r="P287" s="181">
        <v>48000</v>
      </c>
      <c r="Q287" s="182" t="s">
        <v>2178</v>
      </c>
      <c r="R287" s="181">
        <v>20</v>
      </c>
      <c r="S287" s="183" t="s">
        <v>2209</v>
      </c>
      <c r="T287" s="183" t="s">
        <v>2210</v>
      </c>
    </row>
    <row r="288" spans="1:20" ht="60">
      <c r="A288" s="141">
        <v>281</v>
      </c>
      <c r="B288" s="69"/>
      <c r="C288" s="181" t="s">
        <v>1173</v>
      </c>
      <c r="D288" s="181" t="s">
        <v>1174</v>
      </c>
      <c r="E288" s="181" t="s">
        <v>1175</v>
      </c>
      <c r="F288" s="181" t="s">
        <v>2</v>
      </c>
      <c r="G288" s="94" t="s">
        <v>15</v>
      </c>
      <c r="H288" s="94" t="s">
        <v>31</v>
      </c>
      <c r="I288" s="94" t="s">
        <v>106</v>
      </c>
      <c r="J288" s="181" t="s">
        <v>2206</v>
      </c>
      <c r="K288" s="69">
        <v>0</v>
      </c>
      <c r="L288" s="69">
        <v>20000</v>
      </c>
      <c r="M288" s="182" t="s">
        <v>2177</v>
      </c>
      <c r="N288" s="181">
        <v>30000</v>
      </c>
      <c r="O288" s="69">
        <v>20</v>
      </c>
      <c r="P288" s="181">
        <v>30000</v>
      </c>
      <c r="Q288" s="182" t="s">
        <v>2178</v>
      </c>
      <c r="R288" s="181">
        <v>20</v>
      </c>
      <c r="S288" s="183" t="s">
        <v>2211</v>
      </c>
      <c r="T288" s="183" t="s">
        <v>2212</v>
      </c>
    </row>
    <row r="289" spans="1:20" ht="90">
      <c r="A289" s="141">
        <v>282</v>
      </c>
      <c r="B289" s="69"/>
      <c r="C289" s="181" t="s">
        <v>1177</v>
      </c>
      <c r="D289" s="181" t="s">
        <v>1178</v>
      </c>
      <c r="E289" s="181" t="s">
        <v>1179</v>
      </c>
      <c r="F289" s="181" t="s">
        <v>2</v>
      </c>
      <c r="G289" s="94" t="s">
        <v>15</v>
      </c>
      <c r="H289" s="94" t="s">
        <v>16</v>
      </c>
      <c r="I289" s="94" t="s">
        <v>105</v>
      </c>
      <c r="J289" s="181" t="s">
        <v>2213</v>
      </c>
      <c r="K289" s="69">
        <v>0</v>
      </c>
      <c r="L289" s="69">
        <v>20000</v>
      </c>
      <c r="M289" s="182" t="s">
        <v>2177</v>
      </c>
      <c r="N289" s="181">
        <v>30000</v>
      </c>
      <c r="O289" s="69">
        <v>20</v>
      </c>
      <c r="P289" s="181">
        <v>30000</v>
      </c>
      <c r="Q289" s="182" t="s">
        <v>2178</v>
      </c>
      <c r="R289" s="181">
        <v>20</v>
      </c>
      <c r="S289" s="183" t="s">
        <v>2214</v>
      </c>
      <c r="T289" s="183" t="s">
        <v>2215</v>
      </c>
    </row>
    <row r="290" spans="1:20" ht="60">
      <c r="A290" s="141">
        <v>283</v>
      </c>
      <c r="B290" s="69"/>
      <c r="C290" s="181" t="s">
        <v>1181</v>
      </c>
      <c r="D290" s="181" t="s">
        <v>1182</v>
      </c>
      <c r="E290" s="181" t="s">
        <v>1183</v>
      </c>
      <c r="F290" s="181" t="s">
        <v>2</v>
      </c>
      <c r="G290" s="94" t="s">
        <v>15</v>
      </c>
      <c r="H290" s="94" t="s">
        <v>16</v>
      </c>
      <c r="I290" s="94" t="s">
        <v>105</v>
      </c>
      <c r="J290" s="181" t="s">
        <v>2216</v>
      </c>
      <c r="K290" s="69">
        <v>0</v>
      </c>
      <c r="L290" s="69">
        <v>20000</v>
      </c>
      <c r="M290" s="182" t="s">
        <v>2177</v>
      </c>
      <c r="N290" s="181">
        <v>30000</v>
      </c>
      <c r="O290" s="69">
        <v>20</v>
      </c>
      <c r="P290" s="181">
        <v>30000</v>
      </c>
      <c r="Q290" s="182" t="s">
        <v>2178</v>
      </c>
      <c r="R290" s="181">
        <v>20</v>
      </c>
      <c r="S290" s="183" t="s">
        <v>2217</v>
      </c>
      <c r="T290" s="183" t="s">
        <v>2218</v>
      </c>
    </row>
    <row r="291" spans="1:20" ht="105">
      <c r="A291" s="141">
        <v>284</v>
      </c>
      <c r="B291" s="69"/>
      <c r="C291" s="181" t="s">
        <v>1185</v>
      </c>
      <c r="D291" s="181" t="s">
        <v>1186</v>
      </c>
      <c r="E291" s="181" t="s">
        <v>1187</v>
      </c>
      <c r="F291" s="181" t="s">
        <v>2</v>
      </c>
      <c r="G291" s="94" t="s">
        <v>15</v>
      </c>
      <c r="H291" s="94" t="s">
        <v>16</v>
      </c>
      <c r="I291" s="94" t="s">
        <v>105</v>
      </c>
      <c r="J291" s="181" t="s">
        <v>2219</v>
      </c>
      <c r="K291" s="69">
        <v>0</v>
      </c>
      <c r="L291" s="69">
        <v>20000</v>
      </c>
      <c r="M291" s="182" t="s">
        <v>2177</v>
      </c>
      <c r="N291" s="181">
        <v>30000</v>
      </c>
      <c r="O291" s="69">
        <v>20</v>
      </c>
      <c r="P291" s="181">
        <v>30000</v>
      </c>
      <c r="Q291" s="182" t="s">
        <v>2178</v>
      </c>
      <c r="R291" s="181">
        <v>20</v>
      </c>
      <c r="S291" s="183" t="s">
        <v>2220</v>
      </c>
      <c r="T291" s="183" t="s">
        <v>2221</v>
      </c>
    </row>
    <row r="292" spans="1:20" ht="60">
      <c r="A292" s="141">
        <v>285</v>
      </c>
      <c r="B292" s="69"/>
      <c r="C292" s="181" t="s">
        <v>1189</v>
      </c>
      <c r="D292" s="181" t="s">
        <v>1190</v>
      </c>
      <c r="E292" s="181" t="s">
        <v>1191</v>
      </c>
      <c r="F292" s="181" t="s">
        <v>2</v>
      </c>
      <c r="G292" s="94" t="s">
        <v>15</v>
      </c>
      <c r="H292" s="94" t="s">
        <v>16</v>
      </c>
      <c r="I292" s="94" t="s">
        <v>105</v>
      </c>
      <c r="J292" s="181" t="s">
        <v>1460</v>
      </c>
      <c r="K292" s="69">
        <v>0</v>
      </c>
      <c r="L292" s="69">
        <v>20000</v>
      </c>
      <c r="M292" s="182" t="s">
        <v>2177</v>
      </c>
      <c r="N292" s="181">
        <v>30000</v>
      </c>
      <c r="O292" s="69">
        <v>20</v>
      </c>
      <c r="P292" s="181">
        <v>30000</v>
      </c>
      <c r="Q292" s="182" t="s">
        <v>2178</v>
      </c>
      <c r="R292" s="181">
        <v>20</v>
      </c>
      <c r="S292" s="183" t="s">
        <v>2222</v>
      </c>
      <c r="T292" s="183" t="s">
        <v>2223</v>
      </c>
    </row>
    <row r="293" spans="1:20" ht="90">
      <c r="A293" s="141">
        <v>286</v>
      </c>
      <c r="B293" s="69"/>
      <c r="C293" s="181" t="s">
        <v>1193</v>
      </c>
      <c r="D293" s="181" t="s">
        <v>1194</v>
      </c>
      <c r="E293" s="181" t="s">
        <v>1195</v>
      </c>
      <c r="F293" s="181" t="s">
        <v>2</v>
      </c>
      <c r="G293" s="94" t="s">
        <v>15</v>
      </c>
      <c r="H293" s="94" t="s">
        <v>31</v>
      </c>
      <c r="I293" s="94" t="s">
        <v>106</v>
      </c>
      <c r="J293" s="181" t="s">
        <v>533</v>
      </c>
      <c r="K293" s="69">
        <v>0</v>
      </c>
      <c r="L293" s="69">
        <v>8000</v>
      </c>
      <c r="M293" s="182" t="s">
        <v>2177</v>
      </c>
      <c r="N293" s="181">
        <v>12000</v>
      </c>
      <c r="O293" s="69">
        <v>20</v>
      </c>
      <c r="P293" s="181">
        <v>12000</v>
      </c>
      <c r="Q293" s="182" t="s">
        <v>2178</v>
      </c>
      <c r="R293" s="181">
        <v>20</v>
      </c>
      <c r="S293" s="183" t="s">
        <v>2224</v>
      </c>
      <c r="T293" s="183" t="s">
        <v>2225</v>
      </c>
    </row>
    <row r="294" spans="1:20" ht="75">
      <c r="A294" s="141">
        <v>287</v>
      </c>
      <c r="B294" s="69"/>
      <c r="C294" s="181" t="s">
        <v>142</v>
      </c>
      <c r="D294" s="181" t="s">
        <v>1196</v>
      </c>
      <c r="E294" s="181" t="s">
        <v>1197</v>
      </c>
      <c r="F294" s="181" t="s">
        <v>2</v>
      </c>
      <c r="G294" s="94" t="s">
        <v>15</v>
      </c>
      <c r="H294" s="94" t="s">
        <v>31</v>
      </c>
      <c r="I294" s="94" t="s">
        <v>106</v>
      </c>
      <c r="J294" s="181" t="s">
        <v>1675</v>
      </c>
      <c r="K294" s="69">
        <v>0</v>
      </c>
      <c r="L294" s="69">
        <v>20000</v>
      </c>
      <c r="M294" s="182" t="s">
        <v>2177</v>
      </c>
      <c r="N294" s="181">
        <v>30000</v>
      </c>
      <c r="O294" s="69">
        <v>20</v>
      </c>
      <c r="P294" s="181">
        <v>30000</v>
      </c>
      <c r="Q294" s="182" t="s">
        <v>2178</v>
      </c>
      <c r="R294" s="181">
        <v>20</v>
      </c>
      <c r="S294" s="183" t="s">
        <v>2226</v>
      </c>
      <c r="T294" s="183" t="s">
        <v>2227</v>
      </c>
    </row>
    <row r="295" spans="1:20" ht="120">
      <c r="A295" s="141">
        <v>288</v>
      </c>
      <c r="B295" s="69"/>
      <c r="C295" s="181" t="s">
        <v>1199</v>
      </c>
      <c r="D295" s="181" t="s">
        <v>342</v>
      </c>
      <c r="E295" s="181" t="s">
        <v>1200</v>
      </c>
      <c r="F295" s="181" t="s">
        <v>2</v>
      </c>
      <c r="G295" s="94" t="s">
        <v>15</v>
      </c>
      <c r="H295" s="94" t="s">
        <v>31</v>
      </c>
      <c r="I295" s="94" t="s">
        <v>106</v>
      </c>
      <c r="J295" s="181" t="s">
        <v>231</v>
      </c>
      <c r="K295" s="69">
        <v>0</v>
      </c>
      <c r="L295" s="69">
        <v>8000</v>
      </c>
      <c r="M295" s="182" t="s">
        <v>2177</v>
      </c>
      <c r="N295" s="181">
        <v>12000</v>
      </c>
      <c r="O295" s="69">
        <v>20</v>
      </c>
      <c r="P295" s="181">
        <v>12000</v>
      </c>
      <c r="Q295" s="182" t="s">
        <v>2178</v>
      </c>
      <c r="R295" s="181">
        <v>20</v>
      </c>
      <c r="S295" s="183" t="s">
        <v>2228</v>
      </c>
      <c r="T295" s="183" t="s">
        <v>2229</v>
      </c>
    </row>
    <row r="296" spans="1:20" ht="90">
      <c r="A296" s="141">
        <v>289</v>
      </c>
      <c r="B296" s="69"/>
      <c r="C296" s="181" t="s">
        <v>1201</v>
      </c>
      <c r="D296" s="181" t="s">
        <v>1202</v>
      </c>
      <c r="E296" s="181" t="s">
        <v>1203</v>
      </c>
      <c r="F296" s="181" t="s">
        <v>2</v>
      </c>
      <c r="G296" s="94" t="s">
        <v>15</v>
      </c>
      <c r="H296" s="94" t="s">
        <v>31</v>
      </c>
      <c r="I296" s="94" t="s">
        <v>106</v>
      </c>
      <c r="J296" s="181" t="s">
        <v>2230</v>
      </c>
      <c r="K296" s="69">
        <v>0</v>
      </c>
      <c r="L296" s="69">
        <v>8000</v>
      </c>
      <c r="M296" s="182" t="s">
        <v>2177</v>
      </c>
      <c r="N296" s="181">
        <v>12000</v>
      </c>
      <c r="O296" s="69">
        <v>20</v>
      </c>
      <c r="P296" s="181">
        <v>12000</v>
      </c>
      <c r="Q296" s="182" t="s">
        <v>2178</v>
      </c>
      <c r="R296" s="181">
        <v>20</v>
      </c>
      <c r="S296" s="183" t="s">
        <v>2231</v>
      </c>
      <c r="T296" s="183" t="s">
        <v>2232</v>
      </c>
    </row>
    <row r="297" spans="1:20" ht="105">
      <c r="A297" s="141">
        <v>290</v>
      </c>
      <c r="B297" s="69"/>
      <c r="C297" s="181" t="s">
        <v>1205</v>
      </c>
      <c r="D297" s="181" t="s">
        <v>370</v>
      </c>
      <c r="E297" s="181" t="s">
        <v>1206</v>
      </c>
      <c r="F297" s="181" t="s">
        <v>2</v>
      </c>
      <c r="G297" s="94" t="s">
        <v>15</v>
      </c>
      <c r="H297" s="94" t="s">
        <v>31</v>
      </c>
      <c r="I297" s="94" t="s">
        <v>106</v>
      </c>
      <c r="J297" s="181" t="s">
        <v>2233</v>
      </c>
      <c r="K297" s="69">
        <v>0</v>
      </c>
      <c r="L297" s="69">
        <v>8000</v>
      </c>
      <c r="M297" s="182" t="s">
        <v>2177</v>
      </c>
      <c r="N297" s="181">
        <v>12000</v>
      </c>
      <c r="O297" s="69">
        <v>20</v>
      </c>
      <c r="P297" s="181">
        <v>12000</v>
      </c>
      <c r="Q297" s="182" t="s">
        <v>2178</v>
      </c>
      <c r="R297" s="181">
        <v>20</v>
      </c>
      <c r="S297" s="183" t="s">
        <v>2234</v>
      </c>
      <c r="T297" s="183" t="s">
        <v>2235</v>
      </c>
    </row>
    <row r="298" spans="1:20" ht="105">
      <c r="A298" s="141">
        <v>291</v>
      </c>
      <c r="B298" s="69"/>
      <c r="C298" s="181" t="s">
        <v>1207</v>
      </c>
      <c r="D298" s="181" t="s">
        <v>1208</v>
      </c>
      <c r="E298" s="181" t="s">
        <v>1206</v>
      </c>
      <c r="F298" s="181" t="s">
        <v>2</v>
      </c>
      <c r="G298" s="94" t="s">
        <v>15</v>
      </c>
      <c r="H298" s="94" t="s">
        <v>31</v>
      </c>
      <c r="I298" s="94" t="s">
        <v>106</v>
      </c>
      <c r="J298" s="181" t="s">
        <v>533</v>
      </c>
      <c r="K298" s="69">
        <v>0</v>
      </c>
      <c r="L298" s="69">
        <v>8000</v>
      </c>
      <c r="M298" s="182" t="s">
        <v>2177</v>
      </c>
      <c r="N298" s="181">
        <v>12000</v>
      </c>
      <c r="O298" s="69">
        <v>20</v>
      </c>
      <c r="P298" s="181">
        <v>12000</v>
      </c>
      <c r="Q298" s="182" t="s">
        <v>2178</v>
      </c>
      <c r="R298" s="181">
        <v>20</v>
      </c>
      <c r="S298" s="183" t="s">
        <v>2236</v>
      </c>
      <c r="T298" s="183" t="s">
        <v>2237</v>
      </c>
    </row>
    <row r="299" spans="1:20" ht="60">
      <c r="A299" s="141">
        <v>292</v>
      </c>
      <c r="B299" s="69"/>
      <c r="C299" s="181" t="s">
        <v>1209</v>
      </c>
      <c r="D299" s="181" t="s">
        <v>1210</v>
      </c>
      <c r="E299" s="181" t="s">
        <v>1211</v>
      </c>
      <c r="F299" s="181" t="s">
        <v>2</v>
      </c>
      <c r="G299" s="94" t="s">
        <v>15</v>
      </c>
      <c r="H299" s="94" t="s">
        <v>16</v>
      </c>
      <c r="I299" s="94" t="s">
        <v>106</v>
      </c>
      <c r="J299" s="181" t="s">
        <v>2238</v>
      </c>
      <c r="K299" s="69">
        <v>0</v>
      </c>
      <c r="L299" s="69">
        <v>10000</v>
      </c>
      <c r="M299" s="182" t="s">
        <v>2177</v>
      </c>
      <c r="N299" s="181">
        <v>15000</v>
      </c>
      <c r="O299" s="69">
        <v>20</v>
      </c>
      <c r="P299" s="181">
        <v>15000</v>
      </c>
      <c r="Q299" s="182" t="s">
        <v>2178</v>
      </c>
      <c r="R299" s="181">
        <v>20</v>
      </c>
      <c r="S299" s="183" t="s">
        <v>2239</v>
      </c>
      <c r="T299" s="183" t="s">
        <v>2240</v>
      </c>
    </row>
    <row r="300" spans="1:20" ht="60">
      <c r="A300" s="141">
        <v>293</v>
      </c>
      <c r="B300" s="69"/>
      <c r="C300" s="181" t="s">
        <v>369</v>
      </c>
      <c r="D300" s="181" t="s">
        <v>1215</v>
      </c>
      <c r="E300" s="181" t="s">
        <v>175</v>
      </c>
      <c r="F300" s="181" t="s">
        <v>2</v>
      </c>
      <c r="G300" s="94" t="s">
        <v>15</v>
      </c>
      <c r="H300" s="94" t="s">
        <v>16</v>
      </c>
      <c r="I300" s="94" t="s">
        <v>106</v>
      </c>
      <c r="J300" s="181" t="s">
        <v>1727</v>
      </c>
      <c r="K300" s="69">
        <v>0</v>
      </c>
      <c r="L300" s="69">
        <v>20000</v>
      </c>
      <c r="M300" s="182" t="s">
        <v>2177</v>
      </c>
      <c r="N300" s="181">
        <v>30000</v>
      </c>
      <c r="O300" s="69">
        <v>20</v>
      </c>
      <c r="P300" s="181">
        <v>30000</v>
      </c>
      <c r="Q300" s="182" t="s">
        <v>2178</v>
      </c>
      <c r="R300" s="181">
        <v>20</v>
      </c>
      <c r="S300" s="183" t="s">
        <v>2241</v>
      </c>
      <c r="T300" s="183" t="s">
        <v>2242</v>
      </c>
    </row>
    <row r="301" spans="1:20" ht="90">
      <c r="A301" s="141">
        <v>294</v>
      </c>
      <c r="B301" s="69"/>
      <c r="C301" s="181" t="s">
        <v>1217</v>
      </c>
      <c r="D301" s="181" t="s">
        <v>370</v>
      </c>
      <c r="E301" s="181" t="s">
        <v>1218</v>
      </c>
      <c r="F301" s="181" t="s">
        <v>2</v>
      </c>
      <c r="G301" s="94" t="s">
        <v>15</v>
      </c>
      <c r="H301" s="94" t="s">
        <v>16</v>
      </c>
      <c r="I301" s="94" t="s">
        <v>106</v>
      </c>
      <c r="J301" s="181" t="s">
        <v>449</v>
      </c>
      <c r="K301" s="69">
        <v>0</v>
      </c>
      <c r="L301" s="69">
        <v>10000</v>
      </c>
      <c r="M301" s="182" t="s">
        <v>2177</v>
      </c>
      <c r="N301" s="181">
        <v>15000</v>
      </c>
      <c r="O301" s="69">
        <v>20</v>
      </c>
      <c r="P301" s="181">
        <v>15000</v>
      </c>
      <c r="Q301" s="182" t="s">
        <v>2178</v>
      </c>
      <c r="R301" s="181">
        <v>20</v>
      </c>
      <c r="S301" s="183" t="s">
        <v>2243</v>
      </c>
      <c r="T301" s="183" t="s">
        <v>2244</v>
      </c>
    </row>
    <row r="302" spans="1:20" ht="75">
      <c r="A302" s="141">
        <v>295</v>
      </c>
      <c r="B302" s="69"/>
      <c r="C302" s="181" t="s">
        <v>1220</v>
      </c>
      <c r="D302" s="181" t="s">
        <v>1221</v>
      </c>
      <c r="E302" s="181" t="s">
        <v>1222</v>
      </c>
      <c r="F302" s="181" t="s">
        <v>2</v>
      </c>
      <c r="G302" s="94" t="s">
        <v>15</v>
      </c>
      <c r="H302" s="94" t="s">
        <v>31</v>
      </c>
      <c r="I302" s="94" t="s">
        <v>106</v>
      </c>
      <c r="J302" s="181" t="s">
        <v>2245</v>
      </c>
      <c r="K302" s="69">
        <v>0</v>
      </c>
      <c r="L302" s="69">
        <v>8000</v>
      </c>
      <c r="M302" s="182" t="s">
        <v>2177</v>
      </c>
      <c r="N302" s="181">
        <v>12000</v>
      </c>
      <c r="O302" s="69">
        <v>20</v>
      </c>
      <c r="P302" s="181">
        <v>12000</v>
      </c>
      <c r="Q302" s="182" t="s">
        <v>2178</v>
      </c>
      <c r="R302" s="181">
        <v>20</v>
      </c>
      <c r="S302" s="183" t="s">
        <v>2246</v>
      </c>
      <c r="T302" s="183" t="s">
        <v>2247</v>
      </c>
    </row>
    <row r="303" spans="1:20" ht="75">
      <c r="A303" s="141">
        <v>296</v>
      </c>
      <c r="B303" s="69"/>
      <c r="C303" s="181" t="s">
        <v>1223</v>
      </c>
      <c r="D303" s="181" t="s">
        <v>1224</v>
      </c>
      <c r="E303" s="181" t="s">
        <v>1225</v>
      </c>
      <c r="F303" s="181" t="s">
        <v>2</v>
      </c>
      <c r="G303" s="94" t="s">
        <v>15</v>
      </c>
      <c r="H303" s="94" t="s">
        <v>31</v>
      </c>
      <c r="I303" s="94" t="s">
        <v>106</v>
      </c>
      <c r="J303" s="181" t="s">
        <v>2245</v>
      </c>
      <c r="K303" s="69">
        <v>0</v>
      </c>
      <c r="L303" s="69">
        <v>20000</v>
      </c>
      <c r="M303" s="182" t="s">
        <v>2177</v>
      </c>
      <c r="N303" s="181">
        <v>30000</v>
      </c>
      <c r="O303" s="69">
        <v>20</v>
      </c>
      <c r="P303" s="181">
        <v>30000</v>
      </c>
      <c r="Q303" s="182" t="s">
        <v>2178</v>
      </c>
      <c r="R303" s="181">
        <v>20</v>
      </c>
      <c r="S303" s="183" t="s">
        <v>2248</v>
      </c>
      <c r="T303" s="183" t="s">
        <v>2249</v>
      </c>
    </row>
    <row r="304" spans="1:20" ht="90">
      <c r="A304" s="141">
        <v>297</v>
      </c>
      <c r="B304" s="69"/>
      <c r="C304" s="181" t="s">
        <v>1226</v>
      </c>
      <c r="D304" s="181" t="s">
        <v>1227</v>
      </c>
      <c r="E304" s="181" t="s">
        <v>1228</v>
      </c>
      <c r="F304" s="181" t="s">
        <v>2</v>
      </c>
      <c r="G304" s="94" t="s">
        <v>15</v>
      </c>
      <c r="H304" s="94" t="s">
        <v>31</v>
      </c>
      <c r="I304" s="94" t="s">
        <v>106</v>
      </c>
      <c r="J304" s="181" t="s">
        <v>2245</v>
      </c>
      <c r="K304" s="69">
        <v>0</v>
      </c>
      <c r="L304" s="69">
        <v>20000</v>
      </c>
      <c r="M304" s="182" t="s">
        <v>2177</v>
      </c>
      <c r="N304" s="181">
        <v>30000</v>
      </c>
      <c r="O304" s="69">
        <v>20</v>
      </c>
      <c r="P304" s="181">
        <v>30000</v>
      </c>
      <c r="Q304" s="182" t="s">
        <v>2178</v>
      </c>
      <c r="R304" s="181">
        <v>20</v>
      </c>
      <c r="S304" s="183" t="s">
        <v>2250</v>
      </c>
      <c r="T304" s="183" t="s">
        <v>2251</v>
      </c>
    </row>
    <row r="305" spans="1:20" ht="60">
      <c r="A305" s="141">
        <v>298</v>
      </c>
      <c r="B305" s="69"/>
      <c r="C305" s="181" t="s">
        <v>1229</v>
      </c>
      <c r="D305" s="181" t="s">
        <v>1230</v>
      </c>
      <c r="E305" s="181" t="s">
        <v>1231</v>
      </c>
      <c r="F305" s="181" t="s">
        <v>2</v>
      </c>
      <c r="G305" s="94" t="s">
        <v>15</v>
      </c>
      <c r="H305" s="94" t="s">
        <v>16</v>
      </c>
      <c r="I305" s="94" t="s">
        <v>106</v>
      </c>
      <c r="J305" s="181" t="s">
        <v>449</v>
      </c>
      <c r="K305" s="69">
        <v>0</v>
      </c>
      <c r="L305" s="69">
        <v>10000</v>
      </c>
      <c r="M305" s="182" t="s">
        <v>2177</v>
      </c>
      <c r="N305" s="181">
        <v>15000</v>
      </c>
      <c r="O305" s="69">
        <v>20</v>
      </c>
      <c r="P305" s="181">
        <v>15000</v>
      </c>
      <c r="Q305" s="182" t="s">
        <v>2178</v>
      </c>
      <c r="R305" s="181">
        <v>20</v>
      </c>
      <c r="S305" s="183" t="s">
        <v>2252</v>
      </c>
      <c r="T305" s="183" t="s">
        <v>2253</v>
      </c>
    </row>
    <row r="306" spans="1:20" ht="75">
      <c r="A306" s="141">
        <v>299</v>
      </c>
      <c r="B306" s="69"/>
      <c r="C306" s="181" t="s">
        <v>1233</v>
      </c>
      <c r="D306" s="181" t="s">
        <v>1234</v>
      </c>
      <c r="E306" s="181" t="s">
        <v>1235</v>
      </c>
      <c r="F306" s="181" t="s">
        <v>2</v>
      </c>
      <c r="G306" s="94" t="s">
        <v>15</v>
      </c>
      <c r="H306" s="94" t="s">
        <v>16</v>
      </c>
      <c r="I306" s="94" t="s">
        <v>106</v>
      </c>
      <c r="J306" s="181" t="s">
        <v>2254</v>
      </c>
      <c r="K306" s="69">
        <v>0</v>
      </c>
      <c r="L306" s="69">
        <v>20000</v>
      </c>
      <c r="M306" s="182" t="s">
        <v>2177</v>
      </c>
      <c r="N306" s="181">
        <v>30000</v>
      </c>
      <c r="O306" s="69">
        <v>20</v>
      </c>
      <c r="P306" s="181">
        <v>30000</v>
      </c>
      <c r="Q306" s="182" t="s">
        <v>2178</v>
      </c>
      <c r="R306" s="181">
        <v>20</v>
      </c>
      <c r="S306" s="183" t="s">
        <v>2255</v>
      </c>
      <c r="T306" s="183" t="s">
        <v>2256</v>
      </c>
    </row>
    <row r="307" spans="1:20" ht="90">
      <c r="A307" s="141">
        <v>300</v>
      </c>
      <c r="B307" s="69"/>
      <c r="C307" s="181" t="s">
        <v>1237</v>
      </c>
      <c r="D307" s="181" t="s">
        <v>1238</v>
      </c>
      <c r="E307" s="181" t="s">
        <v>1239</v>
      </c>
      <c r="F307" s="181" t="s">
        <v>2</v>
      </c>
      <c r="G307" s="94" t="s">
        <v>15</v>
      </c>
      <c r="H307" s="94" t="s">
        <v>16</v>
      </c>
      <c r="I307" s="94" t="s">
        <v>106</v>
      </c>
      <c r="J307" s="181" t="s">
        <v>449</v>
      </c>
      <c r="K307" s="69">
        <v>0</v>
      </c>
      <c r="L307" s="69">
        <v>10000</v>
      </c>
      <c r="M307" s="182" t="s">
        <v>2177</v>
      </c>
      <c r="N307" s="181">
        <v>15000</v>
      </c>
      <c r="O307" s="69">
        <v>20</v>
      </c>
      <c r="P307" s="181">
        <v>15000</v>
      </c>
      <c r="Q307" s="182" t="s">
        <v>2178</v>
      </c>
      <c r="R307" s="181">
        <v>20</v>
      </c>
      <c r="S307" s="183" t="s">
        <v>2257</v>
      </c>
      <c r="T307" s="183" t="s">
        <v>2258</v>
      </c>
    </row>
    <row r="308" spans="1:20" ht="90">
      <c r="A308" s="141">
        <v>301</v>
      </c>
      <c r="B308" s="69"/>
      <c r="C308" s="181" t="s">
        <v>1241</v>
      </c>
      <c r="D308" s="181" t="s">
        <v>1242</v>
      </c>
      <c r="E308" s="181" t="s">
        <v>706</v>
      </c>
      <c r="F308" s="181" t="s">
        <v>2</v>
      </c>
      <c r="G308" s="94" t="s">
        <v>15</v>
      </c>
      <c r="H308" s="94" t="s">
        <v>16</v>
      </c>
      <c r="I308" s="94" t="s">
        <v>106</v>
      </c>
      <c r="J308" s="181" t="s">
        <v>2213</v>
      </c>
      <c r="K308" s="69">
        <v>0</v>
      </c>
      <c r="L308" s="69">
        <v>10000</v>
      </c>
      <c r="M308" s="182" t="s">
        <v>2177</v>
      </c>
      <c r="N308" s="181">
        <v>15000</v>
      </c>
      <c r="O308" s="69">
        <v>20</v>
      </c>
      <c r="P308" s="181">
        <v>15000</v>
      </c>
      <c r="Q308" s="182" t="s">
        <v>2178</v>
      </c>
      <c r="R308" s="181">
        <v>20</v>
      </c>
      <c r="S308" s="183" t="s">
        <v>2259</v>
      </c>
      <c r="T308" s="183" t="s">
        <v>2260</v>
      </c>
    </row>
    <row r="309" spans="1:20" ht="60">
      <c r="A309" s="141">
        <v>302</v>
      </c>
      <c r="B309" s="69"/>
      <c r="C309" s="181" t="s">
        <v>1243</v>
      </c>
      <c r="D309" s="181" t="s">
        <v>1244</v>
      </c>
      <c r="E309" s="181" t="s">
        <v>1245</v>
      </c>
      <c r="F309" s="181" t="s">
        <v>2</v>
      </c>
      <c r="G309" s="94" t="s">
        <v>15</v>
      </c>
      <c r="H309" s="94" t="s">
        <v>16</v>
      </c>
      <c r="I309" s="94" t="s">
        <v>106</v>
      </c>
      <c r="J309" s="181" t="s">
        <v>2245</v>
      </c>
      <c r="K309" s="69">
        <v>0</v>
      </c>
      <c r="L309" s="69">
        <v>8000</v>
      </c>
      <c r="M309" s="182" t="s">
        <v>2177</v>
      </c>
      <c r="N309" s="181">
        <v>12000</v>
      </c>
      <c r="O309" s="69">
        <v>20</v>
      </c>
      <c r="P309" s="181">
        <v>12000</v>
      </c>
      <c r="Q309" s="182" t="s">
        <v>2178</v>
      </c>
      <c r="R309" s="181">
        <v>20</v>
      </c>
      <c r="S309" s="183" t="s">
        <v>2261</v>
      </c>
      <c r="T309" s="183" t="s">
        <v>2262</v>
      </c>
    </row>
    <row r="310" spans="1:20" ht="90">
      <c r="A310" s="141">
        <v>303</v>
      </c>
      <c r="B310" s="69"/>
      <c r="C310" s="181" t="s">
        <v>1246</v>
      </c>
      <c r="D310" s="181" t="s">
        <v>1170</v>
      </c>
      <c r="E310" s="181" t="s">
        <v>1247</v>
      </c>
      <c r="F310" s="181" t="s">
        <v>2</v>
      </c>
      <c r="G310" s="94" t="s">
        <v>15</v>
      </c>
      <c r="H310" s="94" t="s">
        <v>16</v>
      </c>
      <c r="I310" s="94" t="s">
        <v>106</v>
      </c>
      <c r="J310" s="181" t="s">
        <v>2206</v>
      </c>
      <c r="K310" s="69">
        <v>0</v>
      </c>
      <c r="L310" s="69">
        <v>30000</v>
      </c>
      <c r="M310" s="182" t="s">
        <v>2177</v>
      </c>
      <c r="N310" s="181">
        <v>45000</v>
      </c>
      <c r="O310" s="69">
        <v>20</v>
      </c>
      <c r="P310" s="181">
        <v>45000</v>
      </c>
      <c r="Q310" s="182" t="s">
        <v>2178</v>
      </c>
      <c r="R310" s="181">
        <v>20</v>
      </c>
      <c r="S310" s="183" t="s">
        <v>2263</v>
      </c>
      <c r="T310" s="183" t="s">
        <v>2264</v>
      </c>
    </row>
    <row r="311" spans="1:20" ht="75">
      <c r="A311" s="141">
        <v>304</v>
      </c>
      <c r="B311" s="69"/>
      <c r="C311" s="181" t="s">
        <v>1249</v>
      </c>
      <c r="D311" s="181" t="s">
        <v>1250</v>
      </c>
      <c r="E311" s="181" t="s">
        <v>1251</v>
      </c>
      <c r="F311" s="181" t="s">
        <v>2</v>
      </c>
      <c r="G311" s="94" t="s">
        <v>15</v>
      </c>
      <c r="H311" s="94" t="s">
        <v>16</v>
      </c>
      <c r="I311" s="94" t="s">
        <v>106</v>
      </c>
      <c r="J311" s="181" t="s">
        <v>403</v>
      </c>
      <c r="K311" s="69">
        <v>0</v>
      </c>
      <c r="L311" s="69">
        <v>10000</v>
      </c>
      <c r="M311" s="182" t="s">
        <v>2177</v>
      </c>
      <c r="N311" s="181">
        <v>15000</v>
      </c>
      <c r="O311" s="69">
        <v>20</v>
      </c>
      <c r="P311" s="181">
        <v>15000</v>
      </c>
      <c r="Q311" s="182" t="s">
        <v>2178</v>
      </c>
      <c r="R311" s="181">
        <v>20</v>
      </c>
      <c r="S311" s="183" t="s">
        <v>2265</v>
      </c>
      <c r="T311" s="183" t="s">
        <v>2266</v>
      </c>
    </row>
    <row r="312" spans="1:20" ht="75">
      <c r="A312" s="141">
        <v>305</v>
      </c>
      <c r="B312" s="69"/>
      <c r="C312" s="181" t="s">
        <v>1252</v>
      </c>
      <c r="D312" s="181" t="s">
        <v>1003</v>
      </c>
      <c r="E312" s="181" t="s">
        <v>1253</v>
      </c>
      <c r="F312" s="181" t="s">
        <v>2</v>
      </c>
      <c r="G312" s="94" t="s">
        <v>15</v>
      </c>
      <c r="H312" s="94" t="s">
        <v>31</v>
      </c>
      <c r="I312" s="94" t="s">
        <v>106</v>
      </c>
      <c r="J312" s="181" t="s">
        <v>1061</v>
      </c>
      <c r="K312" s="69">
        <v>0</v>
      </c>
      <c r="L312" s="69">
        <v>10000</v>
      </c>
      <c r="M312" s="182" t="s">
        <v>2177</v>
      </c>
      <c r="N312" s="181">
        <v>15000</v>
      </c>
      <c r="O312" s="69">
        <v>20</v>
      </c>
      <c r="P312" s="181">
        <v>15000</v>
      </c>
      <c r="Q312" s="182" t="s">
        <v>2178</v>
      </c>
      <c r="R312" s="181">
        <v>20</v>
      </c>
      <c r="S312" s="183" t="s">
        <v>2267</v>
      </c>
      <c r="T312" s="183" t="s">
        <v>2268</v>
      </c>
    </row>
    <row r="313" spans="1:20" ht="60">
      <c r="A313" s="141">
        <v>306</v>
      </c>
      <c r="B313" s="69"/>
      <c r="C313" s="181" t="s">
        <v>1255</v>
      </c>
      <c r="D313" s="181" t="s">
        <v>1256</v>
      </c>
      <c r="E313" s="181" t="s">
        <v>1257</v>
      </c>
      <c r="F313" s="181" t="s">
        <v>2</v>
      </c>
      <c r="G313" s="94" t="s">
        <v>15</v>
      </c>
      <c r="H313" s="94" t="s">
        <v>16</v>
      </c>
      <c r="I313" s="94" t="s">
        <v>106</v>
      </c>
      <c r="J313" s="181" t="s">
        <v>2206</v>
      </c>
      <c r="K313" s="69">
        <v>0</v>
      </c>
      <c r="L313" s="69">
        <v>10000</v>
      </c>
      <c r="M313" s="182" t="s">
        <v>2177</v>
      </c>
      <c r="N313" s="181">
        <v>15000</v>
      </c>
      <c r="O313" s="69">
        <v>20</v>
      </c>
      <c r="P313" s="181">
        <v>15000</v>
      </c>
      <c r="Q313" s="182" t="s">
        <v>2178</v>
      </c>
      <c r="R313" s="181">
        <v>20</v>
      </c>
      <c r="S313" s="183" t="s">
        <v>2269</v>
      </c>
      <c r="T313" s="183" t="s">
        <v>2270</v>
      </c>
    </row>
    <row r="314" spans="1:20" ht="90">
      <c r="A314" s="141">
        <v>307</v>
      </c>
      <c r="B314" s="69"/>
      <c r="C314" s="181" t="s">
        <v>1258</v>
      </c>
      <c r="D314" s="181" t="s">
        <v>2271</v>
      </c>
      <c r="E314" s="181" t="s">
        <v>1260</v>
      </c>
      <c r="F314" s="181" t="s">
        <v>2</v>
      </c>
      <c r="G314" s="94" t="s">
        <v>15</v>
      </c>
      <c r="H314" s="94" t="s">
        <v>16</v>
      </c>
      <c r="I314" s="94" t="s">
        <v>106</v>
      </c>
      <c r="J314" s="181" t="s">
        <v>2272</v>
      </c>
      <c r="K314" s="69">
        <v>0</v>
      </c>
      <c r="L314" s="69">
        <v>6000</v>
      </c>
      <c r="M314" s="182" t="s">
        <v>2177</v>
      </c>
      <c r="N314" s="181">
        <v>9000</v>
      </c>
      <c r="O314" s="69">
        <v>20</v>
      </c>
      <c r="P314" s="181">
        <v>9000</v>
      </c>
      <c r="Q314" s="182" t="s">
        <v>2178</v>
      </c>
      <c r="R314" s="181">
        <v>20</v>
      </c>
      <c r="S314" s="183" t="s">
        <v>2273</v>
      </c>
      <c r="T314" s="183" t="s">
        <v>2274</v>
      </c>
    </row>
    <row r="315" spans="1:20" ht="60">
      <c r="A315" s="141">
        <v>308</v>
      </c>
      <c r="B315" s="69"/>
      <c r="C315" s="181" t="s">
        <v>1261</v>
      </c>
      <c r="D315" s="181" t="s">
        <v>1262</v>
      </c>
      <c r="E315" s="181" t="s">
        <v>1263</v>
      </c>
      <c r="F315" s="181" t="s">
        <v>2</v>
      </c>
      <c r="G315" s="94" t="s">
        <v>15</v>
      </c>
      <c r="H315" s="94" t="s">
        <v>31</v>
      </c>
      <c r="I315" s="94" t="s">
        <v>106</v>
      </c>
      <c r="J315" s="181" t="s">
        <v>2245</v>
      </c>
      <c r="K315" s="69">
        <v>0</v>
      </c>
      <c r="L315" s="69">
        <v>8000</v>
      </c>
      <c r="M315" s="182" t="s">
        <v>2177</v>
      </c>
      <c r="N315" s="181">
        <v>12000</v>
      </c>
      <c r="O315" s="69">
        <v>20</v>
      </c>
      <c r="P315" s="181">
        <v>12000</v>
      </c>
      <c r="Q315" s="182" t="s">
        <v>2178</v>
      </c>
      <c r="R315" s="181">
        <v>20</v>
      </c>
      <c r="S315" s="183" t="s">
        <v>2275</v>
      </c>
      <c r="T315" s="183" t="s">
        <v>2276</v>
      </c>
    </row>
    <row r="316" spans="1:20" ht="60">
      <c r="A316" s="141">
        <v>309</v>
      </c>
      <c r="B316" s="69"/>
      <c r="C316" s="181" t="s">
        <v>1264</v>
      </c>
      <c r="D316" s="181" t="s">
        <v>1265</v>
      </c>
      <c r="E316" s="181" t="s">
        <v>1245</v>
      </c>
      <c r="F316" s="181" t="s">
        <v>2</v>
      </c>
      <c r="G316" s="94" t="s">
        <v>15</v>
      </c>
      <c r="H316" s="94" t="s">
        <v>16</v>
      </c>
      <c r="I316" s="94" t="s">
        <v>106</v>
      </c>
      <c r="J316" s="181" t="s">
        <v>2277</v>
      </c>
      <c r="K316" s="69">
        <v>0</v>
      </c>
      <c r="L316" s="69">
        <v>8000</v>
      </c>
      <c r="M316" s="182" t="s">
        <v>2177</v>
      </c>
      <c r="N316" s="181">
        <v>12000</v>
      </c>
      <c r="O316" s="69">
        <v>20</v>
      </c>
      <c r="P316" s="181">
        <v>12000</v>
      </c>
      <c r="Q316" s="182" t="s">
        <v>2178</v>
      </c>
      <c r="R316" s="181">
        <v>20</v>
      </c>
      <c r="S316" s="183" t="s">
        <v>2278</v>
      </c>
      <c r="T316" s="183" t="s">
        <v>2279</v>
      </c>
    </row>
    <row r="317" spans="1:20" ht="45">
      <c r="A317" s="141">
        <v>310</v>
      </c>
      <c r="B317" s="69"/>
      <c r="C317" s="181" t="s">
        <v>1266</v>
      </c>
      <c r="D317" s="181" t="s">
        <v>1267</v>
      </c>
      <c r="E317" s="181" t="s">
        <v>1268</v>
      </c>
      <c r="F317" s="181" t="s">
        <v>2</v>
      </c>
      <c r="G317" s="94" t="s">
        <v>15</v>
      </c>
      <c r="H317" s="94" t="s">
        <v>16</v>
      </c>
      <c r="I317" s="94" t="s">
        <v>106</v>
      </c>
      <c r="J317" s="181" t="s">
        <v>1675</v>
      </c>
      <c r="K317" s="69">
        <v>0</v>
      </c>
      <c r="L317" s="69">
        <v>20000</v>
      </c>
      <c r="M317" s="182" t="s">
        <v>2177</v>
      </c>
      <c r="N317" s="181">
        <v>30000</v>
      </c>
      <c r="O317" s="69">
        <v>20</v>
      </c>
      <c r="P317" s="181">
        <v>30000</v>
      </c>
      <c r="Q317" s="182" t="s">
        <v>2178</v>
      </c>
      <c r="R317" s="181">
        <v>20</v>
      </c>
      <c r="S317" s="183" t="s">
        <v>2280</v>
      </c>
      <c r="T317" s="183" t="s">
        <v>2281</v>
      </c>
    </row>
    <row r="318" spans="1:20" ht="90">
      <c r="A318" s="141">
        <v>311</v>
      </c>
      <c r="B318" s="69"/>
      <c r="C318" s="181" t="s">
        <v>1269</v>
      </c>
      <c r="D318" s="181" t="s">
        <v>1270</v>
      </c>
      <c r="E318" s="181" t="s">
        <v>1271</v>
      </c>
      <c r="F318" s="181" t="s">
        <v>2</v>
      </c>
      <c r="G318" s="94" t="s">
        <v>15</v>
      </c>
      <c r="H318" s="94" t="s">
        <v>16</v>
      </c>
      <c r="I318" s="94" t="s">
        <v>106</v>
      </c>
      <c r="J318" s="181" t="s">
        <v>2230</v>
      </c>
      <c r="K318" s="69">
        <v>0</v>
      </c>
      <c r="L318" s="69">
        <v>10000</v>
      </c>
      <c r="M318" s="182" t="s">
        <v>2177</v>
      </c>
      <c r="N318" s="181">
        <v>15000</v>
      </c>
      <c r="O318" s="69">
        <v>20</v>
      </c>
      <c r="P318" s="181">
        <v>15000</v>
      </c>
      <c r="Q318" s="182" t="s">
        <v>2178</v>
      </c>
      <c r="R318" s="181">
        <v>20</v>
      </c>
      <c r="S318" s="183" t="s">
        <v>2282</v>
      </c>
      <c r="T318" s="183" t="s">
        <v>2283</v>
      </c>
    </row>
    <row r="319" spans="1:20" ht="60">
      <c r="A319" s="141">
        <v>312</v>
      </c>
      <c r="B319" s="69"/>
      <c r="C319" s="181" t="s">
        <v>1272</v>
      </c>
      <c r="D319" s="181" t="s">
        <v>1273</v>
      </c>
      <c r="E319" s="181" t="s">
        <v>1274</v>
      </c>
      <c r="F319" s="181" t="s">
        <v>2</v>
      </c>
      <c r="G319" s="94" t="s">
        <v>15</v>
      </c>
      <c r="H319" s="94" t="s">
        <v>31</v>
      </c>
      <c r="I319" s="94" t="s">
        <v>106</v>
      </c>
      <c r="J319" s="181" t="s">
        <v>1061</v>
      </c>
      <c r="K319" s="69">
        <v>0</v>
      </c>
      <c r="L319" s="69">
        <v>10000</v>
      </c>
      <c r="M319" s="182" t="s">
        <v>2177</v>
      </c>
      <c r="N319" s="181">
        <v>15000</v>
      </c>
      <c r="O319" s="69">
        <v>20</v>
      </c>
      <c r="P319" s="181">
        <v>15000</v>
      </c>
      <c r="Q319" s="182" t="s">
        <v>2178</v>
      </c>
      <c r="R319" s="181">
        <v>20</v>
      </c>
      <c r="S319" s="183" t="s">
        <v>2284</v>
      </c>
      <c r="T319" s="183" t="s">
        <v>2285</v>
      </c>
    </row>
    <row r="320" spans="1:20" ht="60">
      <c r="A320" s="141">
        <v>313</v>
      </c>
      <c r="B320" s="69"/>
      <c r="C320" s="181" t="s">
        <v>1275</v>
      </c>
      <c r="D320" s="181" t="s">
        <v>1276</v>
      </c>
      <c r="E320" s="181" t="s">
        <v>1277</v>
      </c>
      <c r="F320" s="181" t="s">
        <v>2</v>
      </c>
      <c r="G320" s="94" t="s">
        <v>15</v>
      </c>
      <c r="H320" s="94" t="s">
        <v>31</v>
      </c>
      <c r="I320" s="94" t="s">
        <v>106</v>
      </c>
      <c r="J320" s="181" t="s">
        <v>1515</v>
      </c>
      <c r="K320" s="69">
        <v>0</v>
      </c>
      <c r="L320" s="69">
        <v>6000</v>
      </c>
      <c r="M320" s="182" t="s">
        <v>2177</v>
      </c>
      <c r="N320" s="181">
        <v>9000</v>
      </c>
      <c r="O320" s="69">
        <v>20</v>
      </c>
      <c r="P320" s="181">
        <v>9000</v>
      </c>
      <c r="Q320" s="182" t="s">
        <v>2178</v>
      </c>
      <c r="R320" s="181">
        <v>20</v>
      </c>
      <c r="S320" s="183" t="s">
        <v>2286</v>
      </c>
      <c r="T320" s="183" t="s">
        <v>2287</v>
      </c>
    </row>
    <row r="321" spans="1:20" ht="75">
      <c r="A321" s="141">
        <v>314</v>
      </c>
      <c r="B321" s="69"/>
      <c r="C321" s="181" t="s">
        <v>1278</v>
      </c>
      <c r="D321" s="181" t="s">
        <v>1279</v>
      </c>
      <c r="E321" s="181" t="s">
        <v>1280</v>
      </c>
      <c r="F321" s="181" t="s">
        <v>2</v>
      </c>
      <c r="G321" s="94" t="s">
        <v>15</v>
      </c>
      <c r="H321" s="94" t="s">
        <v>16</v>
      </c>
      <c r="I321" s="94" t="s">
        <v>106</v>
      </c>
      <c r="J321" s="181" t="s">
        <v>2288</v>
      </c>
      <c r="K321" s="69">
        <v>0</v>
      </c>
      <c r="L321" s="69">
        <v>10000</v>
      </c>
      <c r="M321" s="182" t="s">
        <v>2177</v>
      </c>
      <c r="N321" s="181">
        <v>15000</v>
      </c>
      <c r="O321" s="69">
        <v>20</v>
      </c>
      <c r="P321" s="181">
        <v>15000</v>
      </c>
      <c r="Q321" s="182" t="s">
        <v>2178</v>
      </c>
      <c r="R321" s="181">
        <v>20</v>
      </c>
      <c r="S321" s="183" t="s">
        <v>2289</v>
      </c>
      <c r="T321" s="183" t="s">
        <v>2290</v>
      </c>
    </row>
    <row r="322" spans="1:20" ht="75">
      <c r="A322" s="141">
        <v>315</v>
      </c>
      <c r="B322" s="69"/>
      <c r="C322" s="181" t="s">
        <v>1281</v>
      </c>
      <c r="D322" s="181" t="s">
        <v>1278</v>
      </c>
      <c r="E322" s="181" t="s">
        <v>1280</v>
      </c>
      <c r="F322" s="181" t="s">
        <v>2</v>
      </c>
      <c r="G322" s="94" t="s">
        <v>15</v>
      </c>
      <c r="H322" s="94" t="s">
        <v>16</v>
      </c>
      <c r="I322" s="94" t="s">
        <v>106</v>
      </c>
      <c r="J322" s="181" t="s">
        <v>2291</v>
      </c>
      <c r="K322" s="69">
        <v>0</v>
      </c>
      <c r="L322" s="69">
        <v>10000</v>
      </c>
      <c r="M322" s="182" t="s">
        <v>2177</v>
      </c>
      <c r="N322" s="181">
        <v>15000</v>
      </c>
      <c r="O322" s="69">
        <v>20</v>
      </c>
      <c r="P322" s="181">
        <v>15000</v>
      </c>
      <c r="Q322" s="182" t="s">
        <v>2178</v>
      </c>
      <c r="R322" s="181">
        <v>20</v>
      </c>
      <c r="S322" s="183" t="s">
        <v>2292</v>
      </c>
      <c r="T322" s="183" t="s">
        <v>2293</v>
      </c>
    </row>
    <row r="323" spans="1:20" ht="75">
      <c r="A323" s="141">
        <v>316</v>
      </c>
      <c r="B323" s="69"/>
      <c r="C323" s="181" t="s">
        <v>1282</v>
      </c>
      <c r="D323" s="181" t="s">
        <v>1283</v>
      </c>
      <c r="E323" s="181" t="s">
        <v>1284</v>
      </c>
      <c r="F323" s="181" t="s">
        <v>2</v>
      </c>
      <c r="G323" s="94" t="s">
        <v>15</v>
      </c>
      <c r="H323" s="94" t="s">
        <v>16</v>
      </c>
      <c r="I323" s="94" t="s">
        <v>106</v>
      </c>
      <c r="J323" s="181" t="s">
        <v>2294</v>
      </c>
      <c r="K323" s="69">
        <v>0</v>
      </c>
      <c r="L323" s="69">
        <v>30000</v>
      </c>
      <c r="M323" s="182" t="s">
        <v>2177</v>
      </c>
      <c r="N323" s="181">
        <v>45000</v>
      </c>
      <c r="O323" s="69">
        <v>20</v>
      </c>
      <c r="P323" s="181">
        <v>45000</v>
      </c>
      <c r="Q323" s="182" t="s">
        <v>2178</v>
      </c>
      <c r="R323" s="181">
        <v>20</v>
      </c>
      <c r="S323" s="183" t="s">
        <v>2295</v>
      </c>
      <c r="T323" s="183" t="s">
        <v>2296</v>
      </c>
    </row>
    <row r="324" spans="1:20" ht="75">
      <c r="A324" s="141">
        <v>317</v>
      </c>
      <c r="B324" s="69"/>
      <c r="C324" s="181" t="s">
        <v>1285</v>
      </c>
      <c r="D324" s="181" t="s">
        <v>1286</v>
      </c>
      <c r="E324" s="181" t="s">
        <v>1287</v>
      </c>
      <c r="F324" s="181" t="s">
        <v>2</v>
      </c>
      <c r="G324" s="94" t="s">
        <v>15</v>
      </c>
      <c r="H324" s="94" t="s">
        <v>31</v>
      </c>
      <c r="I324" s="94" t="s">
        <v>106</v>
      </c>
      <c r="J324" s="181" t="s">
        <v>1061</v>
      </c>
      <c r="K324" s="69">
        <v>0</v>
      </c>
      <c r="L324" s="69">
        <v>10000</v>
      </c>
      <c r="M324" s="182" t="s">
        <v>2177</v>
      </c>
      <c r="N324" s="181">
        <v>15000</v>
      </c>
      <c r="O324" s="69">
        <v>20</v>
      </c>
      <c r="P324" s="181">
        <v>15000</v>
      </c>
      <c r="Q324" s="182" t="s">
        <v>2178</v>
      </c>
      <c r="R324" s="181">
        <v>20</v>
      </c>
      <c r="S324" s="183" t="s">
        <v>2297</v>
      </c>
      <c r="T324" s="183" t="s">
        <v>2298</v>
      </c>
    </row>
    <row r="325" spans="1:20" ht="75">
      <c r="A325" s="141">
        <v>318</v>
      </c>
      <c r="B325" s="69"/>
      <c r="C325" s="181" t="s">
        <v>1142</v>
      </c>
      <c r="D325" s="181" t="s">
        <v>1288</v>
      </c>
      <c r="E325" s="181" t="s">
        <v>1289</v>
      </c>
      <c r="F325" s="181" t="s">
        <v>2</v>
      </c>
      <c r="G325" s="94" t="s">
        <v>15</v>
      </c>
      <c r="H325" s="94" t="s">
        <v>31</v>
      </c>
      <c r="I325" s="94" t="s">
        <v>106</v>
      </c>
      <c r="J325" s="181" t="s">
        <v>2299</v>
      </c>
      <c r="K325" s="69">
        <v>0</v>
      </c>
      <c r="L325" s="69">
        <v>8000</v>
      </c>
      <c r="M325" s="182" t="s">
        <v>2177</v>
      </c>
      <c r="N325" s="181">
        <v>12000</v>
      </c>
      <c r="O325" s="69">
        <v>20</v>
      </c>
      <c r="P325" s="181">
        <v>12000</v>
      </c>
      <c r="Q325" s="182" t="s">
        <v>2178</v>
      </c>
      <c r="R325" s="181">
        <v>20</v>
      </c>
      <c r="S325" s="183" t="s">
        <v>2300</v>
      </c>
      <c r="T325" s="183" t="s">
        <v>2301</v>
      </c>
    </row>
    <row r="326" spans="1:20" ht="45">
      <c r="A326" s="141">
        <v>319</v>
      </c>
      <c r="B326" s="69"/>
      <c r="C326" s="181" t="s">
        <v>1290</v>
      </c>
      <c r="D326" s="181" t="s">
        <v>1291</v>
      </c>
      <c r="E326" s="181" t="s">
        <v>1292</v>
      </c>
      <c r="F326" s="181" t="s">
        <v>2</v>
      </c>
      <c r="G326" s="94" t="s">
        <v>15</v>
      </c>
      <c r="H326" s="94" t="s">
        <v>16</v>
      </c>
      <c r="I326" s="94" t="s">
        <v>106</v>
      </c>
      <c r="J326" s="181" t="s">
        <v>2302</v>
      </c>
      <c r="K326" s="69">
        <v>0</v>
      </c>
      <c r="L326" s="69">
        <v>8000</v>
      </c>
      <c r="M326" s="182" t="s">
        <v>2177</v>
      </c>
      <c r="N326" s="181">
        <v>12000</v>
      </c>
      <c r="O326" s="69">
        <v>20</v>
      </c>
      <c r="P326" s="181">
        <v>12000</v>
      </c>
      <c r="Q326" s="182" t="s">
        <v>2178</v>
      </c>
      <c r="R326" s="181">
        <v>20</v>
      </c>
      <c r="S326" s="183" t="s">
        <v>2303</v>
      </c>
      <c r="T326" s="183" t="s">
        <v>2304</v>
      </c>
    </row>
    <row r="327" spans="1:20" ht="60">
      <c r="A327" s="141">
        <v>320</v>
      </c>
      <c r="B327" s="69"/>
      <c r="C327" s="181" t="s">
        <v>1295</v>
      </c>
      <c r="D327" s="181" t="s">
        <v>1296</v>
      </c>
      <c r="E327" s="181" t="s">
        <v>1297</v>
      </c>
      <c r="F327" s="181" t="s">
        <v>2</v>
      </c>
      <c r="G327" s="94" t="s">
        <v>15</v>
      </c>
      <c r="H327" s="94" t="s">
        <v>16</v>
      </c>
      <c r="I327" s="94" t="s">
        <v>106</v>
      </c>
      <c r="J327" s="181" t="s">
        <v>2294</v>
      </c>
      <c r="K327" s="69">
        <v>0</v>
      </c>
      <c r="L327" s="69">
        <v>10000</v>
      </c>
      <c r="M327" s="182" t="s">
        <v>2177</v>
      </c>
      <c r="N327" s="181">
        <v>15000</v>
      </c>
      <c r="O327" s="69">
        <v>20</v>
      </c>
      <c r="P327" s="181">
        <v>15000</v>
      </c>
      <c r="Q327" s="182" t="s">
        <v>2178</v>
      </c>
      <c r="R327" s="181">
        <v>20</v>
      </c>
      <c r="S327" s="183" t="s">
        <v>2305</v>
      </c>
      <c r="T327" s="183" t="s">
        <v>2306</v>
      </c>
    </row>
    <row r="328" spans="1:20" ht="75">
      <c r="A328" s="141">
        <v>321</v>
      </c>
      <c r="B328" s="69"/>
      <c r="C328" s="181" t="s">
        <v>1301</v>
      </c>
      <c r="D328" s="181" t="s">
        <v>1302</v>
      </c>
      <c r="E328" s="181" t="s">
        <v>1303</v>
      </c>
      <c r="F328" s="181" t="s">
        <v>2</v>
      </c>
      <c r="G328" s="94" t="s">
        <v>15</v>
      </c>
      <c r="H328" s="94" t="s">
        <v>16</v>
      </c>
      <c r="I328" s="94" t="s">
        <v>106</v>
      </c>
      <c r="J328" s="181" t="s">
        <v>2307</v>
      </c>
      <c r="K328" s="69">
        <v>0</v>
      </c>
      <c r="L328" s="69">
        <v>12000</v>
      </c>
      <c r="M328" s="182" t="s">
        <v>2177</v>
      </c>
      <c r="N328" s="181">
        <v>18000</v>
      </c>
      <c r="O328" s="69">
        <v>20</v>
      </c>
      <c r="P328" s="181">
        <v>18000</v>
      </c>
      <c r="Q328" s="182" t="s">
        <v>2178</v>
      </c>
      <c r="R328" s="181">
        <v>20</v>
      </c>
      <c r="S328" s="183" t="s">
        <v>2308</v>
      </c>
      <c r="T328" s="183" t="s">
        <v>2309</v>
      </c>
    </row>
    <row r="329" spans="1:20" ht="75">
      <c r="A329" s="141">
        <v>322</v>
      </c>
      <c r="B329" s="69"/>
      <c r="C329" s="181" t="s">
        <v>1304</v>
      </c>
      <c r="D329" s="181" t="s">
        <v>1305</v>
      </c>
      <c r="E329" s="181" t="s">
        <v>1306</v>
      </c>
      <c r="F329" s="181" t="s">
        <v>2</v>
      </c>
      <c r="G329" s="94" t="s">
        <v>15</v>
      </c>
      <c r="H329" s="94" t="s">
        <v>16</v>
      </c>
      <c r="I329" s="94" t="s">
        <v>106</v>
      </c>
      <c r="J329" s="181" t="s">
        <v>2310</v>
      </c>
      <c r="K329" s="69">
        <v>0</v>
      </c>
      <c r="L329" s="69">
        <v>16000</v>
      </c>
      <c r="M329" s="182" t="s">
        <v>2177</v>
      </c>
      <c r="N329" s="181">
        <v>24000</v>
      </c>
      <c r="O329" s="69">
        <v>20</v>
      </c>
      <c r="P329" s="181">
        <v>24000</v>
      </c>
      <c r="Q329" s="182" t="s">
        <v>2178</v>
      </c>
      <c r="R329" s="181">
        <v>20</v>
      </c>
      <c r="S329" s="183" t="s">
        <v>2311</v>
      </c>
      <c r="T329" s="183" t="s">
        <v>2312</v>
      </c>
    </row>
    <row r="330" spans="1:20" ht="60">
      <c r="A330" s="141">
        <v>323</v>
      </c>
      <c r="B330" s="69"/>
      <c r="C330" s="181" t="s">
        <v>1307</v>
      </c>
      <c r="D330" s="181" t="s">
        <v>1308</v>
      </c>
      <c r="E330" s="181" t="s">
        <v>1309</v>
      </c>
      <c r="F330" s="181" t="s">
        <v>2</v>
      </c>
      <c r="G330" s="94" t="s">
        <v>15</v>
      </c>
      <c r="H330" s="94" t="s">
        <v>31</v>
      </c>
      <c r="I330" s="94" t="s">
        <v>106</v>
      </c>
      <c r="J330" s="181" t="s">
        <v>437</v>
      </c>
      <c r="K330" s="69">
        <v>0</v>
      </c>
      <c r="L330" s="69">
        <v>8000</v>
      </c>
      <c r="M330" s="182" t="s">
        <v>2177</v>
      </c>
      <c r="N330" s="181">
        <v>12000</v>
      </c>
      <c r="O330" s="69">
        <v>20</v>
      </c>
      <c r="P330" s="181">
        <v>12000</v>
      </c>
      <c r="Q330" s="182" t="s">
        <v>2178</v>
      </c>
      <c r="R330" s="181">
        <v>20</v>
      </c>
      <c r="S330" s="183" t="s">
        <v>2313</v>
      </c>
      <c r="T330" s="183" t="s">
        <v>2314</v>
      </c>
    </row>
    <row r="331" spans="1:20" ht="90">
      <c r="A331" s="141">
        <v>324</v>
      </c>
      <c r="B331" s="69"/>
      <c r="C331" s="181" t="s">
        <v>1310</v>
      </c>
      <c r="D331" s="181" t="s">
        <v>1311</v>
      </c>
      <c r="E331" s="181" t="s">
        <v>706</v>
      </c>
      <c r="F331" s="181" t="s">
        <v>2</v>
      </c>
      <c r="G331" s="94" t="s">
        <v>15</v>
      </c>
      <c r="H331" s="94" t="s">
        <v>16</v>
      </c>
      <c r="I331" s="94" t="s">
        <v>106</v>
      </c>
      <c r="J331" s="181" t="s">
        <v>2315</v>
      </c>
      <c r="K331" s="69">
        <v>0</v>
      </c>
      <c r="L331" s="69">
        <v>8000</v>
      </c>
      <c r="M331" s="182" t="s">
        <v>2177</v>
      </c>
      <c r="N331" s="181">
        <v>12000</v>
      </c>
      <c r="O331" s="69">
        <v>20</v>
      </c>
      <c r="P331" s="181">
        <v>12000</v>
      </c>
      <c r="Q331" s="182" t="s">
        <v>2178</v>
      </c>
      <c r="R331" s="181">
        <v>20</v>
      </c>
      <c r="S331" s="183" t="s">
        <v>2316</v>
      </c>
      <c r="T331" s="183" t="s">
        <v>2317</v>
      </c>
    </row>
    <row r="332" spans="1:20" ht="75">
      <c r="A332" s="141">
        <v>325</v>
      </c>
      <c r="B332" s="69"/>
      <c r="C332" s="181" t="s">
        <v>1312</v>
      </c>
      <c r="D332" s="181" t="s">
        <v>1313</v>
      </c>
      <c r="E332" s="181" t="s">
        <v>1314</v>
      </c>
      <c r="F332" s="181" t="s">
        <v>2</v>
      </c>
      <c r="G332" s="94" t="s">
        <v>15</v>
      </c>
      <c r="H332" s="94" t="s">
        <v>16</v>
      </c>
      <c r="I332" s="94" t="s">
        <v>106</v>
      </c>
      <c r="J332" s="181" t="s">
        <v>1061</v>
      </c>
      <c r="K332" s="69">
        <v>0</v>
      </c>
      <c r="L332" s="69">
        <v>10000</v>
      </c>
      <c r="M332" s="182" t="s">
        <v>2177</v>
      </c>
      <c r="N332" s="181">
        <v>15000</v>
      </c>
      <c r="O332" s="69">
        <v>20</v>
      </c>
      <c r="P332" s="181">
        <v>15000</v>
      </c>
      <c r="Q332" s="182" t="s">
        <v>2178</v>
      </c>
      <c r="R332" s="181">
        <v>20</v>
      </c>
      <c r="S332" s="183" t="s">
        <v>2318</v>
      </c>
      <c r="T332" s="183" t="s">
        <v>2319</v>
      </c>
    </row>
    <row r="333" spans="1:20" ht="75">
      <c r="A333" s="141">
        <v>326</v>
      </c>
      <c r="B333" s="69"/>
      <c r="C333" s="181" t="s">
        <v>1315</v>
      </c>
      <c r="D333" s="181" t="s">
        <v>1316</v>
      </c>
      <c r="E333" s="181" t="s">
        <v>1317</v>
      </c>
      <c r="F333" s="181" t="s">
        <v>2</v>
      </c>
      <c r="G333" s="94" t="s">
        <v>15</v>
      </c>
      <c r="H333" s="94" t="s">
        <v>16</v>
      </c>
      <c r="I333" s="94" t="s">
        <v>106</v>
      </c>
      <c r="J333" s="181" t="s">
        <v>2320</v>
      </c>
      <c r="K333" s="69">
        <v>0</v>
      </c>
      <c r="L333" s="69">
        <v>16000</v>
      </c>
      <c r="M333" s="182" t="s">
        <v>2177</v>
      </c>
      <c r="N333" s="181">
        <v>24000</v>
      </c>
      <c r="O333" s="69">
        <v>20</v>
      </c>
      <c r="P333" s="181">
        <v>24000</v>
      </c>
      <c r="Q333" s="182" t="s">
        <v>2178</v>
      </c>
      <c r="R333" s="181">
        <v>20</v>
      </c>
      <c r="S333" s="183" t="s">
        <v>2321</v>
      </c>
      <c r="T333" s="183" t="s">
        <v>2322</v>
      </c>
    </row>
    <row r="334" spans="1:20" ht="75">
      <c r="A334" s="141">
        <v>327</v>
      </c>
      <c r="B334" s="69"/>
      <c r="C334" s="181" t="s">
        <v>1318</v>
      </c>
      <c r="D334" s="181" t="s">
        <v>1319</v>
      </c>
      <c r="E334" s="181" t="s">
        <v>1320</v>
      </c>
      <c r="F334" s="181" t="s">
        <v>2</v>
      </c>
      <c r="G334" s="94" t="s">
        <v>15</v>
      </c>
      <c r="H334" s="94" t="s">
        <v>31</v>
      </c>
      <c r="I334" s="94" t="s">
        <v>106</v>
      </c>
      <c r="J334" s="181" t="s">
        <v>2323</v>
      </c>
      <c r="K334" s="69">
        <v>0</v>
      </c>
      <c r="L334" s="69">
        <v>8000</v>
      </c>
      <c r="M334" s="182" t="s">
        <v>2177</v>
      </c>
      <c r="N334" s="181">
        <v>12000</v>
      </c>
      <c r="O334" s="69">
        <v>20</v>
      </c>
      <c r="P334" s="181">
        <v>12000</v>
      </c>
      <c r="Q334" s="182" t="s">
        <v>2178</v>
      </c>
      <c r="R334" s="181">
        <v>20</v>
      </c>
      <c r="S334" s="183" t="s">
        <v>2324</v>
      </c>
      <c r="T334" s="183" t="s">
        <v>2325</v>
      </c>
    </row>
    <row r="335" spans="1:20" ht="75">
      <c r="A335" s="141">
        <v>328</v>
      </c>
      <c r="B335" s="69"/>
      <c r="C335" s="181" t="s">
        <v>1321</v>
      </c>
      <c r="D335" s="181" t="s">
        <v>1123</v>
      </c>
      <c r="E335" s="181" t="s">
        <v>1322</v>
      </c>
      <c r="F335" s="181" t="s">
        <v>2</v>
      </c>
      <c r="G335" s="94" t="s">
        <v>15</v>
      </c>
      <c r="H335" s="94" t="s">
        <v>16</v>
      </c>
      <c r="I335" s="94" t="s">
        <v>106</v>
      </c>
      <c r="J335" s="181" t="s">
        <v>2245</v>
      </c>
      <c r="K335" s="69">
        <v>0</v>
      </c>
      <c r="L335" s="69">
        <v>8000</v>
      </c>
      <c r="M335" s="182" t="s">
        <v>2177</v>
      </c>
      <c r="N335" s="181">
        <v>12000</v>
      </c>
      <c r="O335" s="69">
        <v>20</v>
      </c>
      <c r="P335" s="181">
        <v>12000</v>
      </c>
      <c r="Q335" s="182" t="s">
        <v>2178</v>
      </c>
      <c r="R335" s="181">
        <v>20</v>
      </c>
      <c r="S335" s="183" t="s">
        <v>2326</v>
      </c>
      <c r="T335" s="183" t="s">
        <v>2327</v>
      </c>
    </row>
    <row r="336" spans="1:20" ht="75">
      <c r="A336" s="141">
        <v>329</v>
      </c>
      <c r="B336" s="69"/>
      <c r="C336" s="181" t="s">
        <v>1323</v>
      </c>
      <c r="D336" s="181" t="s">
        <v>370</v>
      </c>
      <c r="E336" s="181" t="s">
        <v>2328</v>
      </c>
      <c r="F336" s="181" t="s">
        <v>2</v>
      </c>
      <c r="G336" s="94" t="s">
        <v>15</v>
      </c>
      <c r="H336" s="94" t="s">
        <v>31</v>
      </c>
      <c r="I336" s="94" t="s">
        <v>106</v>
      </c>
      <c r="J336" s="181" t="s">
        <v>2329</v>
      </c>
      <c r="K336" s="69">
        <v>0</v>
      </c>
      <c r="L336" s="69">
        <v>8000</v>
      </c>
      <c r="M336" s="182" t="s">
        <v>2177</v>
      </c>
      <c r="N336" s="181">
        <v>12000</v>
      </c>
      <c r="O336" s="69">
        <v>20</v>
      </c>
      <c r="P336" s="181">
        <v>12000</v>
      </c>
      <c r="Q336" s="182" t="s">
        <v>2178</v>
      </c>
      <c r="R336" s="181">
        <v>20</v>
      </c>
      <c r="S336" s="183" t="s">
        <v>2330</v>
      </c>
      <c r="T336" s="184" t="s">
        <v>2331</v>
      </c>
    </row>
    <row r="337" spans="1:20" ht="75">
      <c r="A337" s="141">
        <v>330</v>
      </c>
      <c r="B337" s="69"/>
      <c r="C337" s="181" t="s">
        <v>1330</v>
      </c>
      <c r="D337" s="181" t="s">
        <v>593</v>
      </c>
      <c r="E337" s="181" t="s">
        <v>1331</v>
      </c>
      <c r="F337" s="181" t="s">
        <v>2</v>
      </c>
      <c r="G337" s="94" t="s">
        <v>15</v>
      </c>
      <c r="H337" s="94" t="s">
        <v>16</v>
      </c>
      <c r="I337" s="94" t="s">
        <v>106</v>
      </c>
      <c r="J337" s="181" t="s">
        <v>403</v>
      </c>
      <c r="K337" s="69">
        <v>0</v>
      </c>
      <c r="L337" s="69">
        <v>8000</v>
      </c>
      <c r="M337" s="182" t="s">
        <v>2177</v>
      </c>
      <c r="N337" s="181">
        <v>12000</v>
      </c>
      <c r="O337" s="69">
        <v>20</v>
      </c>
      <c r="P337" s="181">
        <v>12000</v>
      </c>
      <c r="Q337" s="182" t="s">
        <v>2178</v>
      </c>
      <c r="R337" s="181">
        <v>20</v>
      </c>
      <c r="S337" s="183" t="s">
        <v>2332</v>
      </c>
      <c r="T337" s="183" t="s">
        <v>2333</v>
      </c>
    </row>
    <row r="338" spans="1:20" ht="75">
      <c r="A338" s="141">
        <v>331</v>
      </c>
      <c r="B338" s="69"/>
      <c r="C338" s="181" t="s">
        <v>1332</v>
      </c>
      <c r="D338" s="181" t="s">
        <v>1333</v>
      </c>
      <c r="E338" s="181" t="s">
        <v>1334</v>
      </c>
      <c r="F338" s="181" t="s">
        <v>2</v>
      </c>
      <c r="G338" s="94" t="s">
        <v>15</v>
      </c>
      <c r="H338" s="94" t="s">
        <v>16</v>
      </c>
      <c r="I338" s="94" t="s">
        <v>106</v>
      </c>
      <c r="J338" s="181" t="s">
        <v>2334</v>
      </c>
      <c r="K338" s="69">
        <v>0</v>
      </c>
      <c r="L338" s="69">
        <v>20000</v>
      </c>
      <c r="M338" s="182" t="s">
        <v>2177</v>
      </c>
      <c r="N338" s="181">
        <v>30000</v>
      </c>
      <c r="O338" s="69">
        <v>20</v>
      </c>
      <c r="P338" s="181">
        <v>30000</v>
      </c>
      <c r="Q338" s="182" t="s">
        <v>2178</v>
      </c>
      <c r="R338" s="181">
        <v>20</v>
      </c>
      <c r="S338" s="183" t="s">
        <v>2335</v>
      </c>
      <c r="T338" s="183" t="s">
        <v>2336</v>
      </c>
    </row>
    <row r="339" spans="1:20" ht="105">
      <c r="A339" s="141">
        <v>332</v>
      </c>
      <c r="B339" s="69"/>
      <c r="C339" s="181" t="s">
        <v>1173</v>
      </c>
      <c r="D339" s="181" t="s">
        <v>1276</v>
      </c>
      <c r="E339" s="181" t="s">
        <v>1335</v>
      </c>
      <c r="F339" s="181" t="s">
        <v>2</v>
      </c>
      <c r="G339" s="94" t="s">
        <v>15</v>
      </c>
      <c r="H339" s="94" t="s">
        <v>31</v>
      </c>
      <c r="I339" s="94" t="s">
        <v>106</v>
      </c>
      <c r="J339" s="181" t="s">
        <v>2206</v>
      </c>
      <c r="K339" s="69">
        <v>0</v>
      </c>
      <c r="L339" s="69">
        <v>8000</v>
      </c>
      <c r="M339" s="182" t="s">
        <v>2177</v>
      </c>
      <c r="N339" s="181">
        <v>12000</v>
      </c>
      <c r="O339" s="69">
        <v>20</v>
      </c>
      <c r="P339" s="181">
        <v>12000</v>
      </c>
      <c r="Q339" s="182" t="s">
        <v>2178</v>
      </c>
      <c r="R339" s="181">
        <v>20</v>
      </c>
      <c r="S339" s="183" t="s">
        <v>2337</v>
      </c>
      <c r="T339" s="183" t="s">
        <v>2338</v>
      </c>
    </row>
    <row r="340" spans="1:20" ht="75">
      <c r="A340" s="141">
        <v>333</v>
      </c>
      <c r="B340" s="69"/>
      <c r="C340" s="181" t="s">
        <v>1336</v>
      </c>
      <c r="D340" s="181" t="s">
        <v>1244</v>
      </c>
      <c r="E340" s="181" t="s">
        <v>458</v>
      </c>
      <c r="F340" s="181" t="s">
        <v>2</v>
      </c>
      <c r="G340" s="94" t="s">
        <v>15</v>
      </c>
      <c r="H340" s="94" t="s">
        <v>16</v>
      </c>
      <c r="I340" s="94" t="s">
        <v>106</v>
      </c>
      <c r="J340" s="181" t="s">
        <v>403</v>
      </c>
      <c r="K340" s="69">
        <v>0</v>
      </c>
      <c r="L340" s="69">
        <v>16000</v>
      </c>
      <c r="M340" s="182" t="s">
        <v>2177</v>
      </c>
      <c r="N340" s="181">
        <v>24000</v>
      </c>
      <c r="O340" s="69">
        <v>20</v>
      </c>
      <c r="P340" s="181">
        <v>24000</v>
      </c>
      <c r="Q340" s="182" t="s">
        <v>2178</v>
      </c>
      <c r="R340" s="181">
        <v>20</v>
      </c>
      <c r="S340" s="183" t="s">
        <v>2339</v>
      </c>
      <c r="T340" s="183" t="s">
        <v>2340</v>
      </c>
    </row>
    <row r="341" spans="1:20" ht="90">
      <c r="A341" s="141">
        <v>334</v>
      </c>
      <c r="B341" s="69"/>
      <c r="C341" s="181" t="s">
        <v>1337</v>
      </c>
      <c r="D341" s="181" t="s">
        <v>1338</v>
      </c>
      <c r="E341" s="181" t="s">
        <v>1339</v>
      </c>
      <c r="F341" s="181" t="s">
        <v>2</v>
      </c>
      <c r="G341" s="94" t="s">
        <v>15</v>
      </c>
      <c r="H341" s="94" t="s">
        <v>31</v>
      </c>
      <c r="I341" s="94" t="s">
        <v>106</v>
      </c>
      <c r="J341" s="181" t="s">
        <v>2206</v>
      </c>
      <c r="K341" s="69">
        <v>0</v>
      </c>
      <c r="L341" s="69">
        <v>8000</v>
      </c>
      <c r="M341" s="182" t="s">
        <v>2177</v>
      </c>
      <c r="N341" s="181">
        <v>12000</v>
      </c>
      <c r="O341" s="69">
        <v>20</v>
      </c>
      <c r="P341" s="181">
        <v>12000</v>
      </c>
      <c r="Q341" s="182" t="s">
        <v>2178</v>
      </c>
      <c r="R341" s="181">
        <v>20</v>
      </c>
      <c r="S341" s="183" t="s">
        <v>2341</v>
      </c>
      <c r="T341" s="183" t="s">
        <v>2342</v>
      </c>
    </row>
    <row r="342" spans="1:20" ht="90">
      <c r="A342" s="141">
        <v>335</v>
      </c>
      <c r="B342" s="69"/>
      <c r="C342" s="181" t="s">
        <v>1340</v>
      </c>
      <c r="D342" s="181" t="s">
        <v>1341</v>
      </c>
      <c r="E342" s="181" t="s">
        <v>1342</v>
      </c>
      <c r="F342" s="181" t="s">
        <v>2</v>
      </c>
      <c r="G342" s="94" t="s">
        <v>15</v>
      </c>
      <c r="H342" s="94" t="s">
        <v>16</v>
      </c>
      <c r="I342" s="94" t="s">
        <v>106</v>
      </c>
      <c r="J342" s="181" t="s">
        <v>2343</v>
      </c>
      <c r="K342" s="69">
        <v>0</v>
      </c>
      <c r="L342" s="69">
        <v>30000</v>
      </c>
      <c r="M342" s="182" t="s">
        <v>2177</v>
      </c>
      <c r="N342" s="181">
        <v>45000</v>
      </c>
      <c r="O342" s="69">
        <v>20</v>
      </c>
      <c r="P342" s="181">
        <v>45000</v>
      </c>
      <c r="Q342" s="182" t="s">
        <v>2178</v>
      </c>
      <c r="R342" s="181">
        <v>20</v>
      </c>
      <c r="S342" s="183" t="s">
        <v>2344</v>
      </c>
      <c r="T342" s="183" t="s">
        <v>2345</v>
      </c>
    </row>
    <row r="343" spans="1:20" ht="75">
      <c r="A343" s="141">
        <v>336</v>
      </c>
      <c r="B343" s="69"/>
      <c r="C343" s="181" t="s">
        <v>1343</v>
      </c>
      <c r="D343" s="181" t="s">
        <v>838</v>
      </c>
      <c r="E343" s="181" t="s">
        <v>1344</v>
      </c>
      <c r="F343" s="181" t="s">
        <v>2</v>
      </c>
      <c r="G343" s="94" t="s">
        <v>15</v>
      </c>
      <c r="H343" s="94" t="s">
        <v>31</v>
      </c>
      <c r="I343" s="94" t="s">
        <v>106</v>
      </c>
      <c r="J343" s="181" t="s">
        <v>2206</v>
      </c>
      <c r="K343" s="69">
        <v>0</v>
      </c>
      <c r="L343" s="69">
        <v>8000</v>
      </c>
      <c r="M343" s="182" t="s">
        <v>2177</v>
      </c>
      <c r="N343" s="181">
        <v>12000</v>
      </c>
      <c r="O343" s="69">
        <v>20</v>
      </c>
      <c r="P343" s="181">
        <v>12000</v>
      </c>
      <c r="Q343" s="182" t="s">
        <v>2178</v>
      </c>
      <c r="R343" s="181">
        <v>20</v>
      </c>
      <c r="S343" s="183" t="s">
        <v>2346</v>
      </c>
      <c r="T343" s="183" t="s">
        <v>2347</v>
      </c>
    </row>
    <row r="344" spans="1:20" ht="75">
      <c r="A344" s="141">
        <v>337</v>
      </c>
      <c r="B344" s="69"/>
      <c r="C344" s="181" t="s">
        <v>1345</v>
      </c>
      <c r="D344" s="181" t="s">
        <v>1346</v>
      </c>
      <c r="E344" s="181" t="s">
        <v>1347</v>
      </c>
      <c r="F344" s="181" t="s">
        <v>2</v>
      </c>
      <c r="G344" s="94" t="s">
        <v>15</v>
      </c>
      <c r="H344" s="94" t="s">
        <v>16</v>
      </c>
      <c r="I344" s="94" t="s">
        <v>106</v>
      </c>
      <c r="J344" s="181" t="s">
        <v>2348</v>
      </c>
      <c r="K344" s="69">
        <v>0</v>
      </c>
      <c r="L344" s="69">
        <v>30000</v>
      </c>
      <c r="M344" s="182" t="s">
        <v>2177</v>
      </c>
      <c r="N344" s="181">
        <v>45000</v>
      </c>
      <c r="O344" s="69">
        <v>20</v>
      </c>
      <c r="P344" s="181">
        <v>45000</v>
      </c>
      <c r="Q344" s="182" t="s">
        <v>2178</v>
      </c>
      <c r="R344" s="181">
        <v>20</v>
      </c>
      <c r="S344" s="183" t="s">
        <v>2349</v>
      </c>
      <c r="T344" s="183" t="s">
        <v>2350</v>
      </c>
    </row>
    <row r="345" spans="1:20" ht="75">
      <c r="A345" s="141">
        <v>338</v>
      </c>
      <c r="B345" s="69"/>
      <c r="C345" s="181" t="s">
        <v>1351</v>
      </c>
      <c r="D345" s="181" t="s">
        <v>1352</v>
      </c>
      <c r="E345" s="181" t="s">
        <v>1353</v>
      </c>
      <c r="F345" s="181" t="s">
        <v>2</v>
      </c>
      <c r="G345" s="94" t="s">
        <v>15</v>
      </c>
      <c r="H345" s="94" t="s">
        <v>31</v>
      </c>
      <c r="I345" s="94" t="s">
        <v>106</v>
      </c>
      <c r="J345" s="181" t="s">
        <v>2206</v>
      </c>
      <c r="K345" s="69">
        <v>0</v>
      </c>
      <c r="L345" s="69">
        <v>8000</v>
      </c>
      <c r="M345" s="182" t="s">
        <v>2177</v>
      </c>
      <c r="N345" s="181">
        <v>12000</v>
      </c>
      <c r="O345" s="69">
        <v>20</v>
      </c>
      <c r="P345" s="181">
        <v>12000</v>
      </c>
      <c r="Q345" s="182" t="s">
        <v>2178</v>
      </c>
      <c r="R345" s="181">
        <v>20</v>
      </c>
      <c r="S345" s="183" t="s">
        <v>2351</v>
      </c>
      <c r="T345" s="183" t="s">
        <v>2352</v>
      </c>
    </row>
    <row r="346" spans="1:20" ht="75">
      <c r="A346" s="141">
        <v>339</v>
      </c>
      <c r="B346" s="69"/>
      <c r="C346" s="181" t="s">
        <v>1354</v>
      </c>
      <c r="D346" s="181" t="s">
        <v>1355</v>
      </c>
      <c r="E346" s="181" t="s">
        <v>1356</v>
      </c>
      <c r="F346" s="181" t="s">
        <v>2</v>
      </c>
      <c r="G346" s="94" t="s">
        <v>15</v>
      </c>
      <c r="H346" s="94" t="s">
        <v>16</v>
      </c>
      <c r="I346" s="94" t="s">
        <v>106</v>
      </c>
      <c r="J346" s="181" t="s">
        <v>2277</v>
      </c>
      <c r="K346" s="69">
        <v>0</v>
      </c>
      <c r="L346" s="69">
        <v>8000</v>
      </c>
      <c r="M346" s="182" t="s">
        <v>2177</v>
      </c>
      <c r="N346" s="181">
        <v>12000</v>
      </c>
      <c r="O346" s="69">
        <v>20</v>
      </c>
      <c r="P346" s="181">
        <v>12000</v>
      </c>
      <c r="Q346" s="182" t="s">
        <v>2178</v>
      </c>
      <c r="R346" s="181">
        <v>20</v>
      </c>
      <c r="S346" s="183" t="s">
        <v>2353</v>
      </c>
      <c r="T346" s="183" t="s">
        <v>2354</v>
      </c>
    </row>
    <row r="347" spans="1:20" ht="75">
      <c r="A347" s="141">
        <v>340</v>
      </c>
      <c r="B347" s="69"/>
      <c r="C347" s="181" t="s">
        <v>1357</v>
      </c>
      <c r="D347" s="181" t="s">
        <v>1358</v>
      </c>
      <c r="E347" s="181" t="s">
        <v>1359</v>
      </c>
      <c r="F347" s="181" t="s">
        <v>2</v>
      </c>
      <c r="G347" s="94" t="s">
        <v>15</v>
      </c>
      <c r="H347" s="94" t="s">
        <v>16</v>
      </c>
      <c r="I347" s="94" t="s">
        <v>106</v>
      </c>
      <c r="J347" s="181" t="s">
        <v>403</v>
      </c>
      <c r="K347" s="69">
        <v>0</v>
      </c>
      <c r="L347" s="69">
        <v>8000</v>
      </c>
      <c r="M347" s="182" t="s">
        <v>2177</v>
      </c>
      <c r="N347" s="181">
        <v>12000</v>
      </c>
      <c r="O347" s="69">
        <v>20</v>
      </c>
      <c r="P347" s="181">
        <v>12000</v>
      </c>
      <c r="Q347" s="182" t="s">
        <v>2178</v>
      </c>
      <c r="R347" s="181">
        <v>20</v>
      </c>
      <c r="S347" s="183" t="s">
        <v>2355</v>
      </c>
      <c r="T347" s="183" t="s">
        <v>2356</v>
      </c>
    </row>
    <row r="348" spans="1:20" ht="75">
      <c r="A348" s="141">
        <v>341</v>
      </c>
      <c r="B348" s="69"/>
      <c r="C348" s="181" t="s">
        <v>152</v>
      </c>
      <c r="D348" s="181" t="s">
        <v>765</v>
      </c>
      <c r="E348" s="181" t="s">
        <v>1360</v>
      </c>
      <c r="F348" s="181" t="s">
        <v>2</v>
      </c>
      <c r="G348" s="94" t="s">
        <v>15</v>
      </c>
      <c r="H348" s="94" t="s">
        <v>16</v>
      </c>
      <c r="I348" s="94" t="s">
        <v>106</v>
      </c>
      <c r="J348" s="181" t="s">
        <v>2206</v>
      </c>
      <c r="K348" s="69">
        <v>0</v>
      </c>
      <c r="L348" s="69">
        <v>8000</v>
      </c>
      <c r="M348" s="182" t="s">
        <v>2177</v>
      </c>
      <c r="N348" s="181">
        <v>12000</v>
      </c>
      <c r="O348" s="69">
        <v>20</v>
      </c>
      <c r="P348" s="181">
        <v>12000</v>
      </c>
      <c r="Q348" s="182" t="s">
        <v>2178</v>
      </c>
      <c r="R348" s="181">
        <v>20</v>
      </c>
      <c r="S348" s="183" t="s">
        <v>2357</v>
      </c>
      <c r="T348" s="183" t="s">
        <v>2358</v>
      </c>
    </row>
    <row r="349" spans="1:20" ht="75">
      <c r="A349" s="141">
        <v>342</v>
      </c>
      <c r="B349" s="69"/>
      <c r="C349" s="181" t="s">
        <v>2359</v>
      </c>
      <c r="D349" s="181" t="s">
        <v>1364</v>
      </c>
      <c r="E349" s="181" t="s">
        <v>1365</v>
      </c>
      <c r="F349" s="181" t="s">
        <v>2</v>
      </c>
      <c r="G349" s="94" t="s">
        <v>15</v>
      </c>
      <c r="H349" s="94" t="s">
        <v>31</v>
      </c>
      <c r="I349" s="94" t="s">
        <v>106</v>
      </c>
      <c r="J349" s="181" t="s">
        <v>2206</v>
      </c>
      <c r="K349" s="69">
        <v>0</v>
      </c>
      <c r="L349" s="69">
        <v>8000</v>
      </c>
      <c r="M349" s="182" t="s">
        <v>2177</v>
      </c>
      <c r="N349" s="181">
        <v>12000</v>
      </c>
      <c r="O349" s="69">
        <v>20</v>
      </c>
      <c r="P349" s="181">
        <v>12000</v>
      </c>
      <c r="Q349" s="182" t="s">
        <v>2178</v>
      </c>
      <c r="R349" s="181">
        <v>20</v>
      </c>
      <c r="S349" s="183" t="s">
        <v>2360</v>
      </c>
      <c r="T349" s="183" t="s">
        <v>2361</v>
      </c>
    </row>
    <row r="350" spans="1:20" ht="75">
      <c r="A350" s="141">
        <v>343</v>
      </c>
      <c r="B350" s="69"/>
      <c r="C350" s="181" t="s">
        <v>1366</v>
      </c>
      <c r="D350" s="181" t="s">
        <v>1367</v>
      </c>
      <c r="E350" s="181" t="s">
        <v>1368</v>
      </c>
      <c r="F350" s="181" t="s">
        <v>2</v>
      </c>
      <c r="G350" s="94" t="s">
        <v>15</v>
      </c>
      <c r="H350" s="94" t="s">
        <v>16</v>
      </c>
      <c r="I350" s="94" t="s">
        <v>106</v>
      </c>
      <c r="J350" s="181" t="s">
        <v>2362</v>
      </c>
      <c r="K350" s="69">
        <v>0</v>
      </c>
      <c r="L350" s="69">
        <v>20000</v>
      </c>
      <c r="M350" s="182" t="s">
        <v>2177</v>
      </c>
      <c r="N350" s="181">
        <v>30000</v>
      </c>
      <c r="O350" s="69">
        <v>20</v>
      </c>
      <c r="P350" s="181">
        <v>30000</v>
      </c>
      <c r="Q350" s="182" t="s">
        <v>2178</v>
      </c>
      <c r="R350" s="181">
        <v>20</v>
      </c>
      <c r="S350" s="183" t="s">
        <v>2363</v>
      </c>
      <c r="T350" s="183" t="s">
        <v>2364</v>
      </c>
    </row>
    <row r="351" spans="1:20" ht="75">
      <c r="A351" s="141">
        <v>344</v>
      </c>
      <c r="B351" s="69"/>
      <c r="C351" s="181" t="s">
        <v>396</v>
      </c>
      <c r="D351" s="181" t="s">
        <v>1063</v>
      </c>
      <c r="E351" s="181" t="s">
        <v>1369</v>
      </c>
      <c r="F351" s="181" t="s">
        <v>2</v>
      </c>
      <c r="G351" s="94" t="s">
        <v>15</v>
      </c>
      <c r="H351" s="94" t="s">
        <v>16</v>
      </c>
      <c r="I351" s="94" t="s">
        <v>106</v>
      </c>
      <c r="J351" s="181" t="s">
        <v>2365</v>
      </c>
      <c r="K351" s="69">
        <v>0</v>
      </c>
      <c r="L351" s="69">
        <v>30000</v>
      </c>
      <c r="M351" s="182" t="s">
        <v>2177</v>
      </c>
      <c r="N351" s="181">
        <v>45000</v>
      </c>
      <c r="O351" s="69">
        <v>20</v>
      </c>
      <c r="P351" s="181">
        <v>45000</v>
      </c>
      <c r="Q351" s="182" t="s">
        <v>2178</v>
      </c>
      <c r="R351" s="181">
        <v>20</v>
      </c>
      <c r="S351" s="183" t="s">
        <v>2366</v>
      </c>
      <c r="T351" s="183" t="s">
        <v>2367</v>
      </c>
    </row>
    <row r="352" spans="1:20" ht="75">
      <c r="A352" s="141">
        <v>345</v>
      </c>
      <c r="B352" s="69"/>
      <c r="C352" s="181" t="s">
        <v>1372</v>
      </c>
      <c r="D352" s="181" t="s">
        <v>1373</v>
      </c>
      <c r="E352" s="181" t="s">
        <v>1374</v>
      </c>
      <c r="F352" s="181" t="s">
        <v>2</v>
      </c>
      <c r="G352" s="94" t="s">
        <v>15</v>
      </c>
      <c r="H352" s="94" t="s">
        <v>16</v>
      </c>
      <c r="I352" s="94" t="s">
        <v>106</v>
      </c>
      <c r="J352" s="181" t="s">
        <v>2365</v>
      </c>
      <c r="K352" s="69">
        <v>0</v>
      </c>
      <c r="L352" s="69">
        <v>30000</v>
      </c>
      <c r="M352" s="182" t="s">
        <v>2177</v>
      </c>
      <c r="N352" s="181">
        <v>45000</v>
      </c>
      <c r="O352" s="69">
        <v>20</v>
      </c>
      <c r="P352" s="181">
        <v>45000</v>
      </c>
      <c r="Q352" s="182" t="s">
        <v>2178</v>
      </c>
      <c r="R352" s="181">
        <v>20</v>
      </c>
      <c r="S352" s="183" t="s">
        <v>2368</v>
      </c>
      <c r="T352" s="183" t="s">
        <v>2369</v>
      </c>
    </row>
    <row r="353" spans="1:20" ht="60">
      <c r="A353" s="141">
        <v>346</v>
      </c>
      <c r="B353" s="69"/>
      <c r="C353" s="181" t="s">
        <v>1234</v>
      </c>
      <c r="D353" s="181" t="s">
        <v>1377</v>
      </c>
      <c r="E353" s="181" t="s">
        <v>1378</v>
      </c>
      <c r="F353" s="181" t="s">
        <v>2</v>
      </c>
      <c r="G353" s="94" t="s">
        <v>15</v>
      </c>
      <c r="H353" s="94" t="s">
        <v>16</v>
      </c>
      <c r="I353" s="94" t="s">
        <v>106</v>
      </c>
      <c r="J353" s="181" t="s">
        <v>1460</v>
      </c>
      <c r="K353" s="69">
        <v>0</v>
      </c>
      <c r="L353" s="69">
        <v>30000</v>
      </c>
      <c r="M353" s="182" t="s">
        <v>2177</v>
      </c>
      <c r="N353" s="181">
        <v>45000</v>
      </c>
      <c r="O353" s="69">
        <v>20</v>
      </c>
      <c r="P353" s="181">
        <v>45000</v>
      </c>
      <c r="Q353" s="182" t="s">
        <v>2178</v>
      </c>
      <c r="R353" s="181">
        <v>20</v>
      </c>
      <c r="S353" s="183" t="s">
        <v>2370</v>
      </c>
      <c r="T353" s="183" t="s">
        <v>2371</v>
      </c>
    </row>
    <row r="354" spans="1:20" ht="90">
      <c r="A354" s="141">
        <v>347</v>
      </c>
      <c r="B354" s="69"/>
      <c r="C354" s="181" t="s">
        <v>1379</v>
      </c>
      <c r="D354" s="181" t="s">
        <v>1380</v>
      </c>
      <c r="E354" s="181" t="s">
        <v>1381</v>
      </c>
      <c r="F354" s="181" t="s">
        <v>2</v>
      </c>
      <c r="G354" s="94" t="s">
        <v>15</v>
      </c>
      <c r="H354" s="94" t="s">
        <v>31</v>
      </c>
      <c r="I354" s="94" t="s">
        <v>106</v>
      </c>
      <c r="J354" s="181" t="s">
        <v>2245</v>
      </c>
      <c r="K354" s="69">
        <v>0</v>
      </c>
      <c r="L354" s="69">
        <v>8000</v>
      </c>
      <c r="M354" s="182" t="s">
        <v>2177</v>
      </c>
      <c r="N354" s="181">
        <v>12000</v>
      </c>
      <c r="O354" s="69">
        <v>20</v>
      </c>
      <c r="P354" s="181">
        <v>12000</v>
      </c>
      <c r="Q354" s="182" t="s">
        <v>2178</v>
      </c>
      <c r="R354" s="181">
        <v>20</v>
      </c>
      <c r="S354" s="183" t="s">
        <v>2372</v>
      </c>
      <c r="T354" s="183" t="s">
        <v>2373</v>
      </c>
    </row>
    <row r="355" spans="1:20" ht="60">
      <c r="A355" s="141">
        <v>348</v>
      </c>
      <c r="B355" s="69"/>
      <c r="C355" s="181" t="s">
        <v>1383</v>
      </c>
      <c r="D355" s="181" t="s">
        <v>1296</v>
      </c>
      <c r="E355" s="181" t="s">
        <v>1384</v>
      </c>
      <c r="F355" s="181" t="s">
        <v>2</v>
      </c>
      <c r="G355" s="94" t="s">
        <v>15</v>
      </c>
      <c r="H355" s="94" t="s">
        <v>16</v>
      </c>
      <c r="I355" s="94" t="s">
        <v>106</v>
      </c>
      <c r="J355" s="181" t="s">
        <v>2310</v>
      </c>
      <c r="K355" s="69">
        <v>0</v>
      </c>
      <c r="L355" s="69">
        <v>18000</v>
      </c>
      <c r="M355" s="182" t="s">
        <v>2177</v>
      </c>
      <c r="N355" s="181">
        <v>27000</v>
      </c>
      <c r="O355" s="69">
        <v>20</v>
      </c>
      <c r="P355" s="181">
        <v>27000</v>
      </c>
      <c r="Q355" s="182" t="s">
        <v>2178</v>
      </c>
      <c r="R355" s="181">
        <v>20</v>
      </c>
      <c r="S355" s="183" t="s">
        <v>2374</v>
      </c>
      <c r="T355" s="183" t="s">
        <v>2375</v>
      </c>
    </row>
    <row r="356" spans="1:20" ht="60">
      <c r="A356" s="141">
        <v>349</v>
      </c>
      <c r="B356" s="69"/>
      <c r="C356" s="181" t="s">
        <v>1305</v>
      </c>
      <c r="D356" s="181" t="s">
        <v>1385</v>
      </c>
      <c r="E356" s="181" t="s">
        <v>1386</v>
      </c>
      <c r="F356" s="181" t="s">
        <v>2</v>
      </c>
      <c r="G356" s="94" t="s">
        <v>15</v>
      </c>
      <c r="H356" s="94" t="s">
        <v>16</v>
      </c>
      <c r="I356" s="94" t="s">
        <v>106</v>
      </c>
      <c r="J356" s="181" t="s">
        <v>403</v>
      </c>
      <c r="K356" s="69">
        <v>0</v>
      </c>
      <c r="L356" s="69">
        <v>20000</v>
      </c>
      <c r="M356" s="182" t="s">
        <v>2177</v>
      </c>
      <c r="N356" s="181">
        <v>30000</v>
      </c>
      <c r="O356" s="69">
        <v>20</v>
      </c>
      <c r="P356" s="181">
        <v>30000</v>
      </c>
      <c r="Q356" s="182" t="s">
        <v>2178</v>
      </c>
      <c r="R356" s="181">
        <v>20</v>
      </c>
      <c r="S356" s="183" t="s">
        <v>2376</v>
      </c>
      <c r="T356" s="183" t="s">
        <v>2377</v>
      </c>
    </row>
    <row r="357" spans="1:20" ht="60">
      <c r="A357" s="141">
        <v>350</v>
      </c>
      <c r="B357" s="69"/>
      <c r="C357" s="181" t="s">
        <v>1387</v>
      </c>
      <c r="D357" s="181" t="s">
        <v>1388</v>
      </c>
      <c r="E357" s="181" t="s">
        <v>1389</v>
      </c>
      <c r="F357" s="181" t="s">
        <v>2</v>
      </c>
      <c r="G357" s="94" t="s">
        <v>15</v>
      </c>
      <c r="H357" s="94" t="s">
        <v>31</v>
      </c>
      <c r="I357" s="94" t="s">
        <v>106</v>
      </c>
      <c r="J357" s="181" t="s">
        <v>1863</v>
      </c>
      <c r="K357" s="69">
        <v>0</v>
      </c>
      <c r="L357" s="69">
        <v>30000</v>
      </c>
      <c r="M357" s="182" t="s">
        <v>2177</v>
      </c>
      <c r="N357" s="181">
        <v>45000</v>
      </c>
      <c r="O357" s="69">
        <v>20</v>
      </c>
      <c r="P357" s="181">
        <v>45000</v>
      </c>
      <c r="Q357" s="182" t="s">
        <v>2178</v>
      </c>
      <c r="R357" s="181">
        <v>20</v>
      </c>
      <c r="S357" s="183" t="s">
        <v>2378</v>
      </c>
      <c r="T357" s="183" t="s">
        <v>2379</v>
      </c>
    </row>
    <row r="358" spans="1:20" ht="105">
      <c r="A358" s="141">
        <v>351</v>
      </c>
      <c r="B358" s="69"/>
      <c r="C358" s="181" t="s">
        <v>1392</v>
      </c>
      <c r="D358" s="181" t="s">
        <v>1393</v>
      </c>
      <c r="E358" s="181" t="s">
        <v>1394</v>
      </c>
      <c r="F358" s="181" t="s">
        <v>2</v>
      </c>
      <c r="G358" s="94" t="s">
        <v>15</v>
      </c>
      <c r="H358" s="94" t="s">
        <v>16</v>
      </c>
      <c r="I358" s="94" t="s">
        <v>106</v>
      </c>
      <c r="J358" s="181" t="s">
        <v>2380</v>
      </c>
      <c r="K358" s="69">
        <v>0</v>
      </c>
      <c r="L358" s="69">
        <v>18000</v>
      </c>
      <c r="M358" s="182" t="s">
        <v>2177</v>
      </c>
      <c r="N358" s="181">
        <v>27000</v>
      </c>
      <c r="O358" s="69">
        <v>20</v>
      </c>
      <c r="P358" s="181">
        <v>27000</v>
      </c>
      <c r="Q358" s="182" t="s">
        <v>2178</v>
      </c>
      <c r="R358" s="181">
        <v>20</v>
      </c>
      <c r="S358" s="183" t="s">
        <v>2381</v>
      </c>
      <c r="T358" s="183" t="s">
        <v>2382</v>
      </c>
    </row>
    <row r="359" spans="1:20" ht="75">
      <c r="A359" s="141">
        <v>352</v>
      </c>
      <c r="B359" s="69"/>
      <c r="C359" s="181" t="s">
        <v>1395</v>
      </c>
      <c r="D359" s="181" t="s">
        <v>1118</v>
      </c>
      <c r="E359" s="181" t="s">
        <v>1396</v>
      </c>
      <c r="F359" s="181" t="s">
        <v>2</v>
      </c>
      <c r="G359" s="94" t="s">
        <v>15</v>
      </c>
      <c r="H359" s="94" t="s">
        <v>31</v>
      </c>
      <c r="I359" s="94" t="s">
        <v>106</v>
      </c>
      <c r="J359" s="181" t="s">
        <v>286</v>
      </c>
      <c r="K359" s="69">
        <v>0</v>
      </c>
      <c r="L359" s="69">
        <v>30000</v>
      </c>
      <c r="M359" s="182" t="s">
        <v>2177</v>
      </c>
      <c r="N359" s="181">
        <v>45000</v>
      </c>
      <c r="O359" s="69">
        <v>20</v>
      </c>
      <c r="P359" s="181">
        <v>45000</v>
      </c>
      <c r="Q359" s="182" t="s">
        <v>2178</v>
      </c>
      <c r="R359" s="181">
        <v>20</v>
      </c>
      <c r="S359" s="183" t="s">
        <v>2383</v>
      </c>
      <c r="T359" s="183" t="s">
        <v>2384</v>
      </c>
    </row>
    <row r="360" spans="1:20" ht="60">
      <c r="A360" s="141">
        <v>353</v>
      </c>
      <c r="B360" s="69"/>
      <c r="C360" s="181" t="s">
        <v>1249</v>
      </c>
      <c r="D360" s="181" t="s">
        <v>1397</v>
      </c>
      <c r="E360" s="181" t="s">
        <v>1398</v>
      </c>
      <c r="F360" s="181" t="s">
        <v>2</v>
      </c>
      <c r="G360" s="94" t="s">
        <v>15</v>
      </c>
      <c r="H360" s="94" t="s">
        <v>16</v>
      </c>
      <c r="I360" s="94" t="s">
        <v>106</v>
      </c>
      <c r="J360" s="181" t="s">
        <v>2320</v>
      </c>
      <c r="K360" s="69">
        <v>0</v>
      </c>
      <c r="L360" s="69">
        <v>18000</v>
      </c>
      <c r="M360" s="182" t="s">
        <v>2177</v>
      </c>
      <c r="N360" s="181">
        <v>27000</v>
      </c>
      <c r="O360" s="69">
        <v>20</v>
      </c>
      <c r="P360" s="181">
        <v>27000</v>
      </c>
      <c r="Q360" s="182" t="s">
        <v>2178</v>
      </c>
      <c r="R360" s="181">
        <v>20</v>
      </c>
      <c r="S360" s="183" t="s">
        <v>2385</v>
      </c>
      <c r="T360" s="183" t="s">
        <v>2386</v>
      </c>
    </row>
    <row r="361" spans="1:20" ht="60">
      <c r="A361" s="141">
        <v>354</v>
      </c>
      <c r="B361" s="69"/>
      <c r="C361" s="181" t="s">
        <v>1399</v>
      </c>
      <c r="D361" s="181" t="s">
        <v>1400</v>
      </c>
      <c r="E361" s="181" t="s">
        <v>1401</v>
      </c>
      <c r="F361" s="181" t="s">
        <v>2</v>
      </c>
      <c r="G361" s="94" t="s">
        <v>15</v>
      </c>
      <c r="H361" s="94" t="s">
        <v>31</v>
      </c>
      <c r="I361" s="94" t="s">
        <v>106</v>
      </c>
      <c r="J361" s="181" t="s">
        <v>2387</v>
      </c>
      <c r="K361" s="69">
        <v>0</v>
      </c>
      <c r="L361" s="69">
        <v>16000</v>
      </c>
      <c r="M361" s="182" t="s">
        <v>2177</v>
      </c>
      <c r="N361" s="181">
        <v>24000</v>
      </c>
      <c r="O361" s="69">
        <v>20</v>
      </c>
      <c r="P361" s="181">
        <v>24000</v>
      </c>
      <c r="Q361" s="182" t="s">
        <v>2178</v>
      </c>
      <c r="R361" s="181">
        <v>20</v>
      </c>
      <c r="S361" s="183" t="s">
        <v>2388</v>
      </c>
      <c r="T361" s="183" t="s">
        <v>2389</v>
      </c>
    </row>
    <row r="362" spans="1:20" ht="75">
      <c r="A362" s="141">
        <v>355</v>
      </c>
      <c r="B362" s="69"/>
      <c r="C362" s="181" t="s">
        <v>679</v>
      </c>
      <c r="D362" s="181" t="s">
        <v>1402</v>
      </c>
      <c r="E362" s="181" t="s">
        <v>1403</v>
      </c>
      <c r="F362" s="181" t="s">
        <v>2</v>
      </c>
      <c r="G362" s="94" t="s">
        <v>15</v>
      </c>
      <c r="H362" s="94" t="s">
        <v>16</v>
      </c>
      <c r="I362" s="94" t="s">
        <v>106</v>
      </c>
      <c r="J362" s="181" t="s">
        <v>2365</v>
      </c>
      <c r="K362" s="69">
        <v>0</v>
      </c>
      <c r="L362" s="69">
        <v>30000</v>
      </c>
      <c r="M362" s="182" t="s">
        <v>2177</v>
      </c>
      <c r="N362" s="181">
        <v>45000</v>
      </c>
      <c r="O362" s="69">
        <v>20</v>
      </c>
      <c r="P362" s="181">
        <v>45000</v>
      </c>
      <c r="Q362" s="182" t="s">
        <v>2178</v>
      </c>
      <c r="R362" s="181">
        <v>20</v>
      </c>
      <c r="S362" s="183" t="s">
        <v>2390</v>
      </c>
      <c r="T362" s="183" t="s">
        <v>2391</v>
      </c>
    </row>
    <row r="363" spans="1:20" ht="75">
      <c r="A363" s="141">
        <v>356</v>
      </c>
      <c r="B363" s="69"/>
      <c r="C363" s="181" t="s">
        <v>1404</v>
      </c>
      <c r="D363" s="181" t="s">
        <v>1405</v>
      </c>
      <c r="E363" s="181" t="s">
        <v>1406</v>
      </c>
      <c r="F363" s="181" t="s">
        <v>2</v>
      </c>
      <c r="G363" s="94" t="s">
        <v>15</v>
      </c>
      <c r="H363" s="94" t="s">
        <v>31</v>
      </c>
      <c r="I363" s="94" t="s">
        <v>106</v>
      </c>
      <c r="J363" s="181" t="s">
        <v>780</v>
      </c>
      <c r="K363" s="69">
        <v>0</v>
      </c>
      <c r="L363" s="69">
        <v>16000</v>
      </c>
      <c r="M363" s="182" t="s">
        <v>2177</v>
      </c>
      <c r="N363" s="181">
        <v>24000</v>
      </c>
      <c r="O363" s="69">
        <v>20</v>
      </c>
      <c r="P363" s="181">
        <v>24000</v>
      </c>
      <c r="Q363" s="182" t="s">
        <v>2178</v>
      </c>
      <c r="R363" s="181">
        <v>20</v>
      </c>
      <c r="S363" s="183" t="s">
        <v>2392</v>
      </c>
      <c r="T363" s="183" t="s">
        <v>2393</v>
      </c>
    </row>
    <row r="364" spans="1:20" ht="60">
      <c r="A364" s="141">
        <v>357</v>
      </c>
      <c r="B364" s="69"/>
      <c r="C364" s="181" t="s">
        <v>1407</v>
      </c>
      <c r="D364" s="181" t="s">
        <v>1408</v>
      </c>
      <c r="E364" s="181" t="s">
        <v>1409</v>
      </c>
      <c r="F364" s="181" t="s">
        <v>2</v>
      </c>
      <c r="G364" s="94" t="s">
        <v>15</v>
      </c>
      <c r="H364" s="94" t="s">
        <v>31</v>
      </c>
      <c r="I364" s="94" t="s">
        <v>106</v>
      </c>
      <c r="J364" s="181" t="s">
        <v>2394</v>
      </c>
      <c r="K364" s="69">
        <v>0</v>
      </c>
      <c r="L364" s="69">
        <v>8000</v>
      </c>
      <c r="M364" s="182" t="s">
        <v>2177</v>
      </c>
      <c r="N364" s="181">
        <v>12000</v>
      </c>
      <c r="O364" s="69">
        <v>20</v>
      </c>
      <c r="P364" s="181">
        <v>12000</v>
      </c>
      <c r="Q364" s="182" t="s">
        <v>2178</v>
      </c>
      <c r="R364" s="181">
        <v>20</v>
      </c>
      <c r="S364" s="183" t="s">
        <v>2395</v>
      </c>
      <c r="T364" s="183" t="s">
        <v>2396</v>
      </c>
    </row>
    <row r="365" spans="1:20" ht="75">
      <c r="A365" s="141">
        <v>358</v>
      </c>
      <c r="B365" s="69"/>
      <c r="C365" s="181" t="s">
        <v>1410</v>
      </c>
      <c r="D365" s="181" t="s">
        <v>1411</v>
      </c>
      <c r="E365" s="181" t="s">
        <v>1412</v>
      </c>
      <c r="F365" s="181" t="s">
        <v>2</v>
      </c>
      <c r="G365" s="94" t="s">
        <v>15</v>
      </c>
      <c r="H365" s="94" t="s">
        <v>31</v>
      </c>
      <c r="I365" s="94" t="s">
        <v>106</v>
      </c>
      <c r="J365" s="181" t="s">
        <v>2206</v>
      </c>
      <c r="K365" s="69">
        <v>0</v>
      </c>
      <c r="L365" s="69">
        <v>8000</v>
      </c>
      <c r="M365" s="182" t="s">
        <v>2177</v>
      </c>
      <c r="N365" s="181">
        <v>12000</v>
      </c>
      <c r="O365" s="69">
        <v>20</v>
      </c>
      <c r="P365" s="181">
        <v>12000</v>
      </c>
      <c r="Q365" s="182" t="s">
        <v>2178</v>
      </c>
      <c r="R365" s="181">
        <v>20</v>
      </c>
      <c r="S365" s="183" t="s">
        <v>2397</v>
      </c>
      <c r="T365" s="183" t="s">
        <v>2398</v>
      </c>
    </row>
    <row r="366" spans="1:20" ht="60">
      <c r="A366" s="141">
        <v>359</v>
      </c>
      <c r="B366" s="69"/>
      <c r="C366" s="181" t="s">
        <v>1413</v>
      </c>
      <c r="D366" s="181" t="s">
        <v>1414</v>
      </c>
      <c r="E366" s="181" t="s">
        <v>1415</v>
      </c>
      <c r="F366" s="181" t="s">
        <v>2</v>
      </c>
      <c r="G366" s="94" t="s">
        <v>15</v>
      </c>
      <c r="H366" s="94" t="s">
        <v>16</v>
      </c>
      <c r="I366" s="94" t="s">
        <v>106</v>
      </c>
      <c r="J366" s="181" t="s">
        <v>2399</v>
      </c>
      <c r="K366" s="69">
        <v>0</v>
      </c>
      <c r="L366" s="69">
        <v>8000</v>
      </c>
      <c r="M366" s="182" t="s">
        <v>2177</v>
      </c>
      <c r="N366" s="181">
        <v>12000</v>
      </c>
      <c r="O366" s="69">
        <v>20</v>
      </c>
      <c r="P366" s="181">
        <v>12000</v>
      </c>
      <c r="Q366" s="182" t="s">
        <v>2178</v>
      </c>
      <c r="R366" s="181">
        <v>20</v>
      </c>
      <c r="S366" s="183" t="s">
        <v>2400</v>
      </c>
      <c r="T366" s="183" t="s">
        <v>2401</v>
      </c>
    </row>
    <row r="367" spans="1:20" ht="60">
      <c r="A367" s="141">
        <v>360</v>
      </c>
      <c r="B367" s="69"/>
      <c r="C367" s="181" t="s">
        <v>1419</v>
      </c>
      <c r="D367" s="181" t="s">
        <v>1420</v>
      </c>
      <c r="E367" s="181" t="s">
        <v>1389</v>
      </c>
      <c r="F367" s="181" t="s">
        <v>2</v>
      </c>
      <c r="G367" s="94" t="s">
        <v>15</v>
      </c>
      <c r="H367" s="94" t="s">
        <v>16</v>
      </c>
      <c r="I367" s="94" t="s">
        <v>106</v>
      </c>
      <c r="J367" s="181" t="s">
        <v>2402</v>
      </c>
      <c r="K367" s="69">
        <v>0</v>
      </c>
      <c r="L367" s="69">
        <v>30000</v>
      </c>
      <c r="M367" s="182" t="s">
        <v>2177</v>
      </c>
      <c r="N367" s="181">
        <v>45000</v>
      </c>
      <c r="O367" s="69">
        <v>20</v>
      </c>
      <c r="P367" s="181">
        <v>45000</v>
      </c>
      <c r="Q367" s="182" t="s">
        <v>2178</v>
      </c>
      <c r="R367" s="181">
        <v>20</v>
      </c>
      <c r="S367" s="183" t="s">
        <v>2403</v>
      </c>
      <c r="T367" s="183" t="s">
        <v>2404</v>
      </c>
    </row>
    <row r="368" spans="1:20" ht="60">
      <c r="A368" s="141">
        <v>361</v>
      </c>
      <c r="B368" s="69"/>
      <c r="C368" s="181" t="s">
        <v>1421</v>
      </c>
      <c r="D368" s="181" t="s">
        <v>1422</v>
      </c>
      <c r="E368" s="181" t="s">
        <v>1423</v>
      </c>
      <c r="F368" s="181" t="s">
        <v>2</v>
      </c>
      <c r="G368" s="94" t="s">
        <v>15</v>
      </c>
      <c r="H368" s="94" t="s">
        <v>31</v>
      </c>
      <c r="I368" s="94" t="s">
        <v>106</v>
      </c>
      <c r="J368" s="181" t="s">
        <v>2245</v>
      </c>
      <c r="K368" s="69">
        <v>0</v>
      </c>
      <c r="L368" s="69">
        <v>8000</v>
      </c>
      <c r="M368" s="182" t="s">
        <v>2177</v>
      </c>
      <c r="N368" s="181">
        <v>12000</v>
      </c>
      <c r="O368" s="69">
        <v>20</v>
      </c>
      <c r="P368" s="181">
        <v>12000</v>
      </c>
      <c r="Q368" s="182" t="s">
        <v>2178</v>
      </c>
      <c r="R368" s="181">
        <v>20</v>
      </c>
      <c r="S368" s="183" t="s">
        <v>2405</v>
      </c>
      <c r="T368" s="183" t="s">
        <v>2406</v>
      </c>
    </row>
    <row r="369" spans="1:20" ht="60">
      <c r="A369" s="141">
        <v>362</v>
      </c>
      <c r="B369" s="69"/>
      <c r="C369" s="181" t="s">
        <v>1424</v>
      </c>
      <c r="D369" s="181" t="s">
        <v>1270</v>
      </c>
      <c r="E369" s="181" t="s">
        <v>1423</v>
      </c>
      <c r="F369" s="181" t="s">
        <v>2</v>
      </c>
      <c r="G369" s="94" t="s">
        <v>15</v>
      </c>
      <c r="H369" s="94" t="s">
        <v>31</v>
      </c>
      <c r="I369" s="94" t="s">
        <v>106</v>
      </c>
      <c r="J369" s="181" t="s">
        <v>2245</v>
      </c>
      <c r="K369" s="69">
        <v>0</v>
      </c>
      <c r="L369" s="69">
        <v>8000</v>
      </c>
      <c r="M369" s="182" t="s">
        <v>2177</v>
      </c>
      <c r="N369" s="181">
        <v>12000</v>
      </c>
      <c r="O369" s="69">
        <v>20</v>
      </c>
      <c r="P369" s="181">
        <v>12000</v>
      </c>
      <c r="Q369" s="182" t="s">
        <v>2178</v>
      </c>
      <c r="R369" s="181">
        <v>20</v>
      </c>
      <c r="S369" s="183" t="s">
        <v>2407</v>
      </c>
      <c r="T369" s="183" t="s">
        <v>2408</v>
      </c>
    </row>
    <row r="370" spans="1:20" ht="75">
      <c r="A370" s="141">
        <v>363</v>
      </c>
      <c r="B370" s="69"/>
      <c r="C370" s="181" t="s">
        <v>1425</v>
      </c>
      <c r="D370" s="181" t="s">
        <v>1426</v>
      </c>
      <c r="E370" s="181" t="s">
        <v>1427</v>
      </c>
      <c r="F370" s="181" t="s">
        <v>2</v>
      </c>
      <c r="G370" s="94" t="s">
        <v>15</v>
      </c>
      <c r="H370" s="94" t="s">
        <v>31</v>
      </c>
      <c r="I370" s="94" t="s">
        <v>106</v>
      </c>
      <c r="J370" s="181" t="s">
        <v>2245</v>
      </c>
      <c r="K370" s="69">
        <v>0</v>
      </c>
      <c r="L370" s="69">
        <v>8000</v>
      </c>
      <c r="M370" s="182" t="s">
        <v>2177</v>
      </c>
      <c r="N370" s="181">
        <v>12000</v>
      </c>
      <c r="O370" s="69">
        <v>20</v>
      </c>
      <c r="P370" s="181">
        <v>12000</v>
      </c>
      <c r="Q370" s="182" t="s">
        <v>2178</v>
      </c>
      <c r="R370" s="181">
        <v>20</v>
      </c>
      <c r="S370" s="183" t="s">
        <v>2409</v>
      </c>
      <c r="T370" s="183" t="s">
        <v>2410</v>
      </c>
    </row>
    <row r="371" spans="1:20" ht="90">
      <c r="A371" s="141">
        <v>364</v>
      </c>
      <c r="B371" s="69"/>
      <c r="C371" s="181" t="s">
        <v>1428</v>
      </c>
      <c r="D371" s="181" t="s">
        <v>1429</v>
      </c>
      <c r="E371" s="181" t="s">
        <v>1430</v>
      </c>
      <c r="F371" s="181" t="s">
        <v>2</v>
      </c>
      <c r="G371" s="94" t="s">
        <v>15</v>
      </c>
      <c r="H371" s="94" t="s">
        <v>31</v>
      </c>
      <c r="I371" s="94" t="s">
        <v>106</v>
      </c>
      <c r="J371" s="181" t="s">
        <v>2245</v>
      </c>
      <c r="K371" s="69">
        <v>0</v>
      </c>
      <c r="L371" s="69">
        <v>8000</v>
      </c>
      <c r="M371" s="182" t="s">
        <v>2177</v>
      </c>
      <c r="N371" s="181">
        <v>12000</v>
      </c>
      <c r="O371" s="69">
        <v>20</v>
      </c>
      <c r="P371" s="181">
        <v>12000</v>
      </c>
      <c r="Q371" s="182" t="s">
        <v>2178</v>
      </c>
      <c r="R371" s="181">
        <v>20</v>
      </c>
      <c r="S371" s="183" t="s">
        <v>2411</v>
      </c>
      <c r="T371" s="183" t="s">
        <v>2412</v>
      </c>
    </row>
    <row r="372" spans="1:20" ht="60">
      <c r="A372" s="141">
        <v>365</v>
      </c>
      <c r="B372" s="69"/>
      <c r="C372" s="181" t="s">
        <v>1431</v>
      </c>
      <c r="D372" s="181" t="s">
        <v>1432</v>
      </c>
      <c r="E372" s="181" t="s">
        <v>1433</v>
      </c>
      <c r="F372" s="181" t="s">
        <v>2</v>
      </c>
      <c r="G372" s="94" t="s">
        <v>15</v>
      </c>
      <c r="H372" s="94" t="s">
        <v>31</v>
      </c>
      <c r="I372" s="94" t="s">
        <v>106</v>
      </c>
      <c r="J372" s="181" t="s">
        <v>2413</v>
      </c>
      <c r="K372" s="69">
        <v>0</v>
      </c>
      <c r="L372" s="69">
        <v>8000</v>
      </c>
      <c r="M372" s="182" t="s">
        <v>2177</v>
      </c>
      <c r="N372" s="181">
        <v>12000</v>
      </c>
      <c r="O372" s="69">
        <v>20</v>
      </c>
      <c r="P372" s="181">
        <v>12000</v>
      </c>
      <c r="Q372" s="182" t="s">
        <v>2178</v>
      </c>
      <c r="R372" s="181">
        <v>20</v>
      </c>
      <c r="S372" s="183" t="s">
        <v>2414</v>
      </c>
      <c r="T372" s="183" t="s">
        <v>2415</v>
      </c>
    </row>
    <row r="373" spans="1:20" ht="90">
      <c r="A373" s="141">
        <v>366</v>
      </c>
      <c r="B373" s="69"/>
      <c r="C373" s="181" t="s">
        <v>1436</v>
      </c>
      <c r="D373" s="181" t="s">
        <v>1437</v>
      </c>
      <c r="E373" s="181" t="s">
        <v>1438</v>
      </c>
      <c r="F373" s="181" t="s">
        <v>2</v>
      </c>
      <c r="G373" s="94" t="s">
        <v>15</v>
      </c>
      <c r="H373" s="94" t="s">
        <v>31</v>
      </c>
      <c r="I373" s="94" t="s">
        <v>106</v>
      </c>
      <c r="J373" s="181" t="s">
        <v>2416</v>
      </c>
      <c r="K373" s="69">
        <v>0</v>
      </c>
      <c r="L373" s="69">
        <v>8000</v>
      </c>
      <c r="M373" s="182" t="s">
        <v>2177</v>
      </c>
      <c r="N373" s="181">
        <v>12000</v>
      </c>
      <c r="O373" s="69">
        <v>20</v>
      </c>
      <c r="P373" s="181">
        <v>12000</v>
      </c>
      <c r="Q373" s="182" t="s">
        <v>2178</v>
      </c>
      <c r="R373" s="181">
        <v>20</v>
      </c>
      <c r="S373" s="183" t="s">
        <v>2417</v>
      </c>
      <c r="T373" s="183" t="s">
        <v>2418</v>
      </c>
    </row>
    <row r="374" spans="1:20">
      <c r="L374">
        <f>SUM(L8:L373)</f>
        <v>13436000</v>
      </c>
      <c r="N374">
        <f>SUM(N8:N373)</f>
        <v>14141000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1"/>
  <sheetViews>
    <sheetView topLeftCell="A18" workbookViewId="0">
      <selection activeCell="P8" sqref="P8:P20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116"/>
      <c r="T1" s="116"/>
      <c r="U1" s="116"/>
    </row>
    <row r="2" spans="1:21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116"/>
      <c r="T2" s="116"/>
      <c r="U2" s="116"/>
    </row>
    <row r="3" spans="1:21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116"/>
      <c r="T3" s="116"/>
      <c r="U3" s="116"/>
    </row>
    <row r="4" spans="1:21" ht="18.75">
      <c r="A4" s="654" t="s">
        <v>363</v>
      </c>
      <c r="B4" s="654"/>
      <c r="C4" s="654"/>
      <c r="D4" s="654"/>
      <c r="E4" s="654"/>
      <c r="F4" s="654"/>
      <c r="G4" s="654"/>
      <c r="H4" s="78"/>
      <c r="I4" s="78"/>
      <c r="J4" s="78"/>
      <c r="K4" s="78"/>
      <c r="L4" s="77"/>
      <c r="M4" s="78"/>
      <c r="N4" s="112"/>
      <c r="O4" s="78"/>
      <c r="P4" s="144"/>
      <c r="Q4" s="145"/>
      <c r="R4" s="146" t="s">
        <v>364</v>
      </c>
      <c r="S4" s="116"/>
      <c r="T4" s="116"/>
      <c r="U4" s="185"/>
    </row>
    <row r="5" spans="1:21">
      <c r="A5" s="147"/>
      <c r="B5" s="122"/>
      <c r="C5" s="148"/>
      <c r="D5" s="147"/>
      <c r="E5" s="147"/>
      <c r="F5" s="149"/>
      <c r="G5" s="149"/>
      <c r="H5" s="149"/>
      <c r="I5" s="149"/>
      <c r="J5" s="147"/>
      <c r="K5" s="147"/>
      <c r="L5" s="147"/>
      <c r="M5" s="147"/>
      <c r="N5" s="119"/>
      <c r="O5" s="149"/>
      <c r="P5" s="119"/>
      <c r="Q5" s="657" t="s">
        <v>1100</v>
      </c>
      <c r="R5" s="657"/>
      <c r="S5" s="116"/>
      <c r="T5" s="116"/>
      <c r="U5" s="186"/>
    </row>
    <row r="6" spans="1:21">
      <c r="A6" s="655" t="s">
        <v>366</v>
      </c>
      <c r="B6" s="655"/>
      <c r="C6" s="148"/>
      <c r="D6" s="147"/>
      <c r="E6" s="147"/>
      <c r="F6" s="149"/>
      <c r="G6" s="149"/>
      <c r="H6" s="149"/>
      <c r="I6" s="149"/>
      <c r="J6" s="147"/>
      <c r="K6" s="147"/>
      <c r="L6" s="147"/>
      <c r="M6" s="147"/>
      <c r="N6" s="119"/>
      <c r="O6" s="149"/>
      <c r="P6" s="119"/>
      <c r="Q6" s="149"/>
      <c r="R6" s="147"/>
      <c r="S6" s="116"/>
      <c r="T6" s="116"/>
      <c r="U6" s="186"/>
    </row>
    <row r="7" spans="1:21" ht="63">
      <c r="A7" s="141" t="s">
        <v>308</v>
      </c>
      <c r="B7" s="141" t="s">
        <v>309</v>
      </c>
      <c r="C7" s="187" t="s">
        <v>310</v>
      </c>
      <c r="D7" s="141" t="s">
        <v>311</v>
      </c>
      <c r="E7" s="141" t="s">
        <v>312</v>
      </c>
      <c r="F7" s="141" t="s">
        <v>109</v>
      </c>
      <c r="G7" s="141" t="s">
        <v>313</v>
      </c>
      <c r="H7" s="141" t="s">
        <v>314</v>
      </c>
      <c r="I7" s="141" t="s">
        <v>315</v>
      </c>
      <c r="J7" s="165" t="s">
        <v>357</v>
      </c>
      <c r="K7" s="165" t="s">
        <v>358</v>
      </c>
      <c r="L7" s="165" t="s">
        <v>359</v>
      </c>
      <c r="M7" s="165" t="s">
        <v>360</v>
      </c>
      <c r="N7" s="188" t="s">
        <v>361</v>
      </c>
      <c r="O7" s="165" t="s">
        <v>362</v>
      </c>
      <c r="P7" s="188" t="s">
        <v>320</v>
      </c>
      <c r="Q7" s="165" t="s">
        <v>319</v>
      </c>
      <c r="R7" s="165" t="s">
        <v>321</v>
      </c>
      <c r="S7" s="154" t="s">
        <v>1115</v>
      </c>
      <c r="T7" s="189" t="s">
        <v>1116</v>
      </c>
      <c r="U7" s="190" t="s">
        <v>317</v>
      </c>
    </row>
    <row r="8" spans="1:21" ht="141.75">
      <c r="A8" s="141">
        <v>1</v>
      </c>
      <c r="B8" s="161"/>
      <c r="C8" s="141" t="s">
        <v>2419</v>
      </c>
      <c r="D8" s="141" t="s">
        <v>2420</v>
      </c>
      <c r="E8" s="187" t="s">
        <v>2421</v>
      </c>
      <c r="F8" s="187" t="s">
        <v>2</v>
      </c>
      <c r="G8" s="141" t="s">
        <v>247</v>
      </c>
      <c r="H8" s="191" t="s">
        <v>16</v>
      </c>
      <c r="I8" s="141" t="s">
        <v>106</v>
      </c>
      <c r="J8" s="192" t="s">
        <v>2422</v>
      </c>
      <c r="K8" s="141" t="s">
        <v>2423</v>
      </c>
      <c r="L8" s="141" t="s">
        <v>2424</v>
      </c>
      <c r="M8" s="131" t="s">
        <v>2425</v>
      </c>
      <c r="N8" s="161">
        <v>60000</v>
      </c>
      <c r="O8" s="160" t="s">
        <v>2426</v>
      </c>
      <c r="P8" s="193">
        <v>30000</v>
      </c>
      <c r="Q8" s="160" t="s">
        <v>2427</v>
      </c>
      <c r="R8" s="194" t="s">
        <v>1106</v>
      </c>
      <c r="S8" s="195" t="s">
        <v>2428</v>
      </c>
      <c r="T8" s="196" t="s">
        <v>2429</v>
      </c>
      <c r="U8" s="197">
        <v>30000</v>
      </c>
    </row>
    <row r="9" spans="1:21" ht="141.75">
      <c r="A9" s="141">
        <v>2</v>
      </c>
      <c r="B9" s="161"/>
      <c r="C9" s="141" t="s">
        <v>2430</v>
      </c>
      <c r="D9" s="141" t="s">
        <v>2431</v>
      </c>
      <c r="E9" s="187" t="s">
        <v>2432</v>
      </c>
      <c r="F9" s="187" t="s">
        <v>2</v>
      </c>
      <c r="G9" s="141" t="s">
        <v>15</v>
      </c>
      <c r="H9" s="191" t="s">
        <v>16</v>
      </c>
      <c r="I9" s="141" t="s">
        <v>106</v>
      </c>
      <c r="J9" s="192" t="s">
        <v>2433</v>
      </c>
      <c r="K9" s="141" t="s">
        <v>2434</v>
      </c>
      <c r="L9" s="141" t="s">
        <v>327</v>
      </c>
      <c r="M9" s="131" t="s">
        <v>2435</v>
      </c>
      <c r="N9" s="161">
        <v>100000</v>
      </c>
      <c r="O9" s="160" t="s">
        <v>2426</v>
      </c>
      <c r="P9" s="193">
        <v>35000</v>
      </c>
      <c r="Q9" s="160" t="s">
        <v>2427</v>
      </c>
      <c r="R9" s="194" t="s">
        <v>1106</v>
      </c>
      <c r="S9" s="195" t="s">
        <v>2436</v>
      </c>
      <c r="T9" s="196" t="s">
        <v>2437</v>
      </c>
      <c r="U9" s="197">
        <v>35000</v>
      </c>
    </row>
    <row r="10" spans="1:21" ht="94.5">
      <c r="A10" s="141">
        <v>3</v>
      </c>
      <c r="B10" s="161"/>
      <c r="C10" s="141" t="s">
        <v>2438</v>
      </c>
      <c r="D10" s="141" t="s">
        <v>2439</v>
      </c>
      <c r="E10" s="187" t="s">
        <v>2440</v>
      </c>
      <c r="F10" s="187" t="s">
        <v>2</v>
      </c>
      <c r="G10" s="141" t="s">
        <v>15</v>
      </c>
      <c r="H10" s="193" t="s">
        <v>31</v>
      </c>
      <c r="I10" s="141" t="s">
        <v>106</v>
      </c>
      <c r="J10" s="198" t="s">
        <v>2441</v>
      </c>
      <c r="K10" s="141" t="s">
        <v>2442</v>
      </c>
      <c r="L10" s="141" t="s">
        <v>2443</v>
      </c>
      <c r="M10" s="131" t="s">
        <v>2444</v>
      </c>
      <c r="N10" s="161">
        <v>188000</v>
      </c>
      <c r="O10" s="160" t="s">
        <v>2426</v>
      </c>
      <c r="P10" s="193">
        <v>50000</v>
      </c>
      <c r="Q10" s="160" t="s">
        <v>2427</v>
      </c>
      <c r="R10" s="194" t="s">
        <v>1106</v>
      </c>
      <c r="S10" s="195" t="s">
        <v>2445</v>
      </c>
      <c r="T10" s="196" t="s">
        <v>2446</v>
      </c>
      <c r="U10" s="197">
        <v>50000</v>
      </c>
    </row>
    <row r="11" spans="1:21" ht="89.25">
      <c r="A11" s="141">
        <v>4</v>
      </c>
      <c r="B11" s="161"/>
      <c r="C11" s="141" t="s">
        <v>2447</v>
      </c>
      <c r="D11" s="141" t="s">
        <v>641</v>
      </c>
      <c r="E11" s="187" t="s">
        <v>2448</v>
      </c>
      <c r="F11" s="187" t="s">
        <v>2</v>
      </c>
      <c r="G11" s="141" t="s">
        <v>15</v>
      </c>
      <c r="H11" s="193" t="s">
        <v>31</v>
      </c>
      <c r="I11" s="141" t="s">
        <v>105</v>
      </c>
      <c r="J11" s="198" t="s">
        <v>2449</v>
      </c>
      <c r="K11" s="141" t="s">
        <v>2450</v>
      </c>
      <c r="L11" s="141" t="s">
        <v>2451</v>
      </c>
      <c r="M11" s="131" t="s">
        <v>2452</v>
      </c>
      <c r="N11" s="161">
        <v>50000</v>
      </c>
      <c r="O11" s="160" t="s">
        <v>2426</v>
      </c>
      <c r="P11" s="193">
        <v>50000</v>
      </c>
      <c r="Q11" s="160" t="s">
        <v>2427</v>
      </c>
      <c r="R11" s="194" t="s">
        <v>1106</v>
      </c>
      <c r="S11" s="195" t="s">
        <v>2453</v>
      </c>
      <c r="T11" s="196" t="s">
        <v>2454</v>
      </c>
      <c r="U11" s="197">
        <v>50000</v>
      </c>
    </row>
    <row r="12" spans="1:21" ht="126">
      <c r="A12" s="141">
        <v>5</v>
      </c>
      <c r="B12" s="161"/>
      <c r="C12" s="141" t="s">
        <v>2455</v>
      </c>
      <c r="D12" s="141" t="s">
        <v>2456</v>
      </c>
      <c r="E12" s="187" t="s">
        <v>2457</v>
      </c>
      <c r="F12" s="187" t="s">
        <v>2</v>
      </c>
      <c r="G12" s="141" t="s">
        <v>15</v>
      </c>
      <c r="H12" s="191" t="s">
        <v>16</v>
      </c>
      <c r="I12" s="141" t="s">
        <v>106</v>
      </c>
      <c r="J12" s="192" t="s">
        <v>2458</v>
      </c>
      <c r="K12" s="141" t="s">
        <v>2434</v>
      </c>
      <c r="L12" s="141" t="s">
        <v>327</v>
      </c>
      <c r="M12" s="199" t="s">
        <v>2444</v>
      </c>
      <c r="N12" s="161">
        <v>150000</v>
      </c>
      <c r="O12" s="160" t="s">
        <v>2426</v>
      </c>
      <c r="P12" s="193">
        <v>50000</v>
      </c>
      <c r="Q12" s="160" t="s">
        <v>2427</v>
      </c>
      <c r="R12" s="194" t="s">
        <v>1106</v>
      </c>
      <c r="S12" s="195" t="s">
        <v>2459</v>
      </c>
      <c r="T12" s="196" t="s">
        <v>2460</v>
      </c>
      <c r="U12" s="197">
        <v>50000</v>
      </c>
    </row>
    <row r="13" spans="1:21" ht="110.25">
      <c r="A13" s="141">
        <v>6</v>
      </c>
      <c r="B13" s="161"/>
      <c r="C13" s="141" t="s">
        <v>2461</v>
      </c>
      <c r="D13" s="141" t="s">
        <v>131</v>
      </c>
      <c r="E13" s="187" t="s">
        <v>2462</v>
      </c>
      <c r="F13" s="187" t="s">
        <v>2</v>
      </c>
      <c r="G13" s="141" t="s">
        <v>15</v>
      </c>
      <c r="H13" s="193" t="s">
        <v>31</v>
      </c>
      <c r="I13" s="141" t="s">
        <v>106</v>
      </c>
      <c r="J13" s="192" t="s">
        <v>2463</v>
      </c>
      <c r="K13" s="141" t="s">
        <v>2423</v>
      </c>
      <c r="L13" s="141" t="s">
        <v>2464</v>
      </c>
      <c r="M13" s="131" t="s">
        <v>2452</v>
      </c>
      <c r="N13" s="161">
        <v>50000</v>
      </c>
      <c r="O13" s="160" t="s">
        <v>2426</v>
      </c>
      <c r="P13" s="193">
        <v>50000</v>
      </c>
      <c r="Q13" s="160" t="s">
        <v>2427</v>
      </c>
      <c r="R13" s="194" t="s">
        <v>1106</v>
      </c>
      <c r="S13" s="200" t="s">
        <v>2465</v>
      </c>
      <c r="T13" s="196" t="s">
        <v>2466</v>
      </c>
      <c r="U13" s="197">
        <v>50000</v>
      </c>
    </row>
    <row r="14" spans="1:21" ht="141.75">
      <c r="A14" s="141">
        <v>7</v>
      </c>
      <c r="B14" s="161"/>
      <c r="C14" s="141" t="s">
        <v>2467</v>
      </c>
      <c r="D14" s="141" t="s">
        <v>1108</v>
      </c>
      <c r="E14" s="187" t="s">
        <v>2468</v>
      </c>
      <c r="F14" s="187" t="s">
        <v>2</v>
      </c>
      <c r="G14" s="141" t="s">
        <v>15</v>
      </c>
      <c r="H14" s="191" t="s">
        <v>16</v>
      </c>
      <c r="I14" s="141" t="s">
        <v>106</v>
      </c>
      <c r="J14" s="192" t="s">
        <v>2433</v>
      </c>
      <c r="K14" s="141" t="s">
        <v>2434</v>
      </c>
      <c r="L14" s="141" t="s">
        <v>327</v>
      </c>
      <c r="M14" s="131" t="s">
        <v>2444</v>
      </c>
      <c r="N14" s="161">
        <v>200000</v>
      </c>
      <c r="O14" s="160" t="s">
        <v>2469</v>
      </c>
      <c r="P14" s="193">
        <v>50000</v>
      </c>
      <c r="Q14" s="160" t="s">
        <v>2427</v>
      </c>
      <c r="R14" s="194" t="s">
        <v>2470</v>
      </c>
      <c r="S14" s="195" t="s">
        <v>2471</v>
      </c>
      <c r="T14" s="196" t="s">
        <v>2472</v>
      </c>
      <c r="U14" s="197">
        <v>50000</v>
      </c>
    </row>
    <row r="15" spans="1:21" ht="94.5">
      <c r="A15" s="141">
        <v>8</v>
      </c>
      <c r="B15" s="161"/>
      <c r="C15" s="141" t="s">
        <v>2473</v>
      </c>
      <c r="D15" s="141" t="s">
        <v>1102</v>
      </c>
      <c r="E15" s="187" t="s">
        <v>2474</v>
      </c>
      <c r="F15" s="187" t="s">
        <v>2</v>
      </c>
      <c r="G15" s="141" t="s">
        <v>15</v>
      </c>
      <c r="H15" s="191" t="s">
        <v>16</v>
      </c>
      <c r="I15" s="141" t="s">
        <v>105</v>
      </c>
      <c r="J15" s="192" t="s">
        <v>2475</v>
      </c>
      <c r="K15" s="141" t="s">
        <v>2434</v>
      </c>
      <c r="L15" s="141" t="s">
        <v>327</v>
      </c>
      <c r="M15" s="131" t="s">
        <v>2444</v>
      </c>
      <c r="N15" s="161">
        <v>100000</v>
      </c>
      <c r="O15" s="160" t="s">
        <v>2469</v>
      </c>
      <c r="P15" s="193">
        <v>50000</v>
      </c>
      <c r="Q15" s="160" t="s">
        <v>2427</v>
      </c>
      <c r="R15" s="194" t="s">
        <v>2470</v>
      </c>
      <c r="S15" s="195" t="s">
        <v>2476</v>
      </c>
      <c r="T15" s="196" t="s">
        <v>2477</v>
      </c>
      <c r="U15" s="197">
        <v>50000</v>
      </c>
    </row>
    <row r="16" spans="1:21" ht="110.25">
      <c r="A16" s="141">
        <v>9</v>
      </c>
      <c r="B16" s="161"/>
      <c r="C16" s="141" t="s">
        <v>1111</v>
      </c>
      <c r="D16" s="141" t="s">
        <v>1112</v>
      </c>
      <c r="E16" s="187" t="s">
        <v>2478</v>
      </c>
      <c r="F16" s="187" t="s">
        <v>2</v>
      </c>
      <c r="G16" s="141" t="s">
        <v>15</v>
      </c>
      <c r="H16" s="193" t="s">
        <v>31</v>
      </c>
      <c r="I16" s="141" t="s">
        <v>105</v>
      </c>
      <c r="J16" s="192" t="s">
        <v>2479</v>
      </c>
      <c r="K16" s="141" t="s">
        <v>2480</v>
      </c>
      <c r="L16" s="141" t="s">
        <v>2481</v>
      </c>
      <c r="M16" s="131" t="s">
        <v>2482</v>
      </c>
      <c r="N16" s="161">
        <v>100000</v>
      </c>
      <c r="O16" s="160" t="s">
        <v>2469</v>
      </c>
      <c r="P16" s="193">
        <v>50000</v>
      </c>
      <c r="Q16" s="160" t="s">
        <v>2427</v>
      </c>
      <c r="R16" s="194" t="s">
        <v>2470</v>
      </c>
      <c r="S16" s="195" t="s">
        <v>2483</v>
      </c>
      <c r="T16" s="196" t="s">
        <v>2484</v>
      </c>
      <c r="U16" s="197">
        <v>50000</v>
      </c>
    </row>
    <row r="17" spans="1:21" ht="126">
      <c r="A17" s="141">
        <v>10</v>
      </c>
      <c r="B17" s="161"/>
      <c r="C17" s="141" t="s">
        <v>346</v>
      </c>
      <c r="D17" s="141" t="s">
        <v>2485</v>
      </c>
      <c r="E17" s="187" t="s">
        <v>2486</v>
      </c>
      <c r="F17" s="187" t="s">
        <v>2</v>
      </c>
      <c r="G17" s="141" t="s">
        <v>15</v>
      </c>
      <c r="H17" s="191" t="s">
        <v>16</v>
      </c>
      <c r="I17" s="141" t="s">
        <v>105</v>
      </c>
      <c r="J17" s="192" t="s">
        <v>2458</v>
      </c>
      <c r="K17" s="141" t="s">
        <v>2434</v>
      </c>
      <c r="L17" s="141" t="s">
        <v>327</v>
      </c>
      <c r="M17" s="199" t="s">
        <v>2444</v>
      </c>
      <c r="N17" s="161">
        <v>200000</v>
      </c>
      <c r="O17" s="160" t="s">
        <v>2487</v>
      </c>
      <c r="P17" s="193">
        <v>50000</v>
      </c>
      <c r="Q17" s="160" t="s">
        <v>2427</v>
      </c>
      <c r="R17" s="194" t="s">
        <v>2488</v>
      </c>
      <c r="S17" s="195" t="s">
        <v>2489</v>
      </c>
      <c r="T17" s="196" t="s">
        <v>2490</v>
      </c>
      <c r="U17" s="197">
        <v>50000</v>
      </c>
    </row>
    <row r="18" spans="1:21" ht="94.5">
      <c r="A18" s="141">
        <v>11</v>
      </c>
      <c r="B18" s="161"/>
      <c r="C18" s="141" t="s">
        <v>341</v>
      </c>
      <c r="D18" s="141" t="s">
        <v>342</v>
      </c>
      <c r="E18" s="187" t="s">
        <v>2491</v>
      </c>
      <c r="F18" s="187" t="s">
        <v>2</v>
      </c>
      <c r="G18" s="141" t="s">
        <v>15</v>
      </c>
      <c r="H18" s="191" t="s">
        <v>16</v>
      </c>
      <c r="I18" s="141" t="s">
        <v>106</v>
      </c>
      <c r="J18" s="192" t="s">
        <v>344</v>
      </c>
      <c r="K18" s="141" t="s">
        <v>2434</v>
      </c>
      <c r="L18" s="141" t="s">
        <v>327</v>
      </c>
      <c r="M18" s="199" t="s">
        <v>2444</v>
      </c>
      <c r="N18" s="161">
        <v>200000</v>
      </c>
      <c r="O18" s="160" t="s">
        <v>2487</v>
      </c>
      <c r="P18" s="193">
        <v>50000</v>
      </c>
      <c r="Q18" s="160" t="s">
        <v>2427</v>
      </c>
      <c r="R18" s="194" t="s">
        <v>2488</v>
      </c>
      <c r="S18" s="195" t="s">
        <v>2492</v>
      </c>
      <c r="T18" s="196" t="s">
        <v>2493</v>
      </c>
      <c r="U18" s="197">
        <v>50000</v>
      </c>
    </row>
    <row r="19" spans="1:21" ht="110.25">
      <c r="A19" s="141">
        <v>12</v>
      </c>
      <c r="B19" s="161"/>
      <c r="C19" s="141" t="s">
        <v>2494</v>
      </c>
      <c r="D19" s="141" t="s">
        <v>336</v>
      </c>
      <c r="E19" s="187" t="s">
        <v>337</v>
      </c>
      <c r="F19" s="187" t="s">
        <v>2</v>
      </c>
      <c r="G19" s="141" t="s">
        <v>15</v>
      </c>
      <c r="H19" s="191" t="s">
        <v>16</v>
      </c>
      <c r="I19" s="141" t="s">
        <v>106</v>
      </c>
      <c r="J19" s="192" t="s">
        <v>2495</v>
      </c>
      <c r="K19" s="141" t="s">
        <v>2434</v>
      </c>
      <c r="L19" s="141" t="s">
        <v>327</v>
      </c>
      <c r="M19" s="199" t="s">
        <v>2435</v>
      </c>
      <c r="N19" s="161">
        <v>200000</v>
      </c>
      <c r="O19" s="160" t="s">
        <v>2487</v>
      </c>
      <c r="P19" s="193">
        <v>50000</v>
      </c>
      <c r="Q19" s="160" t="s">
        <v>2427</v>
      </c>
      <c r="R19" s="194" t="s">
        <v>2488</v>
      </c>
      <c r="S19" s="195" t="s">
        <v>2496</v>
      </c>
      <c r="T19" s="196" t="s">
        <v>2497</v>
      </c>
      <c r="U19" s="197">
        <v>50000</v>
      </c>
    </row>
    <row r="20" spans="1:21" ht="110.25">
      <c r="A20" s="141">
        <v>13</v>
      </c>
      <c r="B20" s="161"/>
      <c r="C20" s="141" t="s">
        <v>2498</v>
      </c>
      <c r="D20" s="141" t="s">
        <v>859</v>
      </c>
      <c r="E20" s="187" t="s">
        <v>2499</v>
      </c>
      <c r="F20" s="187" t="s">
        <v>2</v>
      </c>
      <c r="G20" s="141" t="s">
        <v>15</v>
      </c>
      <c r="H20" s="193" t="s">
        <v>31</v>
      </c>
      <c r="I20" s="141" t="s">
        <v>106</v>
      </c>
      <c r="J20" s="192" t="s">
        <v>2500</v>
      </c>
      <c r="K20" s="141" t="s">
        <v>2480</v>
      </c>
      <c r="L20" s="141" t="s">
        <v>2481</v>
      </c>
      <c r="M20" s="131" t="s">
        <v>2501</v>
      </c>
      <c r="N20" s="161">
        <v>100000</v>
      </c>
      <c r="O20" s="160" t="s">
        <v>2487</v>
      </c>
      <c r="P20" s="201">
        <v>24000</v>
      </c>
      <c r="Q20" s="160" t="s">
        <v>2427</v>
      </c>
      <c r="R20" s="194" t="s">
        <v>2488</v>
      </c>
      <c r="S20" s="195" t="s">
        <v>2502</v>
      </c>
      <c r="T20" s="196" t="s">
        <v>2503</v>
      </c>
      <c r="U20" s="137">
        <v>24000</v>
      </c>
    </row>
    <row r="21" spans="1:21">
      <c r="P21">
        <f>SUM(P8:P20)</f>
        <v>589000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9"/>
  <sheetViews>
    <sheetView topLeftCell="A160" workbookViewId="0">
      <selection activeCell="A9" sqref="A8:A169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</row>
    <row r="2" spans="1:21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</row>
    <row r="3" spans="1:21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</row>
    <row r="4" spans="1:21" ht="18.75">
      <c r="A4" s="654" t="s">
        <v>1114</v>
      </c>
      <c r="B4" s="654"/>
      <c r="C4" s="654"/>
      <c r="D4" s="654"/>
      <c r="E4" s="654"/>
      <c r="F4" s="654"/>
      <c r="G4" s="654"/>
      <c r="H4" s="166"/>
      <c r="I4" s="166"/>
      <c r="J4" s="203"/>
      <c r="K4" s="112"/>
      <c r="L4" s="113"/>
      <c r="M4" s="204"/>
      <c r="N4" s="112"/>
      <c r="O4" s="77"/>
      <c r="P4" s="167"/>
      <c r="Q4" s="205"/>
      <c r="R4" s="146" t="s">
        <v>364</v>
      </c>
      <c r="S4" s="202"/>
      <c r="T4" s="202"/>
    </row>
    <row r="5" spans="1:21" ht="15.75">
      <c r="A5" s="119"/>
      <c r="B5" s="116"/>
      <c r="C5" s="116"/>
      <c r="D5" s="116"/>
      <c r="E5" s="18"/>
      <c r="F5" s="168"/>
      <c r="G5" s="168"/>
      <c r="H5" s="168"/>
      <c r="I5" s="168"/>
      <c r="J5" s="18"/>
      <c r="K5" s="119"/>
      <c r="L5" s="119"/>
      <c r="M5" s="206"/>
      <c r="N5" s="119"/>
      <c r="O5" s="116"/>
      <c r="P5" s="116"/>
      <c r="Q5" s="659" t="s">
        <v>365</v>
      </c>
      <c r="R5" s="659"/>
      <c r="S5" s="202"/>
      <c r="T5" s="202"/>
    </row>
    <row r="6" spans="1:21" ht="15.75">
      <c r="A6" s="655" t="s">
        <v>366</v>
      </c>
      <c r="B6" s="655"/>
      <c r="C6" s="655"/>
      <c r="D6" s="116"/>
      <c r="E6" s="18"/>
      <c r="F6" s="168"/>
      <c r="G6" s="168"/>
      <c r="H6" s="168"/>
      <c r="I6" s="168"/>
      <c r="J6" s="18"/>
      <c r="K6" s="119"/>
      <c r="L6" s="119"/>
      <c r="M6" s="206"/>
      <c r="N6" s="119"/>
      <c r="O6" s="116"/>
      <c r="P6" s="658" t="s">
        <v>367</v>
      </c>
      <c r="Q6" s="658"/>
      <c r="R6" s="658"/>
      <c r="S6" s="202"/>
      <c r="T6" s="202"/>
    </row>
    <row r="7" spans="1:21" ht="63">
      <c r="A7" s="207" t="s">
        <v>308</v>
      </c>
      <c r="B7" s="136" t="s">
        <v>309</v>
      </c>
      <c r="C7" s="136" t="s">
        <v>310</v>
      </c>
      <c r="D7" s="136" t="s">
        <v>311</v>
      </c>
      <c r="E7" s="136" t="s">
        <v>312</v>
      </c>
      <c r="F7" s="136" t="s">
        <v>109</v>
      </c>
      <c r="G7" s="136" t="s">
        <v>313</v>
      </c>
      <c r="H7" s="136" t="s">
        <v>314</v>
      </c>
      <c r="I7" s="136" t="s">
        <v>315</v>
      </c>
      <c r="J7" s="136" t="s">
        <v>316</v>
      </c>
      <c r="K7" s="136" t="s">
        <v>317</v>
      </c>
      <c r="L7" s="190" t="s">
        <v>2504</v>
      </c>
      <c r="M7" s="136" t="s">
        <v>319</v>
      </c>
      <c r="N7" s="136" t="s">
        <v>320</v>
      </c>
      <c r="O7" s="136" t="s">
        <v>321</v>
      </c>
      <c r="P7" s="136" t="s">
        <v>320</v>
      </c>
      <c r="Q7" s="136" t="s">
        <v>319</v>
      </c>
      <c r="R7" s="136" t="s">
        <v>321</v>
      </c>
      <c r="S7" s="208" t="s">
        <v>1115</v>
      </c>
      <c r="T7" s="208" t="s">
        <v>1116</v>
      </c>
      <c r="U7" s="209" t="s">
        <v>2505</v>
      </c>
    </row>
    <row r="8" spans="1:21" ht="76.5">
      <c r="A8" s="496">
        <v>1</v>
      </c>
      <c r="B8" s="128"/>
      <c r="C8" s="497" t="s">
        <v>2744</v>
      </c>
      <c r="D8" s="497" t="s">
        <v>2745</v>
      </c>
      <c r="E8" s="498" t="s">
        <v>2746</v>
      </c>
      <c r="F8" s="497" t="s">
        <v>2</v>
      </c>
      <c r="G8" s="107" t="s">
        <v>15</v>
      </c>
      <c r="H8" s="93" t="s">
        <v>16</v>
      </c>
      <c r="I8" s="499" t="s">
        <v>2747</v>
      </c>
      <c r="J8" s="94" t="s">
        <v>2748</v>
      </c>
      <c r="K8" s="500">
        <v>50000</v>
      </c>
      <c r="L8" s="128">
        <v>31500</v>
      </c>
      <c r="M8" s="128" t="s">
        <v>2749</v>
      </c>
      <c r="N8" s="94">
        <v>35000</v>
      </c>
      <c r="O8" s="128">
        <v>20</v>
      </c>
      <c r="P8" s="94">
        <v>35000</v>
      </c>
      <c r="Q8" s="128" t="s">
        <v>2750</v>
      </c>
      <c r="R8" s="128">
        <v>20</v>
      </c>
      <c r="S8" s="501" t="s">
        <v>2751</v>
      </c>
      <c r="T8" s="502" t="s">
        <v>2752</v>
      </c>
      <c r="U8" s="503" t="s">
        <v>2753</v>
      </c>
    </row>
    <row r="9" spans="1:21" ht="76.5">
      <c r="A9" s="496">
        <v>2</v>
      </c>
      <c r="B9" s="128"/>
      <c r="C9" s="497" t="s">
        <v>2754</v>
      </c>
      <c r="D9" s="497" t="s">
        <v>2755</v>
      </c>
      <c r="E9" s="498" t="s">
        <v>1454</v>
      </c>
      <c r="F9" s="497" t="s">
        <v>2</v>
      </c>
      <c r="G9" s="107" t="s">
        <v>15</v>
      </c>
      <c r="H9" s="93" t="s">
        <v>16</v>
      </c>
      <c r="I9" s="499" t="s">
        <v>2747</v>
      </c>
      <c r="J9" s="94" t="s">
        <v>231</v>
      </c>
      <c r="K9" s="500">
        <v>40000</v>
      </c>
      <c r="L9" s="128">
        <v>25200</v>
      </c>
      <c r="M9" s="128" t="s">
        <v>2749</v>
      </c>
      <c r="N9" s="94">
        <v>28000</v>
      </c>
      <c r="O9" s="128">
        <v>20</v>
      </c>
      <c r="P9" s="94">
        <v>28000</v>
      </c>
      <c r="Q9" s="128" t="s">
        <v>2750</v>
      </c>
      <c r="R9" s="128">
        <v>20</v>
      </c>
      <c r="S9" s="501" t="s">
        <v>2756</v>
      </c>
      <c r="T9" s="502" t="s">
        <v>2757</v>
      </c>
      <c r="U9" s="503" t="s">
        <v>2758</v>
      </c>
    </row>
    <row r="10" spans="1:21" ht="51">
      <c r="A10" s="496">
        <v>3</v>
      </c>
      <c r="B10" s="128"/>
      <c r="C10" s="497" t="s">
        <v>2759</v>
      </c>
      <c r="D10" s="497" t="s">
        <v>2760</v>
      </c>
      <c r="E10" s="498" t="s">
        <v>2761</v>
      </c>
      <c r="F10" s="497" t="s">
        <v>2</v>
      </c>
      <c r="G10" s="107" t="s">
        <v>15</v>
      </c>
      <c r="H10" s="93" t="s">
        <v>31</v>
      </c>
      <c r="I10" s="499" t="s">
        <v>106</v>
      </c>
      <c r="J10" s="94" t="s">
        <v>231</v>
      </c>
      <c r="K10" s="500">
        <v>40000</v>
      </c>
      <c r="L10" s="128">
        <v>25200</v>
      </c>
      <c r="M10" s="128" t="s">
        <v>2749</v>
      </c>
      <c r="N10" s="94">
        <v>28000</v>
      </c>
      <c r="O10" s="128">
        <v>20</v>
      </c>
      <c r="P10" s="94">
        <v>28000</v>
      </c>
      <c r="Q10" s="128" t="s">
        <v>2750</v>
      </c>
      <c r="R10" s="128">
        <v>20</v>
      </c>
      <c r="S10" s="504" t="s">
        <v>2762</v>
      </c>
      <c r="T10" s="502" t="s">
        <v>2763</v>
      </c>
      <c r="U10" s="503" t="s">
        <v>2764</v>
      </c>
    </row>
    <row r="11" spans="1:21" ht="76.5">
      <c r="A11" s="496">
        <v>4</v>
      </c>
      <c r="B11" s="128"/>
      <c r="C11" s="497" t="s">
        <v>2765</v>
      </c>
      <c r="D11" s="497" t="s">
        <v>2766</v>
      </c>
      <c r="E11" s="498" t="s">
        <v>2767</v>
      </c>
      <c r="F11" s="497" t="s">
        <v>2</v>
      </c>
      <c r="G11" s="107" t="s">
        <v>15</v>
      </c>
      <c r="H11" s="93" t="s">
        <v>31</v>
      </c>
      <c r="I11" s="499" t="s">
        <v>106</v>
      </c>
      <c r="J11" s="94" t="s">
        <v>238</v>
      </c>
      <c r="K11" s="500">
        <v>30000</v>
      </c>
      <c r="L11" s="128">
        <v>18900</v>
      </c>
      <c r="M11" s="128" t="s">
        <v>2749</v>
      </c>
      <c r="N11" s="94">
        <v>21000</v>
      </c>
      <c r="O11" s="128">
        <v>20</v>
      </c>
      <c r="P11" s="94">
        <v>21000</v>
      </c>
      <c r="Q11" s="128" t="s">
        <v>2750</v>
      </c>
      <c r="R11" s="128">
        <v>20</v>
      </c>
      <c r="S11" s="501" t="s">
        <v>2768</v>
      </c>
      <c r="T11" s="502" t="s">
        <v>2769</v>
      </c>
      <c r="U11" s="503" t="s">
        <v>2770</v>
      </c>
    </row>
    <row r="12" spans="1:21" ht="63.75">
      <c r="A12" s="496">
        <v>5</v>
      </c>
      <c r="B12" s="128"/>
      <c r="C12" s="497" t="s">
        <v>2771</v>
      </c>
      <c r="D12" s="497" t="s">
        <v>2772</v>
      </c>
      <c r="E12" s="498" t="s">
        <v>2773</v>
      </c>
      <c r="F12" s="497" t="s">
        <v>2</v>
      </c>
      <c r="G12" s="107" t="s">
        <v>15</v>
      </c>
      <c r="H12" s="93" t="s">
        <v>31</v>
      </c>
      <c r="I12" s="499" t="s">
        <v>106</v>
      </c>
      <c r="J12" s="94" t="s">
        <v>2774</v>
      </c>
      <c r="K12" s="500">
        <v>40000</v>
      </c>
      <c r="L12" s="128">
        <v>25200</v>
      </c>
      <c r="M12" s="128" t="s">
        <v>2749</v>
      </c>
      <c r="N12" s="94">
        <v>28000</v>
      </c>
      <c r="O12" s="128">
        <v>20</v>
      </c>
      <c r="P12" s="94">
        <v>28000</v>
      </c>
      <c r="Q12" s="128" t="s">
        <v>2750</v>
      </c>
      <c r="R12" s="128">
        <v>20</v>
      </c>
      <c r="S12" s="501" t="s">
        <v>2775</v>
      </c>
      <c r="T12" s="502" t="s">
        <v>2776</v>
      </c>
      <c r="U12" s="503" t="s">
        <v>2777</v>
      </c>
    </row>
    <row r="13" spans="1:21" ht="60">
      <c r="A13" s="496">
        <v>6</v>
      </c>
      <c r="B13" s="128"/>
      <c r="C13" s="497" t="s">
        <v>2778</v>
      </c>
      <c r="D13" s="497" t="s">
        <v>2779</v>
      </c>
      <c r="E13" s="498" t="s">
        <v>2780</v>
      </c>
      <c r="F13" s="497" t="s">
        <v>2</v>
      </c>
      <c r="G13" s="107" t="s">
        <v>15</v>
      </c>
      <c r="H13" s="93" t="s">
        <v>16</v>
      </c>
      <c r="I13" s="499" t="s">
        <v>106</v>
      </c>
      <c r="J13" s="94" t="s">
        <v>1766</v>
      </c>
      <c r="K13" s="500">
        <v>40000</v>
      </c>
      <c r="L13" s="128">
        <v>25200</v>
      </c>
      <c r="M13" s="128" t="s">
        <v>2749</v>
      </c>
      <c r="N13" s="94">
        <v>28000</v>
      </c>
      <c r="O13" s="128">
        <v>20</v>
      </c>
      <c r="P13" s="94">
        <v>28000</v>
      </c>
      <c r="Q13" s="128" t="s">
        <v>2750</v>
      </c>
      <c r="R13" s="128">
        <v>20</v>
      </c>
      <c r="S13" s="501" t="s">
        <v>2781</v>
      </c>
      <c r="T13" s="502" t="s">
        <v>2782</v>
      </c>
      <c r="U13" s="503" t="s">
        <v>2783</v>
      </c>
    </row>
    <row r="14" spans="1:21" ht="63.75">
      <c r="A14" s="496">
        <v>7</v>
      </c>
      <c r="B14" s="128"/>
      <c r="C14" s="497" t="s">
        <v>2784</v>
      </c>
      <c r="D14" s="497" t="s">
        <v>2785</v>
      </c>
      <c r="E14" s="498" t="s">
        <v>2786</v>
      </c>
      <c r="F14" s="497" t="s">
        <v>2</v>
      </c>
      <c r="G14" s="107" t="s">
        <v>15</v>
      </c>
      <c r="H14" s="93" t="s">
        <v>31</v>
      </c>
      <c r="I14" s="499" t="s">
        <v>106</v>
      </c>
      <c r="J14" s="94" t="s">
        <v>231</v>
      </c>
      <c r="K14" s="500">
        <v>30000</v>
      </c>
      <c r="L14" s="128">
        <v>18900</v>
      </c>
      <c r="M14" s="128" t="s">
        <v>2749</v>
      </c>
      <c r="N14" s="94">
        <v>21000</v>
      </c>
      <c r="O14" s="128">
        <v>20</v>
      </c>
      <c r="P14" s="94">
        <v>21000</v>
      </c>
      <c r="Q14" s="128" t="s">
        <v>2750</v>
      </c>
      <c r="R14" s="128">
        <v>20</v>
      </c>
      <c r="S14" s="501" t="s">
        <v>2787</v>
      </c>
      <c r="T14" s="502" t="s">
        <v>2788</v>
      </c>
      <c r="U14" s="503" t="s">
        <v>2789</v>
      </c>
    </row>
    <row r="15" spans="1:21" ht="63.75">
      <c r="A15" s="496">
        <v>8</v>
      </c>
      <c r="B15" s="128"/>
      <c r="C15" s="497" t="s">
        <v>992</v>
      </c>
      <c r="D15" s="497" t="s">
        <v>669</v>
      </c>
      <c r="E15" s="498" t="s">
        <v>2790</v>
      </c>
      <c r="F15" s="497" t="s">
        <v>2</v>
      </c>
      <c r="G15" s="107" t="s">
        <v>15</v>
      </c>
      <c r="H15" s="93" t="s">
        <v>16</v>
      </c>
      <c r="I15" s="499" t="s">
        <v>106</v>
      </c>
      <c r="J15" s="94" t="s">
        <v>1611</v>
      </c>
      <c r="K15" s="500">
        <v>40000</v>
      </c>
      <c r="L15" s="128">
        <v>25200</v>
      </c>
      <c r="M15" s="128" t="s">
        <v>2749</v>
      </c>
      <c r="N15" s="94">
        <v>28000</v>
      </c>
      <c r="O15" s="128">
        <v>20</v>
      </c>
      <c r="P15" s="94">
        <v>28000</v>
      </c>
      <c r="Q15" s="128" t="s">
        <v>2750</v>
      </c>
      <c r="R15" s="128">
        <v>20</v>
      </c>
      <c r="S15" s="501" t="s">
        <v>2791</v>
      </c>
      <c r="T15" s="502" t="s">
        <v>2792</v>
      </c>
      <c r="U15" s="503" t="s">
        <v>2793</v>
      </c>
    </row>
    <row r="16" spans="1:21" ht="76.5">
      <c r="A16" s="496">
        <v>9</v>
      </c>
      <c r="B16" s="128"/>
      <c r="C16" s="497" t="s">
        <v>2107</v>
      </c>
      <c r="D16" s="497" t="s">
        <v>2794</v>
      </c>
      <c r="E16" s="498" t="s">
        <v>2795</v>
      </c>
      <c r="F16" s="497" t="s">
        <v>2</v>
      </c>
      <c r="G16" s="107" t="s">
        <v>15</v>
      </c>
      <c r="H16" s="93" t="s">
        <v>16</v>
      </c>
      <c r="I16" s="499" t="s">
        <v>106</v>
      </c>
      <c r="J16" s="94" t="s">
        <v>263</v>
      </c>
      <c r="K16" s="500">
        <v>40000</v>
      </c>
      <c r="L16" s="128">
        <v>25200</v>
      </c>
      <c r="M16" s="128" t="s">
        <v>2749</v>
      </c>
      <c r="N16" s="94">
        <v>28000</v>
      </c>
      <c r="O16" s="128">
        <v>20</v>
      </c>
      <c r="P16" s="94">
        <v>28000</v>
      </c>
      <c r="Q16" s="128" t="s">
        <v>2750</v>
      </c>
      <c r="R16" s="128">
        <v>20</v>
      </c>
      <c r="S16" s="501" t="s">
        <v>2796</v>
      </c>
      <c r="T16" s="502" t="s">
        <v>2797</v>
      </c>
      <c r="U16" s="503" t="s">
        <v>2798</v>
      </c>
    </row>
    <row r="17" spans="1:21" ht="63.75">
      <c r="A17" s="496">
        <v>10</v>
      </c>
      <c r="B17" s="128"/>
      <c r="C17" s="497" t="s">
        <v>2799</v>
      </c>
      <c r="D17" s="497" t="s">
        <v>2800</v>
      </c>
      <c r="E17" s="498" t="s">
        <v>2801</v>
      </c>
      <c r="F17" s="497" t="s">
        <v>2</v>
      </c>
      <c r="G17" s="107" t="s">
        <v>15</v>
      </c>
      <c r="H17" s="93" t="s">
        <v>31</v>
      </c>
      <c r="I17" s="499" t="s">
        <v>106</v>
      </c>
      <c r="J17" s="94" t="s">
        <v>1005</v>
      </c>
      <c r="K17" s="500">
        <v>40000</v>
      </c>
      <c r="L17" s="128">
        <v>25200</v>
      </c>
      <c r="M17" s="128" t="s">
        <v>2749</v>
      </c>
      <c r="N17" s="94">
        <v>28000</v>
      </c>
      <c r="O17" s="128">
        <v>20</v>
      </c>
      <c r="P17" s="94">
        <v>28000</v>
      </c>
      <c r="Q17" s="128" t="s">
        <v>2750</v>
      </c>
      <c r="R17" s="128">
        <v>20</v>
      </c>
      <c r="S17" s="501" t="s">
        <v>2802</v>
      </c>
      <c r="T17" s="502" t="s">
        <v>2803</v>
      </c>
      <c r="U17" s="503" t="s">
        <v>2802</v>
      </c>
    </row>
    <row r="18" spans="1:21" ht="76.5">
      <c r="A18" s="496">
        <v>11</v>
      </c>
      <c r="B18" s="128"/>
      <c r="C18" s="497" t="s">
        <v>2799</v>
      </c>
      <c r="D18" s="497" t="s">
        <v>2804</v>
      </c>
      <c r="E18" s="498" t="s">
        <v>2805</v>
      </c>
      <c r="F18" s="497" t="s">
        <v>2</v>
      </c>
      <c r="G18" s="107" t="s">
        <v>15</v>
      </c>
      <c r="H18" s="93" t="s">
        <v>31</v>
      </c>
      <c r="I18" s="499" t="s">
        <v>106</v>
      </c>
      <c r="J18" s="94" t="s">
        <v>231</v>
      </c>
      <c r="K18" s="500">
        <v>30000</v>
      </c>
      <c r="L18" s="128">
        <v>18900</v>
      </c>
      <c r="M18" s="128" t="s">
        <v>2749</v>
      </c>
      <c r="N18" s="94">
        <v>21000</v>
      </c>
      <c r="O18" s="128">
        <v>20</v>
      </c>
      <c r="P18" s="94">
        <v>21000</v>
      </c>
      <c r="Q18" s="128" t="s">
        <v>2750</v>
      </c>
      <c r="R18" s="128">
        <v>20</v>
      </c>
      <c r="S18" s="501" t="s">
        <v>2806</v>
      </c>
      <c r="T18" s="502" t="s">
        <v>2807</v>
      </c>
      <c r="U18" s="503" t="s">
        <v>2808</v>
      </c>
    </row>
    <row r="19" spans="1:21" ht="63.75">
      <c r="A19" s="496">
        <v>12</v>
      </c>
      <c r="B19" s="128"/>
      <c r="C19" s="497" t="s">
        <v>530</v>
      </c>
      <c r="D19" s="497" t="s">
        <v>2809</v>
      </c>
      <c r="E19" s="498" t="s">
        <v>1289</v>
      </c>
      <c r="F19" s="497" t="s">
        <v>2</v>
      </c>
      <c r="G19" s="107" t="s">
        <v>15</v>
      </c>
      <c r="H19" s="93" t="s">
        <v>31</v>
      </c>
      <c r="I19" s="499" t="s">
        <v>106</v>
      </c>
      <c r="J19" s="94" t="s">
        <v>1005</v>
      </c>
      <c r="K19" s="500">
        <v>40000</v>
      </c>
      <c r="L19" s="128">
        <v>25200</v>
      </c>
      <c r="M19" s="128" t="s">
        <v>2749</v>
      </c>
      <c r="N19" s="94">
        <v>28000</v>
      </c>
      <c r="O19" s="128">
        <v>20</v>
      </c>
      <c r="P19" s="94">
        <v>28000</v>
      </c>
      <c r="Q19" s="128" t="s">
        <v>2750</v>
      </c>
      <c r="R19" s="128">
        <v>20</v>
      </c>
      <c r="S19" s="501" t="s">
        <v>2810</v>
      </c>
      <c r="T19" s="502" t="s">
        <v>2811</v>
      </c>
      <c r="U19" s="503" t="s">
        <v>2812</v>
      </c>
    </row>
    <row r="20" spans="1:21" ht="89.25">
      <c r="A20" s="496">
        <v>13</v>
      </c>
      <c r="B20" s="128"/>
      <c r="C20" s="497" t="s">
        <v>2813</v>
      </c>
      <c r="D20" s="497" t="s">
        <v>2814</v>
      </c>
      <c r="E20" s="498" t="s">
        <v>2815</v>
      </c>
      <c r="F20" s="497" t="s">
        <v>2</v>
      </c>
      <c r="G20" s="107" t="s">
        <v>15</v>
      </c>
      <c r="H20" s="93" t="s">
        <v>31</v>
      </c>
      <c r="I20" s="499" t="s">
        <v>106</v>
      </c>
      <c r="J20" s="94" t="s">
        <v>1005</v>
      </c>
      <c r="K20" s="500">
        <v>30000</v>
      </c>
      <c r="L20" s="128">
        <v>18900</v>
      </c>
      <c r="M20" s="128" t="s">
        <v>2749</v>
      </c>
      <c r="N20" s="94">
        <v>21000</v>
      </c>
      <c r="O20" s="128">
        <v>20</v>
      </c>
      <c r="P20" s="94">
        <v>21000</v>
      </c>
      <c r="Q20" s="128" t="s">
        <v>2750</v>
      </c>
      <c r="R20" s="128">
        <v>20</v>
      </c>
      <c r="S20" s="501" t="s">
        <v>2816</v>
      </c>
      <c r="T20" s="502" t="s">
        <v>2817</v>
      </c>
      <c r="U20" s="503" t="s">
        <v>2818</v>
      </c>
    </row>
    <row r="21" spans="1:21" ht="63.75">
      <c r="A21" s="496">
        <v>14</v>
      </c>
      <c r="B21" s="128"/>
      <c r="C21" s="497" t="s">
        <v>2819</v>
      </c>
      <c r="D21" s="497" t="s">
        <v>2820</v>
      </c>
      <c r="E21" s="498" t="s">
        <v>1289</v>
      </c>
      <c r="F21" s="497" t="s">
        <v>2</v>
      </c>
      <c r="G21" s="107" t="s">
        <v>15</v>
      </c>
      <c r="H21" s="93" t="s">
        <v>31</v>
      </c>
      <c r="I21" s="499" t="s">
        <v>106</v>
      </c>
      <c r="J21" s="94" t="s">
        <v>1005</v>
      </c>
      <c r="K21" s="500">
        <v>30000</v>
      </c>
      <c r="L21" s="128">
        <v>18900</v>
      </c>
      <c r="M21" s="128" t="s">
        <v>2749</v>
      </c>
      <c r="N21" s="94">
        <v>21000</v>
      </c>
      <c r="O21" s="128">
        <v>20</v>
      </c>
      <c r="P21" s="94">
        <v>21000</v>
      </c>
      <c r="Q21" s="128" t="s">
        <v>2750</v>
      </c>
      <c r="R21" s="128">
        <v>20</v>
      </c>
      <c r="S21" s="501" t="s">
        <v>2821</v>
      </c>
      <c r="T21" s="502" t="s">
        <v>2822</v>
      </c>
      <c r="U21" s="503" t="s">
        <v>2823</v>
      </c>
    </row>
    <row r="22" spans="1:21" ht="51">
      <c r="A22" s="496">
        <v>15</v>
      </c>
      <c r="B22" s="128"/>
      <c r="C22" s="497" t="s">
        <v>2824</v>
      </c>
      <c r="D22" s="497" t="s">
        <v>2825</v>
      </c>
      <c r="E22" s="498" t="s">
        <v>2826</v>
      </c>
      <c r="F22" s="497" t="s">
        <v>2</v>
      </c>
      <c r="G22" s="107" t="s">
        <v>15</v>
      </c>
      <c r="H22" s="93" t="s">
        <v>31</v>
      </c>
      <c r="I22" s="499" t="s">
        <v>106</v>
      </c>
      <c r="J22" s="94" t="s">
        <v>1061</v>
      </c>
      <c r="K22" s="500">
        <v>30000</v>
      </c>
      <c r="L22" s="128">
        <v>18900</v>
      </c>
      <c r="M22" s="128" t="s">
        <v>2749</v>
      </c>
      <c r="N22" s="94">
        <v>21000</v>
      </c>
      <c r="O22" s="128">
        <v>20</v>
      </c>
      <c r="P22" s="94">
        <v>21000</v>
      </c>
      <c r="Q22" s="128" t="s">
        <v>2750</v>
      </c>
      <c r="R22" s="128">
        <v>20</v>
      </c>
      <c r="S22" s="501" t="s">
        <v>2827</v>
      </c>
      <c r="T22" s="502" t="s">
        <v>2828</v>
      </c>
      <c r="U22" s="503" t="s">
        <v>2829</v>
      </c>
    </row>
    <row r="23" spans="1:21" ht="63.75">
      <c r="A23" s="496">
        <v>16</v>
      </c>
      <c r="B23" s="128"/>
      <c r="C23" s="497" t="s">
        <v>2830</v>
      </c>
      <c r="D23" s="497" t="s">
        <v>560</v>
      </c>
      <c r="E23" s="498" t="s">
        <v>2831</v>
      </c>
      <c r="F23" s="497" t="s">
        <v>2</v>
      </c>
      <c r="G23" s="107" t="s">
        <v>15</v>
      </c>
      <c r="H23" s="93" t="s">
        <v>16</v>
      </c>
      <c r="I23" s="499" t="s">
        <v>106</v>
      </c>
      <c r="J23" s="94" t="s">
        <v>2832</v>
      </c>
      <c r="K23" s="500">
        <v>40000</v>
      </c>
      <c r="L23" s="128">
        <v>25200</v>
      </c>
      <c r="M23" s="128" t="s">
        <v>2749</v>
      </c>
      <c r="N23" s="94">
        <v>28000</v>
      </c>
      <c r="O23" s="128">
        <v>20</v>
      </c>
      <c r="P23" s="94">
        <v>28000</v>
      </c>
      <c r="Q23" s="128" t="s">
        <v>2750</v>
      </c>
      <c r="R23" s="128">
        <v>20</v>
      </c>
      <c r="S23" s="501" t="s">
        <v>2833</v>
      </c>
      <c r="T23" s="502" t="s">
        <v>2834</v>
      </c>
      <c r="U23" s="503" t="s">
        <v>2833</v>
      </c>
    </row>
    <row r="24" spans="1:21" ht="38.25">
      <c r="A24" s="496">
        <v>17</v>
      </c>
      <c r="B24" s="128"/>
      <c r="C24" s="497" t="s">
        <v>2835</v>
      </c>
      <c r="D24" s="497" t="s">
        <v>2836</v>
      </c>
      <c r="E24" s="498" t="s">
        <v>2837</v>
      </c>
      <c r="F24" s="497" t="s">
        <v>2</v>
      </c>
      <c r="G24" s="107" t="s">
        <v>15</v>
      </c>
      <c r="H24" s="93" t="s">
        <v>16</v>
      </c>
      <c r="I24" s="499" t="s">
        <v>106</v>
      </c>
      <c r="J24" s="94" t="s">
        <v>1611</v>
      </c>
      <c r="K24" s="500">
        <v>40000</v>
      </c>
      <c r="L24" s="128">
        <v>25200</v>
      </c>
      <c r="M24" s="128" t="s">
        <v>2749</v>
      </c>
      <c r="N24" s="94">
        <v>28000</v>
      </c>
      <c r="O24" s="128">
        <v>20</v>
      </c>
      <c r="P24" s="94">
        <v>28000</v>
      </c>
      <c r="Q24" s="128" t="s">
        <v>2750</v>
      </c>
      <c r="R24" s="128">
        <v>20</v>
      </c>
      <c r="S24" s="501" t="s">
        <v>2838</v>
      </c>
      <c r="T24" s="502" t="s">
        <v>2839</v>
      </c>
      <c r="U24" s="503" t="s">
        <v>2840</v>
      </c>
    </row>
    <row r="25" spans="1:21" ht="63.75">
      <c r="A25" s="496">
        <v>18</v>
      </c>
      <c r="B25" s="128"/>
      <c r="C25" s="497" t="s">
        <v>2841</v>
      </c>
      <c r="D25" s="497" t="s">
        <v>641</v>
      </c>
      <c r="E25" s="498" t="s">
        <v>2842</v>
      </c>
      <c r="F25" s="497" t="s">
        <v>2</v>
      </c>
      <c r="G25" s="107" t="s">
        <v>15</v>
      </c>
      <c r="H25" s="93" t="s">
        <v>31</v>
      </c>
      <c r="I25" s="499" t="s">
        <v>106</v>
      </c>
      <c r="J25" s="94" t="s">
        <v>1005</v>
      </c>
      <c r="K25" s="500">
        <v>30000</v>
      </c>
      <c r="L25" s="128">
        <v>18900</v>
      </c>
      <c r="M25" s="128" t="s">
        <v>2749</v>
      </c>
      <c r="N25" s="94">
        <v>21000</v>
      </c>
      <c r="O25" s="128">
        <v>20</v>
      </c>
      <c r="P25" s="94">
        <v>21000</v>
      </c>
      <c r="Q25" s="128" t="s">
        <v>2750</v>
      </c>
      <c r="R25" s="128">
        <v>20</v>
      </c>
      <c r="S25" s="501" t="s">
        <v>2843</v>
      </c>
      <c r="T25" s="502" t="s">
        <v>2844</v>
      </c>
      <c r="U25" s="503" t="s">
        <v>2777</v>
      </c>
    </row>
    <row r="26" spans="1:21" ht="51">
      <c r="A26" s="496">
        <v>19</v>
      </c>
      <c r="B26" s="128"/>
      <c r="C26" s="497" t="s">
        <v>2845</v>
      </c>
      <c r="D26" s="497" t="s">
        <v>460</v>
      </c>
      <c r="E26" s="498" t="s">
        <v>2846</v>
      </c>
      <c r="F26" s="497" t="s">
        <v>2</v>
      </c>
      <c r="G26" s="107" t="s">
        <v>15</v>
      </c>
      <c r="H26" s="93" t="s">
        <v>16</v>
      </c>
      <c r="I26" s="499" t="s">
        <v>106</v>
      </c>
      <c r="J26" s="94" t="s">
        <v>1005</v>
      </c>
      <c r="K26" s="500">
        <v>30000</v>
      </c>
      <c r="L26" s="128">
        <v>18900</v>
      </c>
      <c r="M26" s="128" t="s">
        <v>2749</v>
      </c>
      <c r="N26" s="94">
        <v>21000</v>
      </c>
      <c r="O26" s="128">
        <v>20</v>
      </c>
      <c r="P26" s="94">
        <v>21000</v>
      </c>
      <c r="Q26" s="128" t="s">
        <v>2750</v>
      </c>
      <c r="R26" s="128">
        <v>20</v>
      </c>
      <c r="S26" s="501" t="s">
        <v>2847</v>
      </c>
      <c r="T26" s="502" t="s">
        <v>2848</v>
      </c>
      <c r="U26" s="503" t="s">
        <v>2793</v>
      </c>
    </row>
    <row r="27" spans="1:21" ht="63.75">
      <c r="A27" s="496">
        <v>20</v>
      </c>
      <c r="B27" s="128"/>
      <c r="C27" s="497" t="s">
        <v>2849</v>
      </c>
      <c r="D27" s="497" t="s">
        <v>2850</v>
      </c>
      <c r="E27" s="498" t="s">
        <v>2851</v>
      </c>
      <c r="F27" s="497" t="s">
        <v>2</v>
      </c>
      <c r="G27" s="107" t="s">
        <v>15</v>
      </c>
      <c r="H27" s="93" t="s">
        <v>31</v>
      </c>
      <c r="I27" s="499" t="s">
        <v>106</v>
      </c>
      <c r="J27" s="94" t="s">
        <v>1005</v>
      </c>
      <c r="K27" s="500">
        <v>30000</v>
      </c>
      <c r="L27" s="128">
        <v>18900</v>
      </c>
      <c r="M27" s="128" t="s">
        <v>2749</v>
      </c>
      <c r="N27" s="94">
        <v>21000</v>
      </c>
      <c r="O27" s="128">
        <v>20</v>
      </c>
      <c r="P27" s="94">
        <v>21000</v>
      </c>
      <c r="Q27" s="128" t="s">
        <v>2750</v>
      </c>
      <c r="R27" s="128">
        <v>20</v>
      </c>
      <c r="S27" s="501" t="s">
        <v>2852</v>
      </c>
      <c r="T27" s="502" t="s">
        <v>2853</v>
      </c>
      <c r="U27" s="503" t="s">
        <v>2854</v>
      </c>
    </row>
    <row r="28" spans="1:21" ht="60">
      <c r="A28" s="496">
        <v>21</v>
      </c>
      <c r="B28" s="128"/>
      <c r="C28" s="497" t="s">
        <v>2855</v>
      </c>
      <c r="D28" s="497" t="s">
        <v>1372</v>
      </c>
      <c r="E28" s="498" t="s">
        <v>2856</v>
      </c>
      <c r="F28" s="497" t="s">
        <v>2</v>
      </c>
      <c r="G28" s="107" t="s">
        <v>15</v>
      </c>
      <c r="H28" s="93" t="s">
        <v>16</v>
      </c>
      <c r="I28" s="499" t="s">
        <v>106</v>
      </c>
      <c r="J28" s="94" t="s">
        <v>1005</v>
      </c>
      <c r="K28" s="500">
        <v>100000</v>
      </c>
      <c r="L28" s="128">
        <v>63000</v>
      </c>
      <c r="M28" s="128" t="s">
        <v>2749</v>
      </c>
      <c r="N28" s="94">
        <v>70000</v>
      </c>
      <c r="O28" s="128">
        <v>20</v>
      </c>
      <c r="P28" s="94">
        <v>70000</v>
      </c>
      <c r="Q28" s="128" t="s">
        <v>2750</v>
      </c>
      <c r="R28" s="128">
        <v>20</v>
      </c>
      <c r="S28" s="501" t="s">
        <v>2857</v>
      </c>
      <c r="T28" s="502" t="s">
        <v>2858</v>
      </c>
      <c r="U28" s="503" t="s">
        <v>2859</v>
      </c>
    </row>
    <row r="29" spans="1:21" ht="60">
      <c r="A29" s="496">
        <v>22</v>
      </c>
      <c r="B29" s="128"/>
      <c r="C29" s="497" t="s">
        <v>2860</v>
      </c>
      <c r="D29" s="497" t="s">
        <v>2861</v>
      </c>
      <c r="E29" s="498" t="s">
        <v>2862</v>
      </c>
      <c r="F29" s="497" t="s">
        <v>2</v>
      </c>
      <c r="G29" s="107" t="s">
        <v>15</v>
      </c>
      <c r="H29" s="93" t="s">
        <v>31</v>
      </c>
      <c r="I29" s="499" t="s">
        <v>106</v>
      </c>
      <c r="J29" s="94" t="s">
        <v>2863</v>
      </c>
      <c r="K29" s="500">
        <v>30000</v>
      </c>
      <c r="L29" s="128">
        <v>18900</v>
      </c>
      <c r="M29" s="128" t="s">
        <v>2749</v>
      </c>
      <c r="N29" s="94">
        <v>21000</v>
      </c>
      <c r="O29" s="128">
        <v>20</v>
      </c>
      <c r="P29" s="94">
        <v>21000</v>
      </c>
      <c r="Q29" s="128" t="s">
        <v>2750</v>
      </c>
      <c r="R29" s="128">
        <v>20</v>
      </c>
      <c r="S29" s="501" t="s">
        <v>2864</v>
      </c>
      <c r="T29" s="502" t="s">
        <v>2865</v>
      </c>
      <c r="U29" s="503" t="s">
        <v>2864</v>
      </c>
    </row>
    <row r="30" spans="1:21" ht="51">
      <c r="A30" s="496">
        <v>23</v>
      </c>
      <c r="B30" s="128"/>
      <c r="C30" s="497" t="s">
        <v>2866</v>
      </c>
      <c r="D30" s="497" t="s">
        <v>2867</v>
      </c>
      <c r="E30" s="498" t="s">
        <v>2868</v>
      </c>
      <c r="F30" s="497" t="s">
        <v>2</v>
      </c>
      <c r="G30" s="107" t="s">
        <v>15</v>
      </c>
      <c r="H30" s="93" t="s">
        <v>16</v>
      </c>
      <c r="I30" s="499" t="s">
        <v>106</v>
      </c>
      <c r="J30" s="94" t="s">
        <v>2869</v>
      </c>
      <c r="K30" s="500">
        <v>30000</v>
      </c>
      <c r="L30" s="128">
        <v>18900</v>
      </c>
      <c r="M30" s="128" t="s">
        <v>2749</v>
      </c>
      <c r="N30" s="94">
        <v>21000</v>
      </c>
      <c r="O30" s="128">
        <v>20</v>
      </c>
      <c r="P30" s="94">
        <v>21000</v>
      </c>
      <c r="Q30" s="128" t="s">
        <v>2750</v>
      </c>
      <c r="R30" s="128">
        <v>20</v>
      </c>
      <c r="S30" s="501" t="s">
        <v>2870</v>
      </c>
      <c r="T30" s="502" t="s">
        <v>2871</v>
      </c>
      <c r="U30" s="503" t="s">
        <v>2872</v>
      </c>
    </row>
    <row r="31" spans="1:21" ht="63.75">
      <c r="A31" s="496">
        <v>24</v>
      </c>
      <c r="B31" s="128"/>
      <c r="C31" s="497" t="s">
        <v>2873</v>
      </c>
      <c r="D31" s="497" t="s">
        <v>2874</v>
      </c>
      <c r="E31" s="498" t="s">
        <v>2875</v>
      </c>
      <c r="F31" s="497" t="s">
        <v>2</v>
      </c>
      <c r="G31" s="107" t="s">
        <v>15</v>
      </c>
      <c r="H31" s="93" t="s">
        <v>16</v>
      </c>
      <c r="I31" s="499" t="s">
        <v>106</v>
      </c>
      <c r="J31" s="94" t="s">
        <v>1611</v>
      </c>
      <c r="K31" s="500">
        <v>40000</v>
      </c>
      <c r="L31" s="128">
        <v>25200</v>
      </c>
      <c r="M31" s="128" t="s">
        <v>2749</v>
      </c>
      <c r="N31" s="94">
        <v>28000</v>
      </c>
      <c r="O31" s="128">
        <v>20</v>
      </c>
      <c r="P31" s="94">
        <v>28000</v>
      </c>
      <c r="Q31" s="128" t="s">
        <v>2750</v>
      </c>
      <c r="R31" s="128">
        <v>20</v>
      </c>
      <c r="S31" s="501" t="s">
        <v>2876</v>
      </c>
      <c r="T31" s="502" t="s">
        <v>2877</v>
      </c>
      <c r="U31" s="503" t="s">
        <v>2777</v>
      </c>
    </row>
    <row r="32" spans="1:21" ht="51">
      <c r="A32" s="496">
        <v>25</v>
      </c>
      <c r="B32" s="128"/>
      <c r="C32" s="497" t="s">
        <v>2878</v>
      </c>
      <c r="D32" s="497" t="s">
        <v>2879</v>
      </c>
      <c r="E32" s="498" t="s">
        <v>2880</v>
      </c>
      <c r="F32" s="497" t="s">
        <v>2</v>
      </c>
      <c r="G32" s="107" t="s">
        <v>15</v>
      </c>
      <c r="H32" s="93" t="s">
        <v>16</v>
      </c>
      <c r="I32" s="499" t="s">
        <v>106</v>
      </c>
      <c r="J32" s="94" t="s">
        <v>2881</v>
      </c>
      <c r="K32" s="500">
        <v>40000</v>
      </c>
      <c r="L32" s="128">
        <v>25200</v>
      </c>
      <c r="M32" s="128" t="s">
        <v>2749</v>
      </c>
      <c r="N32" s="94">
        <v>28000</v>
      </c>
      <c r="O32" s="128">
        <v>20</v>
      </c>
      <c r="P32" s="94">
        <v>28000</v>
      </c>
      <c r="Q32" s="128" t="s">
        <v>2750</v>
      </c>
      <c r="R32" s="128">
        <v>20</v>
      </c>
      <c r="S32" s="501" t="s">
        <v>2882</v>
      </c>
      <c r="T32" s="502" t="s">
        <v>2883</v>
      </c>
      <c r="U32" s="503" t="s">
        <v>2777</v>
      </c>
    </row>
    <row r="33" spans="1:21" ht="63.75">
      <c r="A33" s="496">
        <v>26</v>
      </c>
      <c r="B33" s="128"/>
      <c r="C33" s="497" t="s">
        <v>2884</v>
      </c>
      <c r="D33" s="497" t="s">
        <v>507</v>
      </c>
      <c r="E33" s="498" t="s">
        <v>2885</v>
      </c>
      <c r="F33" s="497" t="s">
        <v>2</v>
      </c>
      <c r="G33" s="107" t="s">
        <v>15</v>
      </c>
      <c r="H33" s="93" t="s">
        <v>16</v>
      </c>
      <c r="I33" s="499" t="s">
        <v>106</v>
      </c>
      <c r="J33" s="94" t="s">
        <v>1005</v>
      </c>
      <c r="K33" s="500">
        <v>40000</v>
      </c>
      <c r="L33" s="128">
        <v>25200</v>
      </c>
      <c r="M33" s="128" t="s">
        <v>2749</v>
      </c>
      <c r="N33" s="94">
        <v>28000</v>
      </c>
      <c r="O33" s="128">
        <v>20</v>
      </c>
      <c r="P33" s="94">
        <v>28000</v>
      </c>
      <c r="Q33" s="128" t="s">
        <v>2750</v>
      </c>
      <c r="R33" s="128">
        <v>20</v>
      </c>
      <c r="S33" s="501" t="s">
        <v>2886</v>
      </c>
      <c r="T33" s="502" t="s">
        <v>2887</v>
      </c>
      <c r="U33" s="503" t="s">
        <v>2777</v>
      </c>
    </row>
    <row r="34" spans="1:21" ht="63.75">
      <c r="A34" s="496">
        <v>27</v>
      </c>
      <c r="B34" s="128"/>
      <c r="C34" s="497" t="s">
        <v>2888</v>
      </c>
      <c r="D34" s="497" t="s">
        <v>669</v>
      </c>
      <c r="E34" s="498" t="s">
        <v>2889</v>
      </c>
      <c r="F34" s="497" t="s">
        <v>2</v>
      </c>
      <c r="G34" s="107" t="s">
        <v>15</v>
      </c>
      <c r="H34" s="93" t="s">
        <v>16</v>
      </c>
      <c r="I34" s="499" t="s">
        <v>106</v>
      </c>
      <c r="J34" s="94" t="s">
        <v>2890</v>
      </c>
      <c r="K34" s="500">
        <v>40000</v>
      </c>
      <c r="L34" s="128">
        <v>25200</v>
      </c>
      <c r="M34" s="128" t="s">
        <v>2749</v>
      </c>
      <c r="N34" s="94">
        <v>28000</v>
      </c>
      <c r="O34" s="128">
        <v>20</v>
      </c>
      <c r="P34" s="94">
        <v>28000</v>
      </c>
      <c r="Q34" s="128" t="s">
        <v>2750</v>
      </c>
      <c r="R34" s="128">
        <v>20</v>
      </c>
      <c r="S34" s="501" t="s">
        <v>2891</v>
      </c>
      <c r="T34" s="502" t="s">
        <v>2892</v>
      </c>
      <c r="U34" s="503" t="s">
        <v>2893</v>
      </c>
    </row>
    <row r="35" spans="1:21" ht="51">
      <c r="A35" s="496">
        <v>28</v>
      </c>
      <c r="B35" s="128"/>
      <c r="C35" s="497" t="s">
        <v>2894</v>
      </c>
      <c r="D35" s="497" t="s">
        <v>1243</v>
      </c>
      <c r="E35" s="498" t="s">
        <v>2895</v>
      </c>
      <c r="F35" s="497" t="s">
        <v>2</v>
      </c>
      <c r="G35" s="107" t="s">
        <v>15</v>
      </c>
      <c r="H35" s="93" t="s">
        <v>16</v>
      </c>
      <c r="I35" s="499" t="s">
        <v>2747</v>
      </c>
      <c r="J35" s="94" t="s">
        <v>2896</v>
      </c>
      <c r="K35" s="500">
        <v>40000</v>
      </c>
      <c r="L35" s="128">
        <v>25200</v>
      </c>
      <c r="M35" s="128" t="s">
        <v>2749</v>
      </c>
      <c r="N35" s="94">
        <v>28000</v>
      </c>
      <c r="O35" s="128">
        <v>20</v>
      </c>
      <c r="P35" s="94">
        <v>28000</v>
      </c>
      <c r="Q35" s="128" t="s">
        <v>2750</v>
      </c>
      <c r="R35" s="128">
        <v>20</v>
      </c>
      <c r="S35" s="501" t="s">
        <v>2897</v>
      </c>
      <c r="T35" s="502" t="s">
        <v>2898</v>
      </c>
      <c r="U35" s="503" t="s">
        <v>2753</v>
      </c>
    </row>
    <row r="36" spans="1:21" ht="63.75">
      <c r="A36" s="496">
        <v>29</v>
      </c>
      <c r="B36" s="128"/>
      <c r="C36" s="497" t="s">
        <v>2899</v>
      </c>
      <c r="D36" s="497" t="s">
        <v>1990</v>
      </c>
      <c r="E36" s="498" t="s">
        <v>2900</v>
      </c>
      <c r="F36" s="497" t="s">
        <v>2</v>
      </c>
      <c r="G36" s="107" t="s">
        <v>15</v>
      </c>
      <c r="H36" s="93" t="s">
        <v>31</v>
      </c>
      <c r="I36" s="499" t="s">
        <v>106</v>
      </c>
      <c r="J36" s="94" t="s">
        <v>1005</v>
      </c>
      <c r="K36" s="500">
        <v>40000</v>
      </c>
      <c r="L36" s="128">
        <v>25200</v>
      </c>
      <c r="M36" s="128" t="s">
        <v>2749</v>
      </c>
      <c r="N36" s="94">
        <v>28000</v>
      </c>
      <c r="O36" s="128">
        <v>20</v>
      </c>
      <c r="P36" s="94">
        <v>28000</v>
      </c>
      <c r="Q36" s="128" t="s">
        <v>2750</v>
      </c>
      <c r="R36" s="128">
        <v>20</v>
      </c>
      <c r="S36" s="501" t="s">
        <v>2901</v>
      </c>
      <c r="T36" s="502" t="s">
        <v>2902</v>
      </c>
      <c r="U36" s="503" t="s">
        <v>2903</v>
      </c>
    </row>
    <row r="37" spans="1:21" ht="63.75">
      <c r="A37" s="496">
        <v>30</v>
      </c>
      <c r="B37" s="128"/>
      <c r="C37" s="497" t="s">
        <v>2904</v>
      </c>
      <c r="D37" s="497" t="s">
        <v>2905</v>
      </c>
      <c r="E37" s="498" t="s">
        <v>2906</v>
      </c>
      <c r="F37" s="497" t="s">
        <v>2</v>
      </c>
      <c r="G37" s="107" t="s">
        <v>15</v>
      </c>
      <c r="H37" s="93" t="s">
        <v>31</v>
      </c>
      <c r="I37" s="499" t="s">
        <v>106</v>
      </c>
      <c r="J37" s="94" t="s">
        <v>2907</v>
      </c>
      <c r="K37" s="500">
        <v>40000</v>
      </c>
      <c r="L37" s="128">
        <v>25200</v>
      </c>
      <c r="M37" s="128" t="s">
        <v>2749</v>
      </c>
      <c r="N37" s="94">
        <v>28000</v>
      </c>
      <c r="O37" s="128">
        <v>20</v>
      </c>
      <c r="P37" s="94">
        <v>28000</v>
      </c>
      <c r="Q37" s="128" t="s">
        <v>2750</v>
      </c>
      <c r="R37" s="128">
        <v>20</v>
      </c>
      <c r="S37" s="501" t="s">
        <v>2908</v>
      </c>
      <c r="T37" s="502" t="s">
        <v>2909</v>
      </c>
      <c r="U37" s="503" t="s">
        <v>2910</v>
      </c>
    </row>
    <row r="38" spans="1:21" ht="60">
      <c r="A38" s="496">
        <v>31</v>
      </c>
      <c r="B38" s="128"/>
      <c r="C38" s="497" t="s">
        <v>2911</v>
      </c>
      <c r="D38" s="497" t="s">
        <v>2912</v>
      </c>
      <c r="E38" s="498" t="s">
        <v>2862</v>
      </c>
      <c r="F38" s="497" t="s">
        <v>2</v>
      </c>
      <c r="G38" s="107" t="s">
        <v>15</v>
      </c>
      <c r="H38" s="93" t="s">
        <v>31</v>
      </c>
      <c r="I38" s="499" t="s">
        <v>106</v>
      </c>
      <c r="J38" s="94" t="s">
        <v>2863</v>
      </c>
      <c r="K38" s="500">
        <v>40000</v>
      </c>
      <c r="L38" s="128">
        <v>25200</v>
      </c>
      <c r="M38" s="128" t="s">
        <v>2749</v>
      </c>
      <c r="N38" s="94">
        <v>28000</v>
      </c>
      <c r="O38" s="128">
        <v>20</v>
      </c>
      <c r="P38" s="94">
        <v>28000</v>
      </c>
      <c r="Q38" s="128" t="s">
        <v>2750</v>
      </c>
      <c r="R38" s="128">
        <v>20</v>
      </c>
      <c r="S38" s="501" t="s">
        <v>2913</v>
      </c>
      <c r="T38" s="502" t="s">
        <v>2914</v>
      </c>
      <c r="U38" s="503" t="s">
        <v>2854</v>
      </c>
    </row>
    <row r="39" spans="1:21" ht="51">
      <c r="A39" s="496">
        <v>32</v>
      </c>
      <c r="B39" s="128"/>
      <c r="C39" s="497" t="s">
        <v>2915</v>
      </c>
      <c r="D39" s="497" t="s">
        <v>1063</v>
      </c>
      <c r="E39" s="498" t="s">
        <v>2780</v>
      </c>
      <c r="F39" s="497" t="s">
        <v>2</v>
      </c>
      <c r="G39" s="107" t="s">
        <v>15</v>
      </c>
      <c r="H39" s="93" t="s">
        <v>16</v>
      </c>
      <c r="I39" s="499" t="s">
        <v>106</v>
      </c>
      <c r="J39" s="94" t="s">
        <v>2916</v>
      </c>
      <c r="K39" s="500">
        <v>40000</v>
      </c>
      <c r="L39" s="128">
        <v>25200</v>
      </c>
      <c r="M39" s="128" t="s">
        <v>2749</v>
      </c>
      <c r="N39" s="94">
        <v>28000</v>
      </c>
      <c r="O39" s="128">
        <v>20</v>
      </c>
      <c r="P39" s="94">
        <v>28000</v>
      </c>
      <c r="Q39" s="128" t="s">
        <v>2750</v>
      </c>
      <c r="R39" s="128">
        <v>20</v>
      </c>
      <c r="S39" s="501" t="s">
        <v>2917</v>
      </c>
      <c r="T39" s="502" t="s">
        <v>2918</v>
      </c>
      <c r="U39" s="503" t="s">
        <v>2919</v>
      </c>
    </row>
    <row r="40" spans="1:21" ht="76.5">
      <c r="A40" s="496">
        <v>33</v>
      </c>
      <c r="B40" s="128"/>
      <c r="C40" s="497" t="s">
        <v>2920</v>
      </c>
      <c r="D40" s="497" t="s">
        <v>431</v>
      </c>
      <c r="E40" s="498" t="s">
        <v>2921</v>
      </c>
      <c r="F40" s="497" t="s">
        <v>2</v>
      </c>
      <c r="G40" s="107" t="s">
        <v>15</v>
      </c>
      <c r="H40" s="93" t="s">
        <v>31</v>
      </c>
      <c r="I40" s="93" t="s">
        <v>106</v>
      </c>
      <c r="J40" s="94" t="s">
        <v>1917</v>
      </c>
      <c r="K40" s="500">
        <v>40000</v>
      </c>
      <c r="L40" s="128">
        <v>25200</v>
      </c>
      <c r="M40" s="128" t="s">
        <v>2749</v>
      </c>
      <c r="N40" s="94">
        <v>28000</v>
      </c>
      <c r="O40" s="128">
        <v>20</v>
      </c>
      <c r="P40" s="94">
        <v>28000</v>
      </c>
      <c r="Q40" s="128" t="s">
        <v>2750</v>
      </c>
      <c r="R40" s="128">
        <v>20</v>
      </c>
      <c r="S40" s="501" t="s">
        <v>2922</v>
      </c>
      <c r="T40" s="502" t="s">
        <v>2923</v>
      </c>
      <c r="U40" s="503" t="s">
        <v>2924</v>
      </c>
    </row>
    <row r="41" spans="1:21" ht="76.5">
      <c r="A41" s="496">
        <v>34</v>
      </c>
      <c r="B41" s="128"/>
      <c r="C41" s="497" t="s">
        <v>2925</v>
      </c>
      <c r="D41" s="497" t="s">
        <v>211</v>
      </c>
      <c r="E41" s="498" t="s">
        <v>2926</v>
      </c>
      <c r="F41" s="497" t="s">
        <v>2</v>
      </c>
      <c r="G41" s="107" t="s">
        <v>15</v>
      </c>
      <c r="H41" s="93" t="s">
        <v>16</v>
      </c>
      <c r="I41" s="499" t="s">
        <v>106</v>
      </c>
      <c r="J41" s="94" t="s">
        <v>1611</v>
      </c>
      <c r="K41" s="500">
        <v>50000</v>
      </c>
      <c r="L41" s="128">
        <v>31500</v>
      </c>
      <c r="M41" s="128" t="s">
        <v>2749</v>
      </c>
      <c r="N41" s="94">
        <v>35000</v>
      </c>
      <c r="O41" s="128">
        <v>20</v>
      </c>
      <c r="P41" s="94">
        <v>35000</v>
      </c>
      <c r="Q41" s="128" t="s">
        <v>2750</v>
      </c>
      <c r="R41" s="128">
        <v>20</v>
      </c>
      <c r="S41" s="502" t="s">
        <v>2927</v>
      </c>
      <c r="T41" s="502" t="s">
        <v>2928</v>
      </c>
      <c r="U41" s="503" t="s">
        <v>2753</v>
      </c>
    </row>
    <row r="42" spans="1:21" ht="89.25">
      <c r="A42" s="496">
        <v>35</v>
      </c>
      <c r="B42" s="128"/>
      <c r="C42" s="497" t="s">
        <v>2929</v>
      </c>
      <c r="D42" s="497" t="s">
        <v>1249</v>
      </c>
      <c r="E42" s="498" t="s">
        <v>2930</v>
      </c>
      <c r="F42" s="497" t="s">
        <v>2</v>
      </c>
      <c r="G42" s="107" t="s">
        <v>15</v>
      </c>
      <c r="H42" s="93" t="s">
        <v>31</v>
      </c>
      <c r="I42" s="93" t="s">
        <v>106</v>
      </c>
      <c r="J42" s="94" t="s">
        <v>2299</v>
      </c>
      <c r="K42" s="500">
        <v>50000</v>
      </c>
      <c r="L42" s="128">
        <v>31500</v>
      </c>
      <c r="M42" s="128" t="s">
        <v>2749</v>
      </c>
      <c r="N42" s="94">
        <v>35000</v>
      </c>
      <c r="O42" s="128">
        <v>20</v>
      </c>
      <c r="P42" s="94">
        <v>35000</v>
      </c>
      <c r="Q42" s="128" t="s">
        <v>2750</v>
      </c>
      <c r="R42" s="128">
        <v>20</v>
      </c>
      <c r="S42" s="501" t="s">
        <v>2931</v>
      </c>
      <c r="T42" s="502" t="s">
        <v>2932</v>
      </c>
      <c r="U42" s="503" t="s">
        <v>2933</v>
      </c>
    </row>
    <row r="43" spans="1:21" ht="45">
      <c r="A43" s="496">
        <v>36</v>
      </c>
      <c r="B43" s="128"/>
      <c r="C43" s="497" t="s">
        <v>2031</v>
      </c>
      <c r="D43" s="497" t="s">
        <v>2934</v>
      </c>
      <c r="E43" s="498" t="s">
        <v>1819</v>
      </c>
      <c r="F43" s="497" t="s">
        <v>2</v>
      </c>
      <c r="G43" s="107" t="s">
        <v>15</v>
      </c>
      <c r="H43" s="93" t="s">
        <v>31</v>
      </c>
      <c r="I43" s="499" t="s">
        <v>106</v>
      </c>
      <c r="J43" s="94" t="s">
        <v>286</v>
      </c>
      <c r="K43" s="500">
        <v>50000</v>
      </c>
      <c r="L43" s="128">
        <v>31500</v>
      </c>
      <c r="M43" s="128" t="s">
        <v>2749</v>
      </c>
      <c r="N43" s="94">
        <v>35000</v>
      </c>
      <c r="O43" s="128">
        <v>20</v>
      </c>
      <c r="P43" s="94">
        <v>35000</v>
      </c>
      <c r="Q43" s="128" t="s">
        <v>2750</v>
      </c>
      <c r="R43" s="128">
        <v>20</v>
      </c>
      <c r="S43" s="502" t="s">
        <v>2935</v>
      </c>
      <c r="T43" s="501" t="s">
        <v>2935</v>
      </c>
      <c r="U43" s="505" t="s">
        <v>2753</v>
      </c>
    </row>
    <row r="44" spans="1:21" ht="63.75">
      <c r="A44" s="496">
        <v>37</v>
      </c>
      <c r="B44" s="128"/>
      <c r="C44" s="497" t="s">
        <v>2936</v>
      </c>
      <c r="D44" s="497" t="s">
        <v>2937</v>
      </c>
      <c r="E44" s="498" t="s">
        <v>2938</v>
      </c>
      <c r="F44" s="497" t="s">
        <v>2</v>
      </c>
      <c r="G44" s="107" t="s">
        <v>15</v>
      </c>
      <c r="H44" s="93" t="s">
        <v>16</v>
      </c>
      <c r="I44" s="499" t="s">
        <v>106</v>
      </c>
      <c r="J44" s="94" t="s">
        <v>2939</v>
      </c>
      <c r="K44" s="500">
        <v>150000</v>
      </c>
      <c r="L44" s="128">
        <v>94500</v>
      </c>
      <c r="M44" s="128" t="s">
        <v>2749</v>
      </c>
      <c r="N44" s="94">
        <v>105000</v>
      </c>
      <c r="O44" s="128">
        <v>20</v>
      </c>
      <c r="P44" s="94">
        <v>105000</v>
      </c>
      <c r="Q44" s="128" t="s">
        <v>2750</v>
      </c>
      <c r="R44" s="128">
        <v>20</v>
      </c>
      <c r="S44" s="502" t="s">
        <v>2940</v>
      </c>
      <c r="T44" s="501" t="s">
        <v>2940</v>
      </c>
      <c r="U44" s="502">
        <v>106811532</v>
      </c>
    </row>
    <row r="45" spans="1:21" ht="63.75">
      <c r="A45" s="496">
        <v>38</v>
      </c>
      <c r="B45" s="128"/>
      <c r="C45" s="497" t="s">
        <v>2779</v>
      </c>
      <c r="D45" s="497" t="s">
        <v>527</v>
      </c>
      <c r="E45" s="498" t="s">
        <v>2941</v>
      </c>
      <c r="F45" s="497" t="s">
        <v>2</v>
      </c>
      <c r="G45" s="107" t="s">
        <v>15</v>
      </c>
      <c r="H45" s="93" t="s">
        <v>16</v>
      </c>
      <c r="I45" s="499" t="s">
        <v>106</v>
      </c>
      <c r="J45" s="94" t="s">
        <v>2942</v>
      </c>
      <c r="K45" s="500">
        <v>100000</v>
      </c>
      <c r="L45" s="128">
        <v>63000</v>
      </c>
      <c r="M45" s="128" t="s">
        <v>2749</v>
      </c>
      <c r="N45" s="94">
        <v>70000</v>
      </c>
      <c r="O45" s="128">
        <v>20</v>
      </c>
      <c r="P45" s="94">
        <v>70000</v>
      </c>
      <c r="Q45" s="128" t="s">
        <v>2750</v>
      </c>
      <c r="R45" s="128">
        <v>20</v>
      </c>
      <c r="S45" s="502" t="s">
        <v>2943</v>
      </c>
      <c r="T45" s="501" t="s">
        <v>2943</v>
      </c>
      <c r="U45" s="505" t="s">
        <v>2944</v>
      </c>
    </row>
    <row r="46" spans="1:21" ht="60">
      <c r="A46" s="496">
        <v>39</v>
      </c>
      <c r="B46" s="128"/>
      <c r="C46" s="497" t="s">
        <v>2945</v>
      </c>
      <c r="D46" s="497" t="s">
        <v>1380</v>
      </c>
      <c r="E46" s="498" t="s">
        <v>2946</v>
      </c>
      <c r="F46" s="497" t="s">
        <v>2</v>
      </c>
      <c r="G46" s="107" t="s">
        <v>15</v>
      </c>
      <c r="H46" s="93" t="s">
        <v>16</v>
      </c>
      <c r="I46" s="499" t="s">
        <v>106</v>
      </c>
      <c r="J46" s="94" t="s">
        <v>240</v>
      </c>
      <c r="K46" s="500">
        <v>50000</v>
      </c>
      <c r="L46" s="128">
        <v>31500</v>
      </c>
      <c r="M46" s="128" t="s">
        <v>2749</v>
      </c>
      <c r="N46" s="94">
        <v>35000</v>
      </c>
      <c r="O46" s="128">
        <v>20</v>
      </c>
      <c r="P46" s="94">
        <v>35000</v>
      </c>
      <c r="Q46" s="128" t="s">
        <v>2750</v>
      </c>
      <c r="R46" s="128">
        <v>20</v>
      </c>
      <c r="S46" s="502" t="s">
        <v>2947</v>
      </c>
      <c r="T46" s="501" t="s">
        <v>2947</v>
      </c>
      <c r="U46" s="503" t="s">
        <v>2948</v>
      </c>
    </row>
    <row r="47" spans="1:21" ht="76.5">
      <c r="A47" s="496">
        <v>40</v>
      </c>
      <c r="B47" s="6"/>
      <c r="C47" s="107" t="s">
        <v>2949</v>
      </c>
      <c r="D47" s="107" t="s">
        <v>2950</v>
      </c>
      <c r="E47" s="506" t="s">
        <v>2951</v>
      </c>
      <c r="F47" s="497" t="s">
        <v>2</v>
      </c>
      <c r="G47" s="107" t="s">
        <v>15</v>
      </c>
      <c r="H47" s="93" t="s">
        <v>31</v>
      </c>
      <c r="I47" s="172" t="s">
        <v>106</v>
      </c>
      <c r="J47" s="93" t="s">
        <v>1005</v>
      </c>
      <c r="K47" s="507">
        <v>60000</v>
      </c>
      <c r="L47" s="6">
        <v>37800</v>
      </c>
      <c r="M47" s="6" t="s">
        <v>2952</v>
      </c>
      <c r="N47" s="94">
        <v>42000</v>
      </c>
      <c r="O47" s="128">
        <v>20</v>
      </c>
      <c r="P47" s="94">
        <v>42000</v>
      </c>
      <c r="Q47" s="128" t="s">
        <v>2953</v>
      </c>
      <c r="R47" s="6">
        <v>20</v>
      </c>
      <c r="S47" s="508" t="s">
        <v>2954</v>
      </c>
      <c r="T47" s="509" t="s">
        <v>2955</v>
      </c>
      <c r="U47" s="510">
        <v>106892458</v>
      </c>
    </row>
    <row r="48" spans="1:21" ht="89.25">
      <c r="A48" s="496">
        <v>41</v>
      </c>
      <c r="B48" s="6"/>
      <c r="C48" s="107" t="s">
        <v>2956</v>
      </c>
      <c r="D48" s="107" t="s">
        <v>2957</v>
      </c>
      <c r="E48" s="506" t="s">
        <v>2958</v>
      </c>
      <c r="F48" s="497" t="s">
        <v>2</v>
      </c>
      <c r="G48" s="107" t="s">
        <v>1835</v>
      </c>
      <c r="H48" s="93" t="s">
        <v>16</v>
      </c>
      <c r="I48" s="172" t="s">
        <v>106</v>
      </c>
      <c r="J48" s="93" t="s">
        <v>1005</v>
      </c>
      <c r="K48" s="507">
        <v>320000</v>
      </c>
      <c r="L48" s="6">
        <v>201600</v>
      </c>
      <c r="M48" s="6" t="s">
        <v>2952</v>
      </c>
      <c r="N48" s="94">
        <v>224000</v>
      </c>
      <c r="O48" s="128">
        <v>20</v>
      </c>
      <c r="P48" s="94">
        <v>224000</v>
      </c>
      <c r="Q48" s="128" t="s">
        <v>2953</v>
      </c>
      <c r="R48" s="6">
        <v>20</v>
      </c>
      <c r="S48" s="508" t="s">
        <v>2959</v>
      </c>
      <c r="T48" s="509" t="s">
        <v>2960</v>
      </c>
      <c r="U48" s="510">
        <v>105546895</v>
      </c>
    </row>
    <row r="49" spans="1:21" ht="76.5">
      <c r="A49" s="496">
        <v>42</v>
      </c>
      <c r="B49" s="6"/>
      <c r="C49" s="107" t="s">
        <v>2961</v>
      </c>
      <c r="D49" s="107" t="s">
        <v>2962</v>
      </c>
      <c r="E49" s="506" t="s">
        <v>2963</v>
      </c>
      <c r="F49" s="497" t="s">
        <v>2</v>
      </c>
      <c r="G49" s="107" t="s">
        <v>1835</v>
      </c>
      <c r="H49" s="93" t="s">
        <v>31</v>
      </c>
      <c r="I49" s="172" t="s">
        <v>106</v>
      </c>
      <c r="J49" s="93" t="s">
        <v>1005</v>
      </c>
      <c r="K49" s="507">
        <v>300000</v>
      </c>
      <c r="L49" s="6">
        <v>189000</v>
      </c>
      <c r="M49" s="6" t="s">
        <v>2952</v>
      </c>
      <c r="N49" s="94">
        <v>210000</v>
      </c>
      <c r="O49" s="128">
        <v>20</v>
      </c>
      <c r="P49" s="94">
        <v>210000</v>
      </c>
      <c r="Q49" s="128" t="s">
        <v>2953</v>
      </c>
      <c r="R49" s="6">
        <v>20</v>
      </c>
      <c r="S49" s="508" t="s">
        <v>2964</v>
      </c>
      <c r="T49" s="509" t="s">
        <v>2965</v>
      </c>
      <c r="U49" s="510">
        <v>106847644</v>
      </c>
    </row>
    <row r="50" spans="1:21" ht="51">
      <c r="A50" s="496">
        <v>43</v>
      </c>
      <c r="B50" s="6"/>
      <c r="C50" s="107" t="s">
        <v>2966</v>
      </c>
      <c r="D50" s="107" t="s">
        <v>1270</v>
      </c>
      <c r="E50" s="506" t="s">
        <v>1197</v>
      </c>
      <c r="F50" s="497" t="s">
        <v>2</v>
      </c>
      <c r="G50" s="107" t="s">
        <v>15</v>
      </c>
      <c r="H50" s="93" t="s">
        <v>31</v>
      </c>
      <c r="I50" s="172" t="s">
        <v>106</v>
      </c>
      <c r="J50" s="93" t="s">
        <v>1480</v>
      </c>
      <c r="K50" s="507">
        <v>60000</v>
      </c>
      <c r="L50" s="6">
        <v>37800</v>
      </c>
      <c r="M50" s="6" t="s">
        <v>2952</v>
      </c>
      <c r="N50" s="94">
        <v>42000</v>
      </c>
      <c r="O50" s="128">
        <v>20</v>
      </c>
      <c r="P50" s="94">
        <v>42000</v>
      </c>
      <c r="Q50" s="128" t="s">
        <v>2953</v>
      </c>
      <c r="R50" s="6">
        <v>20</v>
      </c>
      <c r="S50" s="508" t="s">
        <v>2967</v>
      </c>
      <c r="T50" s="509" t="s">
        <v>2968</v>
      </c>
      <c r="U50" s="510">
        <v>107082823</v>
      </c>
    </row>
    <row r="51" spans="1:21" ht="76.5">
      <c r="A51" s="496">
        <v>44</v>
      </c>
      <c r="B51" s="6"/>
      <c r="C51" s="107" t="s">
        <v>2969</v>
      </c>
      <c r="D51" s="107" t="s">
        <v>560</v>
      </c>
      <c r="E51" s="506" t="s">
        <v>2970</v>
      </c>
      <c r="F51" s="497" t="s">
        <v>2</v>
      </c>
      <c r="G51" s="107" t="s">
        <v>15</v>
      </c>
      <c r="H51" s="93" t="s">
        <v>31</v>
      </c>
      <c r="I51" s="172" t="s">
        <v>105</v>
      </c>
      <c r="J51" s="93" t="s">
        <v>2971</v>
      </c>
      <c r="K51" s="507">
        <v>60000</v>
      </c>
      <c r="L51" s="6">
        <v>37800</v>
      </c>
      <c r="M51" s="6" t="s">
        <v>2952</v>
      </c>
      <c r="N51" s="94">
        <v>42000</v>
      </c>
      <c r="O51" s="128">
        <v>20</v>
      </c>
      <c r="P51" s="94">
        <v>42000</v>
      </c>
      <c r="Q51" s="128" t="s">
        <v>2953</v>
      </c>
      <c r="R51" s="6">
        <v>20</v>
      </c>
      <c r="S51" s="508" t="s">
        <v>2972</v>
      </c>
      <c r="T51" s="509" t="s">
        <v>2973</v>
      </c>
      <c r="U51" s="510" t="s">
        <v>2974</v>
      </c>
    </row>
    <row r="52" spans="1:21" ht="63.75">
      <c r="A52" s="496">
        <v>45</v>
      </c>
      <c r="B52" s="6"/>
      <c r="C52" s="107" t="s">
        <v>2975</v>
      </c>
      <c r="D52" s="107" t="s">
        <v>2976</v>
      </c>
      <c r="E52" s="506" t="s">
        <v>2977</v>
      </c>
      <c r="F52" s="497" t="s">
        <v>2</v>
      </c>
      <c r="G52" s="107" t="s">
        <v>15</v>
      </c>
      <c r="H52" s="93" t="s">
        <v>16</v>
      </c>
      <c r="I52" s="172" t="s">
        <v>106</v>
      </c>
      <c r="J52" s="93" t="s">
        <v>1005</v>
      </c>
      <c r="K52" s="507">
        <v>60000</v>
      </c>
      <c r="L52" s="6">
        <v>37800</v>
      </c>
      <c r="M52" s="6" t="s">
        <v>2952</v>
      </c>
      <c r="N52" s="94">
        <v>42000</v>
      </c>
      <c r="O52" s="128">
        <v>20</v>
      </c>
      <c r="P52" s="94">
        <v>42000</v>
      </c>
      <c r="Q52" s="128" t="s">
        <v>2953</v>
      </c>
      <c r="R52" s="6">
        <v>20</v>
      </c>
      <c r="S52" s="508" t="s">
        <v>2978</v>
      </c>
      <c r="T52" s="509" t="s">
        <v>2979</v>
      </c>
      <c r="U52" s="510">
        <v>106892797</v>
      </c>
    </row>
    <row r="53" spans="1:21" ht="102">
      <c r="A53" s="496">
        <v>46</v>
      </c>
      <c r="B53" s="6"/>
      <c r="C53" s="107" t="s">
        <v>2980</v>
      </c>
      <c r="D53" s="107" t="s">
        <v>2981</v>
      </c>
      <c r="E53" s="506" t="s">
        <v>2982</v>
      </c>
      <c r="F53" s="497" t="s">
        <v>2</v>
      </c>
      <c r="G53" s="107" t="s">
        <v>15</v>
      </c>
      <c r="H53" s="93" t="s">
        <v>31</v>
      </c>
      <c r="I53" s="172" t="s">
        <v>106</v>
      </c>
      <c r="J53" s="93" t="s">
        <v>2983</v>
      </c>
      <c r="K53" s="507">
        <v>50000</v>
      </c>
      <c r="L53" s="6">
        <v>31500</v>
      </c>
      <c r="M53" s="6" t="s">
        <v>2952</v>
      </c>
      <c r="N53" s="94">
        <v>35000</v>
      </c>
      <c r="O53" s="128">
        <v>20</v>
      </c>
      <c r="P53" s="94">
        <v>35000</v>
      </c>
      <c r="Q53" s="128" t="s">
        <v>2953</v>
      </c>
      <c r="R53" s="6">
        <v>20</v>
      </c>
      <c r="S53" s="508" t="s">
        <v>2984</v>
      </c>
      <c r="T53" s="509" t="s">
        <v>2985</v>
      </c>
      <c r="U53" s="510">
        <v>106882039</v>
      </c>
    </row>
    <row r="54" spans="1:21" ht="76.5">
      <c r="A54" s="496">
        <v>47</v>
      </c>
      <c r="B54" s="6"/>
      <c r="C54" s="107" t="s">
        <v>2986</v>
      </c>
      <c r="D54" s="107" t="s">
        <v>2987</v>
      </c>
      <c r="E54" s="506" t="s">
        <v>2988</v>
      </c>
      <c r="F54" s="497" t="s">
        <v>2</v>
      </c>
      <c r="G54" s="107" t="s">
        <v>1835</v>
      </c>
      <c r="H54" s="93" t="s">
        <v>16</v>
      </c>
      <c r="I54" s="172" t="s">
        <v>106</v>
      </c>
      <c r="J54" s="93" t="s">
        <v>2989</v>
      </c>
      <c r="K54" s="507">
        <v>70000</v>
      </c>
      <c r="L54" s="6">
        <v>44100</v>
      </c>
      <c r="M54" s="6" t="s">
        <v>2952</v>
      </c>
      <c r="N54" s="94">
        <v>49000</v>
      </c>
      <c r="O54" s="128">
        <v>20</v>
      </c>
      <c r="P54" s="94">
        <v>49000</v>
      </c>
      <c r="Q54" s="128" t="s">
        <v>2953</v>
      </c>
      <c r="R54" s="6">
        <v>20</v>
      </c>
      <c r="S54" s="508" t="s">
        <v>2990</v>
      </c>
      <c r="T54" s="509" t="s">
        <v>2991</v>
      </c>
      <c r="U54" s="510">
        <v>105823666</v>
      </c>
    </row>
    <row r="55" spans="1:21" ht="38.25">
      <c r="A55" s="496">
        <v>48</v>
      </c>
      <c r="B55" s="6"/>
      <c r="C55" s="107" t="s">
        <v>2992</v>
      </c>
      <c r="D55" s="107" t="s">
        <v>2993</v>
      </c>
      <c r="E55" s="506" t="s">
        <v>1853</v>
      </c>
      <c r="F55" s="497" t="s">
        <v>2</v>
      </c>
      <c r="G55" s="107" t="s">
        <v>15</v>
      </c>
      <c r="H55" s="93" t="s">
        <v>16</v>
      </c>
      <c r="I55" s="172" t="s">
        <v>106</v>
      </c>
      <c r="J55" s="93" t="s">
        <v>546</v>
      </c>
      <c r="K55" s="507">
        <v>200000</v>
      </c>
      <c r="L55" s="6">
        <v>126000</v>
      </c>
      <c r="M55" s="6" t="s">
        <v>2952</v>
      </c>
      <c r="N55" s="94">
        <v>140000</v>
      </c>
      <c r="O55" s="128">
        <v>20</v>
      </c>
      <c r="P55" s="94">
        <v>140000</v>
      </c>
      <c r="Q55" s="128" t="s">
        <v>2953</v>
      </c>
      <c r="R55" s="6">
        <v>20</v>
      </c>
      <c r="S55" s="508" t="s">
        <v>2994</v>
      </c>
      <c r="T55" s="509" t="s">
        <v>2995</v>
      </c>
      <c r="U55" s="510" t="s">
        <v>2753</v>
      </c>
    </row>
    <row r="56" spans="1:21" ht="105">
      <c r="A56" s="496">
        <v>49</v>
      </c>
      <c r="B56" s="6"/>
      <c r="C56" s="107" t="s">
        <v>2996</v>
      </c>
      <c r="D56" s="107" t="s">
        <v>2997</v>
      </c>
      <c r="E56" s="506" t="s">
        <v>2998</v>
      </c>
      <c r="F56" s="497" t="s">
        <v>2</v>
      </c>
      <c r="G56" s="107" t="s">
        <v>15</v>
      </c>
      <c r="H56" s="93" t="s">
        <v>16</v>
      </c>
      <c r="I56" s="172" t="s">
        <v>106</v>
      </c>
      <c r="J56" s="93" t="s">
        <v>2999</v>
      </c>
      <c r="K56" s="507">
        <v>300000</v>
      </c>
      <c r="L56" s="6">
        <v>189000</v>
      </c>
      <c r="M56" s="6" t="s">
        <v>2952</v>
      </c>
      <c r="N56" s="94">
        <v>210000</v>
      </c>
      <c r="O56" s="128">
        <v>20</v>
      </c>
      <c r="P56" s="94">
        <v>210000</v>
      </c>
      <c r="Q56" s="128" t="s">
        <v>2953</v>
      </c>
      <c r="R56" s="6">
        <v>20</v>
      </c>
      <c r="S56" s="508" t="s">
        <v>3000</v>
      </c>
      <c r="T56" s="509" t="s">
        <v>3001</v>
      </c>
      <c r="U56" s="510">
        <v>106882118</v>
      </c>
    </row>
    <row r="57" spans="1:21" ht="89.25">
      <c r="A57" s="496">
        <v>50</v>
      </c>
      <c r="B57" s="6"/>
      <c r="C57" s="107" t="s">
        <v>1578</v>
      </c>
      <c r="D57" s="107" t="s">
        <v>1579</v>
      </c>
      <c r="E57" s="506" t="s">
        <v>3002</v>
      </c>
      <c r="F57" s="497" t="s">
        <v>2</v>
      </c>
      <c r="G57" s="107" t="s">
        <v>15</v>
      </c>
      <c r="H57" s="93" t="s">
        <v>31</v>
      </c>
      <c r="I57" s="172" t="s">
        <v>106</v>
      </c>
      <c r="J57" s="93" t="s">
        <v>3003</v>
      </c>
      <c r="K57" s="507">
        <v>320000</v>
      </c>
      <c r="L57" s="6">
        <v>201600</v>
      </c>
      <c r="M57" s="6" t="s">
        <v>2952</v>
      </c>
      <c r="N57" s="94">
        <v>224000</v>
      </c>
      <c r="O57" s="128">
        <v>20</v>
      </c>
      <c r="P57" s="94">
        <v>224000</v>
      </c>
      <c r="Q57" s="128" t="s">
        <v>2953</v>
      </c>
      <c r="R57" s="6">
        <v>20</v>
      </c>
      <c r="S57" s="508" t="s">
        <v>1582</v>
      </c>
      <c r="T57" s="509" t="s">
        <v>1583</v>
      </c>
      <c r="U57" s="510" t="s">
        <v>2753</v>
      </c>
    </row>
    <row r="58" spans="1:21" ht="89.25">
      <c r="A58" s="496">
        <v>51</v>
      </c>
      <c r="B58" s="6"/>
      <c r="C58" s="107" t="s">
        <v>3004</v>
      </c>
      <c r="D58" s="107" t="s">
        <v>3005</v>
      </c>
      <c r="E58" s="506" t="s">
        <v>3006</v>
      </c>
      <c r="F58" s="497" t="s">
        <v>2</v>
      </c>
      <c r="G58" s="107" t="s">
        <v>15</v>
      </c>
      <c r="H58" s="93" t="s">
        <v>16</v>
      </c>
      <c r="I58" s="172" t="s">
        <v>106</v>
      </c>
      <c r="J58" s="93" t="s">
        <v>1480</v>
      </c>
      <c r="K58" s="507">
        <v>80000</v>
      </c>
      <c r="L58" s="6">
        <v>50400</v>
      </c>
      <c r="M58" s="6" t="s">
        <v>2952</v>
      </c>
      <c r="N58" s="94">
        <v>56000</v>
      </c>
      <c r="O58" s="128">
        <v>20</v>
      </c>
      <c r="P58" s="94">
        <v>56000</v>
      </c>
      <c r="Q58" s="128" t="s">
        <v>2953</v>
      </c>
      <c r="R58" s="6">
        <v>20</v>
      </c>
      <c r="S58" s="508" t="s">
        <v>3007</v>
      </c>
      <c r="T58" s="509" t="s">
        <v>3008</v>
      </c>
      <c r="U58" s="510">
        <v>106882067</v>
      </c>
    </row>
    <row r="59" spans="1:21" ht="76.5">
      <c r="A59" s="496">
        <v>52</v>
      </c>
      <c r="B59" s="6"/>
      <c r="C59" s="107" t="s">
        <v>3009</v>
      </c>
      <c r="D59" s="107" t="s">
        <v>2867</v>
      </c>
      <c r="E59" s="506" t="s">
        <v>3010</v>
      </c>
      <c r="F59" s="497" t="s">
        <v>2</v>
      </c>
      <c r="G59" s="107" t="s">
        <v>15</v>
      </c>
      <c r="H59" s="93" t="s">
        <v>31</v>
      </c>
      <c r="I59" s="172" t="s">
        <v>106</v>
      </c>
      <c r="J59" s="93" t="s">
        <v>1061</v>
      </c>
      <c r="K59" s="507">
        <v>70000</v>
      </c>
      <c r="L59" s="6">
        <v>44100</v>
      </c>
      <c r="M59" s="6" t="s">
        <v>2952</v>
      </c>
      <c r="N59" s="94">
        <v>49000</v>
      </c>
      <c r="O59" s="128">
        <v>20</v>
      </c>
      <c r="P59" s="94">
        <v>49000</v>
      </c>
      <c r="Q59" s="128" t="s">
        <v>2953</v>
      </c>
      <c r="R59" s="6">
        <v>20</v>
      </c>
      <c r="S59" s="508" t="s">
        <v>3011</v>
      </c>
      <c r="T59" s="509" t="s">
        <v>3012</v>
      </c>
      <c r="U59" s="510">
        <v>107082825</v>
      </c>
    </row>
    <row r="60" spans="1:21" ht="38.25">
      <c r="A60" s="496">
        <v>53</v>
      </c>
      <c r="B60" s="6"/>
      <c r="C60" s="107" t="s">
        <v>3013</v>
      </c>
      <c r="D60" s="107" t="s">
        <v>478</v>
      </c>
      <c r="E60" s="506" t="s">
        <v>3014</v>
      </c>
      <c r="F60" s="497" t="s">
        <v>2</v>
      </c>
      <c r="G60" s="107" t="s">
        <v>15</v>
      </c>
      <c r="H60" s="93" t="s">
        <v>16</v>
      </c>
      <c r="I60" s="172" t="s">
        <v>106</v>
      </c>
      <c r="J60" s="93" t="s">
        <v>1969</v>
      </c>
      <c r="K60" s="507">
        <v>70000</v>
      </c>
      <c r="L60" s="6">
        <v>44100</v>
      </c>
      <c r="M60" s="6" t="s">
        <v>2952</v>
      </c>
      <c r="N60" s="94">
        <v>49000</v>
      </c>
      <c r="O60" s="128">
        <v>20</v>
      </c>
      <c r="P60" s="94">
        <v>49000</v>
      </c>
      <c r="Q60" s="128" t="s">
        <v>2953</v>
      </c>
      <c r="R60" s="6">
        <v>20</v>
      </c>
      <c r="S60" s="508" t="s">
        <v>3015</v>
      </c>
      <c r="T60" s="509" t="s">
        <v>3016</v>
      </c>
      <c r="U60" s="510" t="s">
        <v>2753</v>
      </c>
    </row>
    <row r="61" spans="1:21" ht="76.5">
      <c r="A61" s="496">
        <v>54</v>
      </c>
      <c r="B61" s="6"/>
      <c r="C61" s="107" t="s">
        <v>3017</v>
      </c>
      <c r="D61" s="107" t="s">
        <v>641</v>
      </c>
      <c r="E61" s="506" t="s">
        <v>1625</v>
      </c>
      <c r="F61" s="497" t="s">
        <v>2</v>
      </c>
      <c r="G61" s="107" t="s">
        <v>15</v>
      </c>
      <c r="H61" s="93" t="s">
        <v>16</v>
      </c>
      <c r="I61" s="172" t="s">
        <v>106</v>
      </c>
      <c r="J61" s="93" t="s">
        <v>3018</v>
      </c>
      <c r="K61" s="507">
        <v>320000</v>
      </c>
      <c r="L61" s="6">
        <v>201600</v>
      </c>
      <c r="M61" s="6" t="s">
        <v>2952</v>
      </c>
      <c r="N61" s="94">
        <v>224000</v>
      </c>
      <c r="O61" s="128">
        <v>20</v>
      </c>
      <c r="P61" s="94">
        <v>224000</v>
      </c>
      <c r="Q61" s="128" t="s">
        <v>2953</v>
      </c>
      <c r="R61" s="6">
        <v>20</v>
      </c>
      <c r="S61" s="508" t="s">
        <v>3019</v>
      </c>
      <c r="T61" s="509" t="s">
        <v>3020</v>
      </c>
      <c r="U61" s="510" t="s">
        <v>2753</v>
      </c>
    </row>
    <row r="62" spans="1:21" ht="63.75">
      <c r="A62" s="496">
        <v>55</v>
      </c>
      <c r="B62" s="6"/>
      <c r="C62" s="107" t="s">
        <v>3021</v>
      </c>
      <c r="D62" s="107" t="s">
        <v>411</v>
      </c>
      <c r="E62" s="506" t="s">
        <v>3022</v>
      </c>
      <c r="F62" s="497" t="s">
        <v>2</v>
      </c>
      <c r="G62" s="107" t="s">
        <v>15</v>
      </c>
      <c r="H62" s="93" t="s">
        <v>31</v>
      </c>
      <c r="I62" s="172" t="s">
        <v>106</v>
      </c>
      <c r="J62" s="93" t="s">
        <v>1551</v>
      </c>
      <c r="K62" s="507">
        <v>50000</v>
      </c>
      <c r="L62" s="6">
        <v>31500</v>
      </c>
      <c r="M62" s="6" t="s">
        <v>2952</v>
      </c>
      <c r="N62" s="94">
        <v>35000</v>
      </c>
      <c r="O62" s="128">
        <v>20</v>
      </c>
      <c r="P62" s="94">
        <v>35000</v>
      </c>
      <c r="Q62" s="128" t="s">
        <v>2953</v>
      </c>
      <c r="R62" s="6">
        <v>20</v>
      </c>
      <c r="S62" s="508" t="s">
        <v>3023</v>
      </c>
      <c r="T62" s="509" t="s">
        <v>3024</v>
      </c>
      <c r="U62" s="510" t="s">
        <v>2753</v>
      </c>
    </row>
    <row r="63" spans="1:21" ht="63.75">
      <c r="A63" s="496">
        <v>56</v>
      </c>
      <c r="B63" s="6"/>
      <c r="C63" s="107" t="s">
        <v>3025</v>
      </c>
      <c r="D63" s="107" t="s">
        <v>3026</v>
      </c>
      <c r="E63" s="506" t="s">
        <v>3027</v>
      </c>
      <c r="F63" s="497" t="s">
        <v>2</v>
      </c>
      <c r="G63" s="107" t="s">
        <v>15</v>
      </c>
      <c r="H63" s="93" t="s">
        <v>31</v>
      </c>
      <c r="I63" s="172" t="s">
        <v>106</v>
      </c>
      <c r="J63" s="93" t="s">
        <v>3028</v>
      </c>
      <c r="K63" s="507">
        <v>40000</v>
      </c>
      <c r="L63" s="6">
        <v>25200</v>
      </c>
      <c r="M63" s="6" t="s">
        <v>2952</v>
      </c>
      <c r="N63" s="94">
        <v>28000</v>
      </c>
      <c r="O63" s="128">
        <v>20</v>
      </c>
      <c r="P63" s="94">
        <v>28000</v>
      </c>
      <c r="Q63" s="128" t="s">
        <v>2953</v>
      </c>
      <c r="R63" s="6">
        <v>20</v>
      </c>
      <c r="S63" s="508" t="s">
        <v>3029</v>
      </c>
      <c r="T63" s="509" t="s">
        <v>3030</v>
      </c>
      <c r="U63" s="510">
        <v>107082832</v>
      </c>
    </row>
    <row r="64" spans="1:21" ht="51">
      <c r="A64" s="496">
        <v>57</v>
      </c>
      <c r="B64" s="6"/>
      <c r="C64" s="107" t="s">
        <v>3031</v>
      </c>
      <c r="D64" s="107" t="s">
        <v>3032</v>
      </c>
      <c r="E64" s="506" t="s">
        <v>3033</v>
      </c>
      <c r="F64" s="497" t="s">
        <v>2</v>
      </c>
      <c r="G64" s="107" t="s">
        <v>15</v>
      </c>
      <c r="H64" s="93" t="s">
        <v>16</v>
      </c>
      <c r="I64" s="172" t="s">
        <v>106</v>
      </c>
      <c r="J64" s="93" t="s">
        <v>3034</v>
      </c>
      <c r="K64" s="507">
        <v>150000</v>
      </c>
      <c r="L64" s="6">
        <v>94500</v>
      </c>
      <c r="M64" s="6" t="s">
        <v>2952</v>
      </c>
      <c r="N64" s="94">
        <v>105000</v>
      </c>
      <c r="O64" s="128">
        <v>20</v>
      </c>
      <c r="P64" s="94">
        <v>105000</v>
      </c>
      <c r="Q64" s="128" t="s">
        <v>2953</v>
      </c>
      <c r="R64" s="6">
        <v>20</v>
      </c>
      <c r="S64" s="508" t="s">
        <v>3035</v>
      </c>
      <c r="T64" s="509" t="s">
        <v>3036</v>
      </c>
      <c r="U64" s="510" t="s">
        <v>2753</v>
      </c>
    </row>
    <row r="65" spans="1:21" ht="76.5">
      <c r="A65" s="496">
        <v>58</v>
      </c>
      <c r="B65" s="6"/>
      <c r="C65" s="107" t="s">
        <v>3037</v>
      </c>
      <c r="D65" s="107" t="s">
        <v>3038</v>
      </c>
      <c r="E65" s="506" t="s">
        <v>3039</v>
      </c>
      <c r="F65" s="497" t="s">
        <v>2</v>
      </c>
      <c r="G65" s="107" t="s">
        <v>15</v>
      </c>
      <c r="H65" s="93" t="s">
        <v>16</v>
      </c>
      <c r="I65" s="172" t="s">
        <v>106</v>
      </c>
      <c r="J65" s="93" t="s">
        <v>3040</v>
      </c>
      <c r="K65" s="507">
        <v>60000</v>
      </c>
      <c r="L65" s="6">
        <v>37800</v>
      </c>
      <c r="M65" s="6" t="s">
        <v>2952</v>
      </c>
      <c r="N65" s="94">
        <v>42000</v>
      </c>
      <c r="O65" s="128">
        <v>20</v>
      </c>
      <c r="P65" s="94">
        <v>42000</v>
      </c>
      <c r="Q65" s="128" t="s">
        <v>2953</v>
      </c>
      <c r="R65" s="6">
        <v>20</v>
      </c>
      <c r="S65" s="508" t="s">
        <v>3041</v>
      </c>
      <c r="T65" s="509" t="s">
        <v>3042</v>
      </c>
      <c r="U65" s="510" t="s">
        <v>2974</v>
      </c>
    </row>
    <row r="66" spans="1:21" ht="76.5">
      <c r="A66" s="496">
        <v>59</v>
      </c>
      <c r="B66" s="6"/>
      <c r="C66" s="107" t="s">
        <v>3043</v>
      </c>
      <c r="D66" s="107" t="s">
        <v>3044</v>
      </c>
      <c r="E66" s="506" t="s">
        <v>3045</v>
      </c>
      <c r="F66" s="497" t="s">
        <v>2</v>
      </c>
      <c r="G66" s="107" t="s">
        <v>15</v>
      </c>
      <c r="H66" s="93" t="s">
        <v>16</v>
      </c>
      <c r="I66" s="172" t="s">
        <v>106</v>
      </c>
      <c r="J66" s="93" t="s">
        <v>2238</v>
      </c>
      <c r="K66" s="507">
        <v>70000</v>
      </c>
      <c r="L66" s="6">
        <v>44100</v>
      </c>
      <c r="M66" s="6" t="s">
        <v>2952</v>
      </c>
      <c r="N66" s="94">
        <v>49000</v>
      </c>
      <c r="O66" s="128">
        <v>20</v>
      </c>
      <c r="P66" s="94">
        <v>49000</v>
      </c>
      <c r="Q66" s="128" t="s">
        <v>2953</v>
      </c>
      <c r="R66" s="6">
        <v>20</v>
      </c>
      <c r="S66" s="508" t="s">
        <v>3046</v>
      </c>
      <c r="T66" s="509" t="s">
        <v>3047</v>
      </c>
      <c r="U66" s="510" t="s">
        <v>2753</v>
      </c>
    </row>
    <row r="67" spans="1:21" ht="63.75">
      <c r="A67" s="496">
        <v>60</v>
      </c>
      <c r="B67" s="6"/>
      <c r="C67" s="107" t="s">
        <v>3048</v>
      </c>
      <c r="D67" s="107" t="s">
        <v>3049</v>
      </c>
      <c r="E67" s="506" t="s">
        <v>3050</v>
      </c>
      <c r="F67" s="497" t="s">
        <v>2</v>
      </c>
      <c r="G67" s="107" t="s">
        <v>15</v>
      </c>
      <c r="H67" s="93" t="s">
        <v>16</v>
      </c>
      <c r="I67" s="172" t="s">
        <v>106</v>
      </c>
      <c r="J67" s="93" t="s">
        <v>3051</v>
      </c>
      <c r="K67" s="507">
        <v>70000</v>
      </c>
      <c r="L67" s="6">
        <v>44100</v>
      </c>
      <c r="M67" s="6" t="s">
        <v>2952</v>
      </c>
      <c r="N67" s="94">
        <v>49000</v>
      </c>
      <c r="O67" s="128">
        <v>20</v>
      </c>
      <c r="P67" s="94">
        <v>49000</v>
      </c>
      <c r="Q67" s="128" t="s">
        <v>2953</v>
      </c>
      <c r="R67" s="6">
        <v>20</v>
      </c>
      <c r="S67" s="508" t="s">
        <v>3052</v>
      </c>
      <c r="T67" s="509" t="s">
        <v>3053</v>
      </c>
      <c r="U67" s="510">
        <v>107082945</v>
      </c>
    </row>
    <row r="68" spans="1:21" ht="63.75">
      <c r="A68" s="496">
        <v>61</v>
      </c>
      <c r="B68" s="6"/>
      <c r="C68" s="107" t="s">
        <v>3054</v>
      </c>
      <c r="D68" s="107" t="s">
        <v>3055</v>
      </c>
      <c r="E68" s="506" t="s">
        <v>3056</v>
      </c>
      <c r="F68" s="497" t="s">
        <v>2</v>
      </c>
      <c r="G68" s="107" t="s">
        <v>15</v>
      </c>
      <c r="H68" s="93" t="s">
        <v>16</v>
      </c>
      <c r="I68" s="172" t="s">
        <v>106</v>
      </c>
      <c r="J68" s="93" t="s">
        <v>3040</v>
      </c>
      <c r="K68" s="507">
        <v>70000</v>
      </c>
      <c r="L68" s="6">
        <v>44100</v>
      </c>
      <c r="M68" s="6" t="s">
        <v>2952</v>
      </c>
      <c r="N68" s="94">
        <v>49000</v>
      </c>
      <c r="O68" s="128">
        <v>20</v>
      </c>
      <c r="P68" s="94">
        <v>49000</v>
      </c>
      <c r="Q68" s="128" t="s">
        <v>2953</v>
      </c>
      <c r="R68" s="6">
        <v>20</v>
      </c>
      <c r="S68" s="508" t="s">
        <v>3057</v>
      </c>
      <c r="T68" s="509" t="s">
        <v>3058</v>
      </c>
      <c r="U68" s="510">
        <v>106882273</v>
      </c>
    </row>
    <row r="69" spans="1:21" ht="51">
      <c r="A69" s="496">
        <v>62</v>
      </c>
      <c r="B69" s="6"/>
      <c r="C69" s="107" t="s">
        <v>3059</v>
      </c>
      <c r="D69" s="107" t="s">
        <v>3060</v>
      </c>
      <c r="E69" s="506" t="s">
        <v>3061</v>
      </c>
      <c r="F69" s="497" t="s">
        <v>2</v>
      </c>
      <c r="G69" s="107" t="s">
        <v>15</v>
      </c>
      <c r="H69" s="93" t="s">
        <v>16</v>
      </c>
      <c r="I69" s="172" t="s">
        <v>106</v>
      </c>
      <c r="J69" s="93" t="s">
        <v>243</v>
      </c>
      <c r="K69" s="507">
        <v>80000</v>
      </c>
      <c r="L69" s="6">
        <v>50400</v>
      </c>
      <c r="M69" s="6" t="s">
        <v>2952</v>
      </c>
      <c r="N69" s="94">
        <v>56000</v>
      </c>
      <c r="O69" s="128">
        <v>20</v>
      </c>
      <c r="P69" s="94">
        <v>56000</v>
      </c>
      <c r="Q69" s="128" t="s">
        <v>2953</v>
      </c>
      <c r="R69" s="6">
        <v>20</v>
      </c>
      <c r="S69" s="508" t="s">
        <v>3062</v>
      </c>
      <c r="T69" s="509" t="s">
        <v>3063</v>
      </c>
      <c r="U69" s="510">
        <v>900100029</v>
      </c>
    </row>
    <row r="70" spans="1:21" ht="76.5">
      <c r="A70" s="496">
        <v>63</v>
      </c>
      <c r="B70" s="6"/>
      <c r="C70" s="107" t="s">
        <v>3064</v>
      </c>
      <c r="D70" s="107" t="s">
        <v>3065</v>
      </c>
      <c r="E70" s="506" t="s">
        <v>3066</v>
      </c>
      <c r="F70" s="497" t="s">
        <v>2</v>
      </c>
      <c r="G70" s="107" t="s">
        <v>15</v>
      </c>
      <c r="H70" s="93" t="s">
        <v>31</v>
      </c>
      <c r="I70" s="172" t="s">
        <v>106</v>
      </c>
      <c r="J70" s="93" t="s">
        <v>286</v>
      </c>
      <c r="K70" s="507">
        <v>50000</v>
      </c>
      <c r="L70" s="6">
        <v>31500</v>
      </c>
      <c r="M70" s="6" t="s">
        <v>2952</v>
      </c>
      <c r="N70" s="94">
        <v>35000</v>
      </c>
      <c r="O70" s="128">
        <v>20</v>
      </c>
      <c r="P70" s="94">
        <v>35000</v>
      </c>
      <c r="Q70" s="128" t="s">
        <v>2953</v>
      </c>
      <c r="R70" s="6">
        <v>20</v>
      </c>
      <c r="S70" s="508" t="s">
        <v>3067</v>
      </c>
      <c r="T70" s="509" t="s">
        <v>3068</v>
      </c>
      <c r="U70" s="510">
        <v>106882288</v>
      </c>
    </row>
    <row r="71" spans="1:21" ht="76.5">
      <c r="A71" s="496">
        <v>64</v>
      </c>
      <c r="B71" s="6"/>
      <c r="C71" s="107" t="s">
        <v>3069</v>
      </c>
      <c r="D71" s="107" t="s">
        <v>3070</v>
      </c>
      <c r="E71" s="506" t="s">
        <v>3071</v>
      </c>
      <c r="F71" s="497" t="s">
        <v>2</v>
      </c>
      <c r="G71" s="107" t="s">
        <v>1835</v>
      </c>
      <c r="H71" s="93" t="s">
        <v>16</v>
      </c>
      <c r="I71" s="172" t="s">
        <v>106</v>
      </c>
      <c r="J71" s="93" t="s">
        <v>231</v>
      </c>
      <c r="K71" s="507">
        <v>60000</v>
      </c>
      <c r="L71" s="6">
        <v>37800</v>
      </c>
      <c r="M71" s="6" t="s">
        <v>2952</v>
      </c>
      <c r="N71" s="94">
        <v>42000</v>
      </c>
      <c r="O71" s="128">
        <v>20</v>
      </c>
      <c r="P71" s="94">
        <v>42000</v>
      </c>
      <c r="Q71" s="128" t="s">
        <v>2953</v>
      </c>
      <c r="R71" s="6">
        <v>20</v>
      </c>
      <c r="S71" s="508" t="s">
        <v>3072</v>
      </c>
      <c r="T71" s="509" t="s">
        <v>3073</v>
      </c>
      <c r="U71" s="510">
        <v>106882142</v>
      </c>
    </row>
    <row r="72" spans="1:21" ht="102">
      <c r="A72" s="496">
        <v>65</v>
      </c>
      <c r="B72" s="6"/>
      <c r="C72" s="107" t="s">
        <v>3074</v>
      </c>
      <c r="D72" s="107" t="s">
        <v>3075</v>
      </c>
      <c r="E72" s="506" t="s">
        <v>3076</v>
      </c>
      <c r="F72" s="497" t="s">
        <v>2</v>
      </c>
      <c r="G72" s="107" t="s">
        <v>15</v>
      </c>
      <c r="H72" s="93" t="s">
        <v>16</v>
      </c>
      <c r="I72" s="172" t="s">
        <v>106</v>
      </c>
      <c r="J72" s="93" t="s">
        <v>3077</v>
      </c>
      <c r="K72" s="507">
        <v>50000</v>
      </c>
      <c r="L72" s="6">
        <v>31500</v>
      </c>
      <c r="M72" s="6" t="s">
        <v>2952</v>
      </c>
      <c r="N72" s="94">
        <v>35000</v>
      </c>
      <c r="O72" s="128">
        <v>20</v>
      </c>
      <c r="P72" s="94">
        <v>35000</v>
      </c>
      <c r="Q72" s="128" t="s">
        <v>2953</v>
      </c>
      <c r="R72" s="6">
        <v>20</v>
      </c>
      <c r="S72" s="508" t="s">
        <v>3078</v>
      </c>
      <c r="T72" s="509" t="s">
        <v>3079</v>
      </c>
      <c r="U72" s="510">
        <v>105020504</v>
      </c>
    </row>
    <row r="73" spans="1:21" ht="76.5">
      <c r="A73" s="496">
        <v>66</v>
      </c>
      <c r="B73" s="6"/>
      <c r="C73" s="107" t="s">
        <v>3080</v>
      </c>
      <c r="D73" s="107" t="s">
        <v>560</v>
      </c>
      <c r="E73" s="506" t="s">
        <v>3081</v>
      </c>
      <c r="F73" s="497" t="s">
        <v>2</v>
      </c>
      <c r="G73" s="107" t="s">
        <v>15</v>
      </c>
      <c r="H73" s="93" t="s">
        <v>16</v>
      </c>
      <c r="I73" s="172" t="s">
        <v>106</v>
      </c>
      <c r="J73" s="93" t="s">
        <v>2890</v>
      </c>
      <c r="K73" s="507">
        <v>80000</v>
      </c>
      <c r="L73" s="6">
        <v>50400</v>
      </c>
      <c r="M73" s="6" t="s">
        <v>2952</v>
      </c>
      <c r="N73" s="94">
        <v>56000</v>
      </c>
      <c r="O73" s="128">
        <v>20</v>
      </c>
      <c r="P73" s="94">
        <v>56000</v>
      </c>
      <c r="Q73" s="128" t="s">
        <v>2953</v>
      </c>
      <c r="R73" s="6">
        <v>20</v>
      </c>
      <c r="S73" s="508" t="s">
        <v>3082</v>
      </c>
      <c r="T73" s="509" t="s">
        <v>3083</v>
      </c>
      <c r="U73" s="510">
        <v>106847718</v>
      </c>
    </row>
    <row r="74" spans="1:21" ht="89.25">
      <c r="A74" s="496">
        <v>67</v>
      </c>
      <c r="B74" s="6"/>
      <c r="C74" s="107" t="s">
        <v>3084</v>
      </c>
      <c r="D74" s="107" t="s">
        <v>3085</v>
      </c>
      <c r="E74" s="506" t="s">
        <v>3086</v>
      </c>
      <c r="F74" s="497" t="s">
        <v>2</v>
      </c>
      <c r="G74" s="107" t="s">
        <v>1835</v>
      </c>
      <c r="H74" s="93" t="s">
        <v>16</v>
      </c>
      <c r="I74" s="172" t="s">
        <v>106</v>
      </c>
      <c r="J74" s="93" t="s">
        <v>3087</v>
      </c>
      <c r="K74" s="507">
        <v>350000</v>
      </c>
      <c r="L74" s="6">
        <v>220500</v>
      </c>
      <c r="M74" s="6" t="s">
        <v>2952</v>
      </c>
      <c r="N74" s="94">
        <v>245000</v>
      </c>
      <c r="O74" s="128">
        <v>20</v>
      </c>
      <c r="P74" s="94">
        <v>245000</v>
      </c>
      <c r="Q74" s="128" t="s">
        <v>2953</v>
      </c>
      <c r="R74" s="6">
        <v>20</v>
      </c>
      <c r="S74" s="508" t="s">
        <v>3088</v>
      </c>
      <c r="T74" s="509" t="s">
        <v>3089</v>
      </c>
      <c r="U74" s="510">
        <v>106881880</v>
      </c>
    </row>
    <row r="75" spans="1:21" ht="89.25">
      <c r="A75" s="496">
        <v>68</v>
      </c>
      <c r="B75" s="6"/>
      <c r="C75" s="107" t="s">
        <v>3090</v>
      </c>
      <c r="D75" s="107" t="s">
        <v>3091</v>
      </c>
      <c r="E75" s="506" t="s">
        <v>3092</v>
      </c>
      <c r="F75" s="497" t="s">
        <v>2</v>
      </c>
      <c r="G75" s="107" t="s">
        <v>1835</v>
      </c>
      <c r="H75" s="93" t="s">
        <v>16</v>
      </c>
      <c r="I75" s="172" t="s">
        <v>105</v>
      </c>
      <c r="J75" s="93" t="s">
        <v>1061</v>
      </c>
      <c r="K75" s="507">
        <v>80000</v>
      </c>
      <c r="L75" s="6">
        <v>50400</v>
      </c>
      <c r="M75" s="6" t="s">
        <v>2952</v>
      </c>
      <c r="N75" s="94">
        <v>56000</v>
      </c>
      <c r="O75" s="128">
        <v>20</v>
      </c>
      <c r="P75" s="94">
        <v>56000</v>
      </c>
      <c r="Q75" s="128" t="s">
        <v>2953</v>
      </c>
      <c r="R75" s="6">
        <v>20</v>
      </c>
      <c r="S75" s="508" t="s">
        <v>3093</v>
      </c>
      <c r="T75" s="509" t="s">
        <v>3094</v>
      </c>
      <c r="U75" s="510">
        <v>106876306</v>
      </c>
    </row>
    <row r="76" spans="1:21" ht="76.5">
      <c r="A76" s="496">
        <v>69</v>
      </c>
      <c r="B76" s="6"/>
      <c r="C76" s="107" t="s">
        <v>3095</v>
      </c>
      <c r="D76" s="107" t="s">
        <v>3096</v>
      </c>
      <c r="E76" s="506" t="s">
        <v>3097</v>
      </c>
      <c r="F76" s="497" t="s">
        <v>2</v>
      </c>
      <c r="G76" s="107" t="s">
        <v>15</v>
      </c>
      <c r="H76" s="93" t="s">
        <v>16</v>
      </c>
      <c r="I76" s="172" t="s">
        <v>106</v>
      </c>
      <c r="J76" s="93" t="s">
        <v>2890</v>
      </c>
      <c r="K76" s="507">
        <v>70000</v>
      </c>
      <c r="L76" s="6">
        <v>44100</v>
      </c>
      <c r="M76" s="6" t="s">
        <v>2952</v>
      </c>
      <c r="N76" s="94">
        <v>49000</v>
      </c>
      <c r="O76" s="128">
        <v>20</v>
      </c>
      <c r="P76" s="94">
        <v>49000</v>
      </c>
      <c r="Q76" s="128" t="s">
        <v>2953</v>
      </c>
      <c r="R76" s="6">
        <v>20</v>
      </c>
      <c r="S76" s="508" t="s">
        <v>3098</v>
      </c>
      <c r="T76" s="509" t="s">
        <v>3099</v>
      </c>
      <c r="U76" s="510">
        <v>107082815</v>
      </c>
    </row>
    <row r="77" spans="1:21" ht="60">
      <c r="A77" s="496">
        <v>70</v>
      </c>
      <c r="B77" s="6"/>
      <c r="C77" s="107" t="s">
        <v>3100</v>
      </c>
      <c r="D77" s="107" t="s">
        <v>3101</v>
      </c>
      <c r="E77" s="506" t="s">
        <v>175</v>
      </c>
      <c r="F77" s="497" t="s">
        <v>2</v>
      </c>
      <c r="G77" s="107" t="s">
        <v>15</v>
      </c>
      <c r="H77" s="93" t="s">
        <v>16</v>
      </c>
      <c r="I77" s="172" t="s">
        <v>106</v>
      </c>
      <c r="J77" s="93" t="s">
        <v>3102</v>
      </c>
      <c r="K77" s="507">
        <v>300000</v>
      </c>
      <c r="L77" s="6">
        <v>189000</v>
      </c>
      <c r="M77" s="6" t="s">
        <v>2952</v>
      </c>
      <c r="N77" s="94">
        <v>210000</v>
      </c>
      <c r="O77" s="128">
        <v>20</v>
      </c>
      <c r="P77" s="94">
        <v>210000</v>
      </c>
      <c r="Q77" s="128" t="s">
        <v>2953</v>
      </c>
      <c r="R77" s="6">
        <v>20</v>
      </c>
      <c r="S77" s="508" t="s">
        <v>3103</v>
      </c>
      <c r="T77" s="509" t="s">
        <v>3104</v>
      </c>
      <c r="U77" s="510">
        <v>900100031</v>
      </c>
    </row>
    <row r="78" spans="1:21" ht="63.75">
      <c r="A78" s="496">
        <v>71</v>
      </c>
      <c r="B78" s="6"/>
      <c r="C78" s="107" t="s">
        <v>3105</v>
      </c>
      <c r="D78" s="107" t="s">
        <v>1959</v>
      </c>
      <c r="E78" s="506" t="s">
        <v>1306</v>
      </c>
      <c r="F78" s="497" t="s">
        <v>2</v>
      </c>
      <c r="G78" s="107" t="s">
        <v>15</v>
      </c>
      <c r="H78" s="93" t="s">
        <v>31</v>
      </c>
      <c r="I78" s="172" t="s">
        <v>106</v>
      </c>
      <c r="J78" s="93" t="s">
        <v>780</v>
      </c>
      <c r="K78" s="507">
        <v>50000</v>
      </c>
      <c r="L78" s="6">
        <v>31500</v>
      </c>
      <c r="M78" s="6" t="s">
        <v>2952</v>
      </c>
      <c r="N78" s="94">
        <v>35000</v>
      </c>
      <c r="O78" s="128">
        <v>20</v>
      </c>
      <c r="P78" s="94">
        <v>35000</v>
      </c>
      <c r="Q78" s="128" t="s">
        <v>2953</v>
      </c>
      <c r="R78" s="6">
        <v>20</v>
      </c>
      <c r="S78" s="508" t="s">
        <v>3106</v>
      </c>
      <c r="T78" s="509" t="s">
        <v>3107</v>
      </c>
      <c r="U78" s="510">
        <v>106882092</v>
      </c>
    </row>
    <row r="79" spans="1:21" ht="63.75">
      <c r="A79" s="496">
        <v>72</v>
      </c>
      <c r="B79" s="6"/>
      <c r="C79" s="107" t="s">
        <v>3108</v>
      </c>
      <c r="D79" s="107" t="s">
        <v>3109</v>
      </c>
      <c r="E79" s="506" t="s">
        <v>3110</v>
      </c>
      <c r="F79" s="497" t="s">
        <v>2</v>
      </c>
      <c r="G79" s="107" t="s">
        <v>15</v>
      </c>
      <c r="H79" s="93" t="s">
        <v>16</v>
      </c>
      <c r="I79" s="172" t="s">
        <v>106</v>
      </c>
      <c r="J79" s="93" t="s">
        <v>3111</v>
      </c>
      <c r="K79" s="507">
        <v>200000</v>
      </c>
      <c r="L79" s="6">
        <v>126000</v>
      </c>
      <c r="M79" s="6" t="s">
        <v>2952</v>
      </c>
      <c r="N79" s="94">
        <v>140000</v>
      </c>
      <c r="O79" s="128">
        <v>20</v>
      </c>
      <c r="P79" s="94">
        <v>140000</v>
      </c>
      <c r="Q79" s="128" t="s">
        <v>2953</v>
      </c>
      <c r="R79" s="6">
        <v>20</v>
      </c>
      <c r="S79" s="508" t="s">
        <v>3112</v>
      </c>
      <c r="T79" s="509" t="s">
        <v>3113</v>
      </c>
      <c r="U79" s="510">
        <v>106892664</v>
      </c>
    </row>
    <row r="80" spans="1:21" ht="76.5">
      <c r="A80" s="496">
        <v>73</v>
      </c>
      <c r="B80" s="6"/>
      <c r="C80" s="107" t="s">
        <v>3114</v>
      </c>
      <c r="D80" s="107" t="s">
        <v>3115</v>
      </c>
      <c r="E80" s="506" t="s">
        <v>3116</v>
      </c>
      <c r="F80" s="497" t="s">
        <v>2</v>
      </c>
      <c r="G80" s="107" t="s">
        <v>15</v>
      </c>
      <c r="H80" s="93" t="s">
        <v>16</v>
      </c>
      <c r="I80" s="172" t="s">
        <v>106</v>
      </c>
      <c r="J80" s="93" t="s">
        <v>3117</v>
      </c>
      <c r="K80" s="507">
        <v>250000</v>
      </c>
      <c r="L80" s="6">
        <v>157500</v>
      </c>
      <c r="M80" s="6" t="s">
        <v>2952</v>
      </c>
      <c r="N80" s="94">
        <v>175000</v>
      </c>
      <c r="O80" s="128">
        <v>20</v>
      </c>
      <c r="P80" s="94">
        <v>175000</v>
      </c>
      <c r="Q80" s="128" t="s">
        <v>2953</v>
      </c>
      <c r="R80" s="6">
        <v>20</v>
      </c>
      <c r="S80" s="508" t="s">
        <v>3118</v>
      </c>
      <c r="T80" s="509" t="s">
        <v>3119</v>
      </c>
      <c r="U80" s="510" t="s">
        <v>2753</v>
      </c>
    </row>
    <row r="81" spans="1:21" ht="51">
      <c r="A81" s="496">
        <v>74</v>
      </c>
      <c r="B81" s="6"/>
      <c r="C81" s="107" t="s">
        <v>3120</v>
      </c>
      <c r="D81" s="107" t="s">
        <v>3121</v>
      </c>
      <c r="E81" s="506" t="s">
        <v>3122</v>
      </c>
      <c r="F81" s="497" t="s">
        <v>2</v>
      </c>
      <c r="G81" s="107" t="s">
        <v>15</v>
      </c>
      <c r="H81" s="93" t="s">
        <v>16</v>
      </c>
      <c r="I81" s="172" t="s">
        <v>106</v>
      </c>
      <c r="J81" s="93" t="s">
        <v>3123</v>
      </c>
      <c r="K81" s="507">
        <v>60000</v>
      </c>
      <c r="L81" s="6">
        <v>37800</v>
      </c>
      <c r="M81" s="6" t="s">
        <v>2952</v>
      </c>
      <c r="N81" s="94">
        <v>42000</v>
      </c>
      <c r="O81" s="128">
        <v>20</v>
      </c>
      <c r="P81" s="94">
        <v>42000</v>
      </c>
      <c r="Q81" s="128" t="s">
        <v>2953</v>
      </c>
      <c r="R81" s="6">
        <v>20</v>
      </c>
      <c r="S81" s="508" t="s">
        <v>3124</v>
      </c>
      <c r="T81" s="509" t="s">
        <v>3125</v>
      </c>
      <c r="U81" s="510">
        <v>106892871</v>
      </c>
    </row>
    <row r="82" spans="1:21" ht="60">
      <c r="A82" s="496">
        <v>75</v>
      </c>
      <c r="B82" s="6"/>
      <c r="C82" s="107" t="s">
        <v>3126</v>
      </c>
      <c r="D82" s="107" t="s">
        <v>3127</v>
      </c>
      <c r="E82" s="506" t="s">
        <v>3128</v>
      </c>
      <c r="F82" s="497" t="s">
        <v>2</v>
      </c>
      <c r="G82" s="107" t="s">
        <v>15</v>
      </c>
      <c r="H82" s="93" t="s">
        <v>16</v>
      </c>
      <c r="I82" s="172" t="s">
        <v>106</v>
      </c>
      <c r="J82" s="93" t="s">
        <v>3129</v>
      </c>
      <c r="K82" s="507">
        <v>220000</v>
      </c>
      <c r="L82" s="6">
        <v>138600</v>
      </c>
      <c r="M82" s="6" t="s">
        <v>2952</v>
      </c>
      <c r="N82" s="94">
        <v>154000</v>
      </c>
      <c r="O82" s="128">
        <v>20</v>
      </c>
      <c r="P82" s="94">
        <v>154000</v>
      </c>
      <c r="Q82" s="128" t="s">
        <v>2953</v>
      </c>
      <c r="R82" s="6">
        <v>20</v>
      </c>
      <c r="S82" s="508" t="s">
        <v>3130</v>
      </c>
      <c r="T82" s="509" t="s">
        <v>3131</v>
      </c>
      <c r="U82" s="510">
        <v>106892626</v>
      </c>
    </row>
    <row r="83" spans="1:21" ht="89.25">
      <c r="A83" s="496">
        <v>76</v>
      </c>
      <c r="B83" s="6"/>
      <c r="C83" s="107" t="s">
        <v>3132</v>
      </c>
      <c r="D83" s="107" t="s">
        <v>3133</v>
      </c>
      <c r="E83" s="506" t="s">
        <v>3134</v>
      </c>
      <c r="F83" s="497" t="s">
        <v>2</v>
      </c>
      <c r="G83" s="107" t="s">
        <v>15</v>
      </c>
      <c r="H83" s="93" t="s">
        <v>31</v>
      </c>
      <c r="I83" s="172" t="s">
        <v>106</v>
      </c>
      <c r="J83" s="93" t="s">
        <v>780</v>
      </c>
      <c r="K83" s="507">
        <v>50000</v>
      </c>
      <c r="L83" s="6">
        <v>31500</v>
      </c>
      <c r="M83" s="6" t="s">
        <v>2952</v>
      </c>
      <c r="N83" s="94">
        <v>35000</v>
      </c>
      <c r="O83" s="128">
        <v>20</v>
      </c>
      <c r="P83" s="94">
        <v>35000</v>
      </c>
      <c r="Q83" s="128" t="s">
        <v>2953</v>
      </c>
      <c r="R83" s="6">
        <v>20</v>
      </c>
      <c r="S83" s="508" t="s">
        <v>3135</v>
      </c>
      <c r="T83" s="509" t="s">
        <v>3136</v>
      </c>
      <c r="U83" s="510">
        <v>106834995</v>
      </c>
    </row>
    <row r="84" spans="1:21" ht="76.5">
      <c r="A84" s="496">
        <v>77</v>
      </c>
      <c r="B84" s="6"/>
      <c r="C84" s="107" t="s">
        <v>3137</v>
      </c>
      <c r="D84" s="107" t="s">
        <v>1822</v>
      </c>
      <c r="E84" s="506" t="s">
        <v>3138</v>
      </c>
      <c r="F84" s="497" t="s">
        <v>2</v>
      </c>
      <c r="G84" s="107" t="s">
        <v>15</v>
      </c>
      <c r="H84" s="93" t="s">
        <v>31</v>
      </c>
      <c r="I84" s="172" t="s">
        <v>106</v>
      </c>
      <c r="J84" s="93" t="s">
        <v>3139</v>
      </c>
      <c r="K84" s="507">
        <v>70000</v>
      </c>
      <c r="L84" s="6">
        <v>44100</v>
      </c>
      <c r="M84" s="6" t="s">
        <v>2952</v>
      </c>
      <c r="N84" s="94">
        <v>49000</v>
      </c>
      <c r="O84" s="128">
        <v>20</v>
      </c>
      <c r="P84" s="94">
        <v>49000</v>
      </c>
      <c r="Q84" s="128" t="s">
        <v>2953</v>
      </c>
      <c r="R84" s="6">
        <v>20</v>
      </c>
      <c r="S84" s="508" t="s">
        <v>3140</v>
      </c>
      <c r="T84" s="509" t="s">
        <v>3141</v>
      </c>
      <c r="U84" s="510">
        <v>106892667</v>
      </c>
    </row>
    <row r="85" spans="1:21" ht="60">
      <c r="A85" s="496">
        <v>78</v>
      </c>
      <c r="B85" s="6"/>
      <c r="C85" s="107" t="s">
        <v>3142</v>
      </c>
      <c r="D85" s="107" t="s">
        <v>3143</v>
      </c>
      <c r="E85" s="506" t="s">
        <v>3144</v>
      </c>
      <c r="F85" s="497" t="s">
        <v>2</v>
      </c>
      <c r="G85" s="107" t="s">
        <v>15</v>
      </c>
      <c r="H85" s="93" t="s">
        <v>16</v>
      </c>
      <c r="I85" s="172" t="s">
        <v>106</v>
      </c>
      <c r="J85" s="93" t="s">
        <v>3145</v>
      </c>
      <c r="K85" s="507">
        <v>80000</v>
      </c>
      <c r="L85" s="6">
        <v>50400</v>
      </c>
      <c r="M85" s="6" t="s">
        <v>2952</v>
      </c>
      <c r="N85" s="94">
        <v>56000</v>
      </c>
      <c r="O85" s="128">
        <v>20</v>
      </c>
      <c r="P85" s="94">
        <v>56000</v>
      </c>
      <c r="Q85" s="128" t="s">
        <v>2953</v>
      </c>
      <c r="R85" s="6">
        <v>20</v>
      </c>
      <c r="S85" s="508" t="s">
        <v>3146</v>
      </c>
      <c r="T85" s="509" t="s">
        <v>3147</v>
      </c>
      <c r="U85" s="510">
        <v>106882112</v>
      </c>
    </row>
    <row r="86" spans="1:21" ht="51">
      <c r="A86" s="496">
        <v>79</v>
      </c>
      <c r="B86" s="6"/>
      <c r="C86" s="107" t="s">
        <v>3148</v>
      </c>
      <c r="D86" s="107" t="s">
        <v>3149</v>
      </c>
      <c r="E86" s="506" t="s">
        <v>3150</v>
      </c>
      <c r="F86" s="497" t="s">
        <v>2</v>
      </c>
      <c r="G86" s="107" t="s">
        <v>15</v>
      </c>
      <c r="H86" s="93" t="s">
        <v>31</v>
      </c>
      <c r="I86" s="172" t="s">
        <v>106</v>
      </c>
      <c r="J86" s="93" t="s">
        <v>3151</v>
      </c>
      <c r="K86" s="507">
        <v>350000</v>
      </c>
      <c r="L86" s="6">
        <v>220500</v>
      </c>
      <c r="M86" s="6" t="s">
        <v>2952</v>
      </c>
      <c r="N86" s="94">
        <v>245000</v>
      </c>
      <c r="O86" s="128">
        <v>20</v>
      </c>
      <c r="P86" s="94">
        <v>245000</v>
      </c>
      <c r="Q86" s="128" t="s">
        <v>2953</v>
      </c>
      <c r="R86" s="6">
        <v>20</v>
      </c>
      <c r="S86" s="508" t="s">
        <v>3152</v>
      </c>
      <c r="T86" s="509" t="s">
        <v>3153</v>
      </c>
      <c r="U86" s="510">
        <v>106847711</v>
      </c>
    </row>
    <row r="87" spans="1:21" ht="89.25">
      <c r="A87" s="496">
        <v>80</v>
      </c>
      <c r="B87" s="6"/>
      <c r="C87" s="107" t="s">
        <v>3154</v>
      </c>
      <c r="D87" s="107" t="s">
        <v>3155</v>
      </c>
      <c r="E87" s="506" t="s">
        <v>3156</v>
      </c>
      <c r="F87" s="497" t="s">
        <v>2</v>
      </c>
      <c r="G87" s="107" t="s">
        <v>15</v>
      </c>
      <c r="H87" s="93" t="s">
        <v>16</v>
      </c>
      <c r="I87" s="172" t="s">
        <v>105</v>
      </c>
      <c r="J87" s="93" t="s">
        <v>3157</v>
      </c>
      <c r="K87" s="507">
        <v>250000</v>
      </c>
      <c r="L87" s="6">
        <v>157500</v>
      </c>
      <c r="M87" s="6" t="s">
        <v>2952</v>
      </c>
      <c r="N87" s="94">
        <v>175000</v>
      </c>
      <c r="O87" s="128">
        <v>20</v>
      </c>
      <c r="P87" s="94">
        <v>175000</v>
      </c>
      <c r="Q87" s="128" t="s">
        <v>2953</v>
      </c>
      <c r="R87" s="6">
        <v>20</v>
      </c>
      <c r="S87" s="508" t="s">
        <v>3158</v>
      </c>
      <c r="T87" s="509" t="s">
        <v>3159</v>
      </c>
      <c r="U87" s="510">
        <v>106876447</v>
      </c>
    </row>
    <row r="88" spans="1:21" ht="76.5">
      <c r="A88" s="496">
        <v>81</v>
      </c>
      <c r="B88" s="6"/>
      <c r="C88" s="107" t="s">
        <v>849</v>
      </c>
      <c r="D88" s="107" t="s">
        <v>560</v>
      </c>
      <c r="E88" s="506" t="s">
        <v>3160</v>
      </c>
      <c r="F88" s="497" t="s">
        <v>2</v>
      </c>
      <c r="G88" s="107" t="s">
        <v>15</v>
      </c>
      <c r="H88" s="93" t="s">
        <v>16</v>
      </c>
      <c r="I88" s="172" t="s">
        <v>106</v>
      </c>
      <c r="J88" s="93" t="s">
        <v>3161</v>
      </c>
      <c r="K88" s="507">
        <v>300000</v>
      </c>
      <c r="L88" s="6">
        <v>189000</v>
      </c>
      <c r="M88" s="6" t="s">
        <v>2952</v>
      </c>
      <c r="N88" s="94">
        <v>210000</v>
      </c>
      <c r="O88" s="128">
        <v>20</v>
      </c>
      <c r="P88" s="94">
        <v>210000</v>
      </c>
      <c r="Q88" s="128" t="s">
        <v>2953</v>
      </c>
      <c r="R88" s="6">
        <v>20</v>
      </c>
      <c r="S88" s="508" t="s">
        <v>3162</v>
      </c>
      <c r="T88" s="509" t="s">
        <v>3163</v>
      </c>
      <c r="U88" s="510">
        <v>106892665</v>
      </c>
    </row>
    <row r="89" spans="1:21" ht="76.5">
      <c r="A89" s="496">
        <v>82</v>
      </c>
      <c r="B89" s="6"/>
      <c r="C89" s="107" t="s">
        <v>3164</v>
      </c>
      <c r="D89" s="107" t="s">
        <v>3165</v>
      </c>
      <c r="E89" s="506" t="s">
        <v>3166</v>
      </c>
      <c r="F89" s="497" t="s">
        <v>2</v>
      </c>
      <c r="G89" s="107" t="s">
        <v>15</v>
      </c>
      <c r="H89" s="93" t="s">
        <v>31</v>
      </c>
      <c r="I89" s="172" t="s">
        <v>105</v>
      </c>
      <c r="J89" s="93" t="s">
        <v>3167</v>
      </c>
      <c r="K89" s="507">
        <v>100000</v>
      </c>
      <c r="L89" s="6">
        <v>63000</v>
      </c>
      <c r="M89" s="6" t="s">
        <v>2952</v>
      </c>
      <c r="N89" s="94">
        <v>70000</v>
      </c>
      <c r="O89" s="128">
        <v>20</v>
      </c>
      <c r="P89" s="94">
        <v>70000</v>
      </c>
      <c r="Q89" s="128" t="s">
        <v>2953</v>
      </c>
      <c r="R89" s="6">
        <v>20</v>
      </c>
      <c r="S89" s="508" t="s">
        <v>3168</v>
      </c>
      <c r="T89" s="509" t="s">
        <v>3169</v>
      </c>
      <c r="U89" s="510">
        <v>106882318</v>
      </c>
    </row>
    <row r="90" spans="1:21" ht="63.75">
      <c r="A90" s="496">
        <v>83</v>
      </c>
      <c r="B90" s="6"/>
      <c r="C90" s="107" t="s">
        <v>3170</v>
      </c>
      <c r="D90" s="107" t="s">
        <v>3171</v>
      </c>
      <c r="E90" s="506" t="s">
        <v>3172</v>
      </c>
      <c r="F90" s="497" t="s">
        <v>2</v>
      </c>
      <c r="G90" s="107" t="s">
        <v>15</v>
      </c>
      <c r="H90" s="93" t="s">
        <v>16</v>
      </c>
      <c r="I90" s="172" t="s">
        <v>105</v>
      </c>
      <c r="J90" s="93" t="s">
        <v>3173</v>
      </c>
      <c r="K90" s="507">
        <v>70000</v>
      </c>
      <c r="L90" s="6">
        <v>44100</v>
      </c>
      <c r="M90" s="6" t="s">
        <v>2952</v>
      </c>
      <c r="N90" s="94">
        <v>49000</v>
      </c>
      <c r="O90" s="128">
        <v>20</v>
      </c>
      <c r="P90" s="94">
        <v>49000</v>
      </c>
      <c r="Q90" s="128" t="s">
        <v>2953</v>
      </c>
      <c r="R90" s="6">
        <v>20</v>
      </c>
      <c r="S90" s="508" t="s">
        <v>3174</v>
      </c>
      <c r="T90" s="509" t="s">
        <v>3175</v>
      </c>
      <c r="U90" s="510">
        <v>106882101</v>
      </c>
    </row>
    <row r="91" spans="1:21" ht="63.75">
      <c r="A91" s="496">
        <v>84</v>
      </c>
      <c r="B91" s="6"/>
      <c r="C91" s="107" t="s">
        <v>3176</v>
      </c>
      <c r="D91" s="107" t="s">
        <v>3177</v>
      </c>
      <c r="E91" s="506" t="s">
        <v>3178</v>
      </c>
      <c r="F91" s="497" t="s">
        <v>2</v>
      </c>
      <c r="G91" s="107" t="s">
        <v>15</v>
      </c>
      <c r="H91" s="93" t="s">
        <v>16</v>
      </c>
      <c r="I91" s="172" t="s">
        <v>106</v>
      </c>
      <c r="J91" s="93" t="s">
        <v>3179</v>
      </c>
      <c r="K91" s="507">
        <v>60000</v>
      </c>
      <c r="L91" s="6">
        <v>37800</v>
      </c>
      <c r="M91" s="6" t="s">
        <v>2952</v>
      </c>
      <c r="N91" s="94">
        <v>42000</v>
      </c>
      <c r="O91" s="128">
        <v>20</v>
      </c>
      <c r="P91" s="94">
        <v>42000</v>
      </c>
      <c r="Q91" s="128" t="s">
        <v>2953</v>
      </c>
      <c r="R91" s="6">
        <v>20</v>
      </c>
      <c r="S91" s="508" t="s">
        <v>3180</v>
      </c>
      <c r="T91" s="509" t="s">
        <v>3181</v>
      </c>
      <c r="U91" s="510">
        <v>106892860</v>
      </c>
    </row>
    <row r="92" spans="1:21" ht="76.5">
      <c r="A92" s="496">
        <v>85</v>
      </c>
      <c r="B92" s="6"/>
      <c r="C92" s="107" t="s">
        <v>3182</v>
      </c>
      <c r="D92" s="107" t="s">
        <v>1962</v>
      </c>
      <c r="E92" s="506" t="s">
        <v>3183</v>
      </c>
      <c r="F92" s="497" t="s">
        <v>2</v>
      </c>
      <c r="G92" s="107" t="s">
        <v>15</v>
      </c>
      <c r="H92" s="93" t="s">
        <v>16</v>
      </c>
      <c r="I92" s="172" t="s">
        <v>106</v>
      </c>
      <c r="J92" s="93" t="s">
        <v>3184</v>
      </c>
      <c r="K92" s="507">
        <v>60000</v>
      </c>
      <c r="L92" s="6">
        <v>37800</v>
      </c>
      <c r="M92" s="6" t="s">
        <v>2952</v>
      </c>
      <c r="N92" s="94">
        <v>42000</v>
      </c>
      <c r="O92" s="128">
        <v>20</v>
      </c>
      <c r="P92" s="94">
        <v>42000</v>
      </c>
      <c r="Q92" s="128" t="s">
        <v>2953</v>
      </c>
      <c r="R92" s="6">
        <v>20</v>
      </c>
      <c r="S92" s="508" t="s">
        <v>3185</v>
      </c>
      <c r="T92" s="509" t="s">
        <v>3186</v>
      </c>
      <c r="U92" s="510">
        <v>106892859</v>
      </c>
    </row>
    <row r="93" spans="1:21" ht="60">
      <c r="A93" s="496">
        <v>86</v>
      </c>
      <c r="B93" s="6"/>
      <c r="C93" s="107" t="s">
        <v>3187</v>
      </c>
      <c r="D93" s="107" t="s">
        <v>3188</v>
      </c>
      <c r="E93" s="506" t="s">
        <v>3189</v>
      </c>
      <c r="F93" s="497" t="s">
        <v>2</v>
      </c>
      <c r="G93" s="107" t="s">
        <v>15</v>
      </c>
      <c r="H93" s="93" t="s">
        <v>16</v>
      </c>
      <c r="I93" s="172" t="s">
        <v>105</v>
      </c>
      <c r="J93" s="93" t="s">
        <v>3190</v>
      </c>
      <c r="K93" s="507">
        <v>200000</v>
      </c>
      <c r="L93" s="6">
        <v>126000</v>
      </c>
      <c r="M93" s="6" t="s">
        <v>2952</v>
      </c>
      <c r="N93" s="94">
        <v>140000</v>
      </c>
      <c r="O93" s="128">
        <v>20</v>
      </c>
      <c r="P93" s="94">
        <v>140000</v>
      </c>
      <c r="Q93" s="128" t="s">
        <v>2953</v>
      </c>
      <c r="R93" s="6">
        <v>20</v>
      </c>
      <c r="S93" s="508" t="s">
        <v>3191</v>
      </c>
      <c r="T93" s="509" t="s">
        <v>3192</v>
      </c>
      <c r="U93" s="510">
        <v>106865408</v>
      </c>
    </row>
    <row r="94" spans="1:21" ht="76.5">
      <c r="A94" s="496">
        <v>87</v>
      </c>
      <c r="B94" s="6"/>
      <c r="C94" s="107" t="s">
        <v>3193</v>
      </c>
      <c r="D94" s="107" t="s">
        <v>3194</v>
      </c>
      <c r="E94" s="506" t="s">
        <v>3195</v>
      </c>
      <c r="F94" s="497" t="s">
        <v>2</v>
      </c>
      <c r="G94" s="107" t="s">
        <v>15</v>
      </c>
      <c r="H94" s="93" t="s">
        <v>16</v>
      </c>
      <c r="I94" s="172" t="s">
        <v>106</v>
      </c>
      <c r="J94" s="93" t="s">
        <v>3196</v>
      </c>
      <c r="K94" s="507">
        <v>60000</v>
      </c>
      <c r="L94" s="6">
        <v>37800</v>
      </c>
      <c r="M94" s="6" t="s">
        <v>2952</v>
      </c>
      <c r="N94" s="94">
        <v>42000</v>
      </c>
      <c r="O94" s="128">
        <v>20</v>
      </c>
      <c r="P94" s="94">
        <v>42000</v>
      </c>
      <c r="Q94" s="128" t="s">
        <v>2953</v>
      </c>
      <c r="R94" s="6">
        <v>20</v>
      </c>
      <c r="S94" s="508" t="s">
        <v>3197</v>
      </c>
      <c r="T94" s="509" t="s">
        <v>3198</v>
      </c>
      <c r="U94" s="510" t="s">
        <v>3199</v>
      </c>
    </row>
    <row r="95" spans="1:21" ht="114.75">
      <c r="A95" s="496">
        <v>88</v>
      </c>
      <c r="B95" s="6"/>
      <c r="C95" s="107" t="s">
        <v>3200</v>
      </c>
      <c r="D95" s="107" t="s">
        <v>416</v>
      </c>
      <c r="E95" s="506" t="s">
        <v>3201</v>
      </c>
      <c r="F95" s="497" t="s">
        <v>2</v>
      </c>
      <c r="G95" s="107" t="s">
        <v>15</v>
      </c>
      <c r="H95" s="93" t="s">
        <v>31</v>
      </c>
      <c r="I95" s="172" t="s">
        <v>106</v>
      </c>
      <c r="J95" s="93" t="s">
        <v>3202</v>
      </c>
      <c r="K95" s="507">
        <v>250000</v>
      </c>
      <c r="L95" s="6">
        <v>157500</v>
      </c>
      <c r="M95" s="6" t="s">
        <v>2952</v>
      </c>
      <c r="N95" s="94">
        <v>175000</v>
      </c>
      <c r="O95" s="128">
        <v>20</v>
      </c>
      <c r="P95" s="94">
        <v>175000</v>
      </c>
      <c r="Q95" s="128" t="s">
        <v>2953</v>
      </c>
      <c r="R95" s="6">
        <v>20</v>
      </c>
      <c r="S95" s="508" t="s">
        <v>3203</v>
      </c>
      <c r="T95" s="509" t="s">
        <v>3204</v>
      </c>
      <c r="U95" s="510">
        <v>106882242</v>
      </c>
    </row>
    <row r="96" spans="1:21" ht="76.5">
      <c r="A96" s="496">
        <v>89</v>
      </c>
      <c r="B96" s="6"/>
      <c r="C96" s="107" t="s">
        <v>3205</v>
      </c>
      <c r="D96" s="107" t="s">
        <v>3206</v>
      </c>
      <c r="E96" s="506" t="s">
        <v>3207</v>
      </c>
      <c r="F96" s="497" t="s">
        <v>2</v>
      </c>
      <c r="G96" s="107" t="s">
        <v>15</v>
      </c>
      <c r="H96" s="93" t="s">
        <v>16</v>
      </c>
      <c r="I96" s="172" t="s">
        <v>106</v>
      </c>
      <c r="J96" s="93" t="s">
        <v>3208</v>
      </c>
      <c r="K96" s="507">
        <v>200000</v>
      </c>
      <c r="L96" s="6">
        <v>126000</v>
      </c>
      <c r="M96" s="6" t="s">
        <v>2952</v>
      </c>
      <c r="N96" s="94">
        <v>140000</v>
      </c>
      <c r="O96" s="128">
        <v>20</v>
      </c>
      <c r="P96" s="94">
        <v>140000</v>
      </c>
      <c r="Q96" s="128" t="s">
        <v>2953</v>
      </c>
      <c r="R96" s="6">
        <v>20</v>
      </c>
      <c r="S96" s="508" t="s">
        <v>3209</v>
      </c>
      <c r="T96" s="509" t="s">
        <v>3210</v>
      </c>
      <c r="U96" s="510">
        <v>106882053</v>
      </c>
    </row>
    <row r="97" spans="1:21" ht="76.5">
      <c r="A97" s="496">
        <v>90</v>
      </c>
      <c r="B97" s="6"/>
      <c r="C97" s="107" t="s">
        <v>3211</v>
      </c>
      <c r="D97" s="107" t="s">
        <v>3212</v>
      </c>
      <c r="E97" s="506" t="s">
        <v>3213</v>
      </c>
      <c r="F97" s="497" t="s">
        <v>2</v>
      </c>
      <c r="G97" s="107" t="s">
        <v>15</v>
      </c>
      <c r="H97" s="93" t="s">
        <v>31</v>
      </c>
      <c r="I97" s="172" t="s">
        <v>106</v>
      </c>
      <c r="J97" s="93" t="s">
        <v>231</v>
      </c>
      <c r="K97" s="507">
        <v>40000</v>
      </c>
      <c r="L97" s="6">
        <v>25200</v>
      </c>
      <c r="M97" s="6" t="s">
        <v>2952</v>
      </c>
      <c r="N97" s="94">
        <v>28000</v>
      </c>
      <c r="O97" s="128">
        <v>20</v>
      </c>
      <c r="P97" s="94">
        <v>28000</v>
      </c>
      <c r="Q97" s="128" t="s">
        <v>2953</v>
      </c>
      <c r="R97" s="6">
        <v>20</v>
      </c>
      <c r="S97" s="508" t="s">
        <v>3214</v>
      </c>
      <c r="T97" s="509" t="s">
        <v>3215</v>
      </c>
      <c r="U97" s="510">
        <v>106882274</v>
      </c>
    </row>
    <row r="98" spans="1:21" ht="89.25">
      <c r="A98" s="496">
        <v>91</v>
      </c>
      <c r="B98" s="6"/>
      <c r="C98" s="107" t="s">
        <v>3216</v>
      </c>
      <c r="D98" s="107" t="s">
        <v>3217</v>
      </c>
      <c r="E98" s="506" t="s">
        <v>3218</v>
      </c>
      <c r="F98" s="497" t="s">
        <v>2</v>
      </c>
      <c r="G98" s="107" t="s">
        <v>15</v>
      </c>
      <c r="H98" s="93" t="s">
        <v>16</v>
      </c>
      <c r="I98" s="172" t="s">
        <v>106</v>
      </c>
      <c r="J98" s="93" t="s">
        <v>3219</v>
      </c>
      <c r="K98" s="507">
        <v>70000</v>
      </c>
      <c r="L98" s="6">
        <v>44100</v>
      </c>
      <c r="M98" s="6" t="s">
        <v>2952</v>
      </c>
      <c r="N98" s="94">
        <v>49000</v>
      </c>
      <c r="O98" s="128">
        <v>20</v>
      </c>
      <c r="P98" s="94">
        <v>49000</v>
      </c>
      <c r="Q98" s="128" t="s">
        <v>2953</v>
      </c>
      <c r="R98" s="6">
        <v>20</v>
      </c>
      <c r="S98" s="508" t="s">
        <v>3220</v>
      </c>
      <c r="T98" s="509" t="s">
        <v>3221</v>
      </c>
      <c r="U98" s="510" t="s">
        <v>3222</v>
      </c>
    </row>
    <row r="99" spans="1:21" ht="76.5">
      <c r="A99" s="496">
        <v>92</v>
      </c>
      <c r="B99" s="6"/>
      <c r="C99" s="107" t="s">
        <v>3223</v>
      </c>
      <c r="D99" s="107" t="s">
        <v>460</v>
      </c>
      <c r="E99" s="506" t="s">
        <v>3224</v>
      </c>
      <c r="F99" s="497" t="s">
        <v>2</v>
      </c>
      <c r="G99" s="107" t="s">
        <v>15</v>
      </c>
      <c r="H99" s="93" t="s">
        <v>31</v>
      </c>
      <c r="I99" s="172" t="s">
        <v>106</v>
      </c>
      <c r="J99" s="93" t="s">
        <v>3028</v>
      </c>
      <c r="K99" s="507">
        <v>50000</v>
      </c>
      <c r="L99" s="6">
        <v>31500</v>
      </c>
      <c r="M99" s="6" t="s">
        <v>2952</v>
      </c>
      <c r="N99" s="94">
        <v>35000</v>
      </c>
      <c r="O99" s="128">
        <v>20</v>
      </c>
      <c r="P99" s="94">
        <v>35000</v>
      </c>
      <c r="Q99" s="128" t="s">
        <v>2953</v>
      </c>
      <c r="R99" s="6">
        <v>20</v>
      </c>
      <c r="S99" s="508" t="s">
        <v>3225</v>
      </c>
      <c r="T99" s="509" t="s">
        <v>3226</v>
      </c>
      <c r="U99" s="510">
        <v>106882116</v>
      </c>
    </row>
    <row r="100" spans="1:21" ht="63.75">
      <c r="A100" s="496">
        <v>93</v>
      </c>
      <c r="B100" s="6"/>
      <c r="C100" s="107" t="s">
        <v>3227</v>
      </c>
      <c r="D100" s="107" t="s">
        <v>937</v>
      </c>
      <c r="E100" s="506" t="s">
        <v>3228</v>
      </c>
      <c r="F100" s="497" t="s">
        <v>2</v>
      </c>
      <c r="G100" s="107" t="s">
        <v>15</v>
      </c>
      <c r="H100" s="93" t="s">
        <v>16</v>
      </c>
      <c r="I100" s="172" t="s">
        <v>106</v>
      </c>
      <c r="J100" s="93" t="s">
        <v>3145</v>
      </c>
      <c r="K100" s="507">
        <v>60000</v>
      </c>
      <c r="L100" s="6">
        <v>37800</v>
      </c>
      <c r="M100" s="6" t="s">
        <v>2952</v>
      </c>
      <c r="N100" s="94">
        <v>42000</v>
      </c>
      <c r="O100" s="128">
        <v>20</v>
      </c>
      <c r="P100" s="94">
        <v>42000</v>
      </c>
      <c r="Q100" s="128" t="s">
        <v>2953</v>
      </c>
      <c r="R100" s="6">
        <v>20</v>
      </c>
      <c r="S100" s="508" t="s">
        <v>3229</v>
      </c>
      <c r="T100" s="509" t="s">
        <v>3230</v>
      </c>
      <c r="U100" s="510" t="s">
        <v>3231</v>
      </c>
    </row>
    <row r="101" spans="1:21" ht="63.75">
      <c r="A101" s="496">
        <v>94</v>
      </c>
      <c r="B101" s="6"/>
      <c r="C101" s="107" t="s">
        <v>3232</v>
      </c>
      <c r="D101" s="107" t="s">
        <v>3233</v>
      </c>
      <c r="E101" s="506" t="s">
        <v>3234</v>
      </c>
      <c r="F101" s="497" t="s">
        <v>2</v>
      </c>
      <c r="G101" s="107" t="s">
        <v>15</v>
      </c>
      <c r="H101" s="93" t="s">
        <v>31</v>
      </c>
      <c r="I101" s="172" t="s">
        <v>106</v>
      </c>
      <c r="J101" s="93" t="s">
        <v>3145</v>
      </c>
      <c r="K101" s="507">
        <v>200000</v>
      </c>
      <c r="L101" s="6">
        <v>126000</v>
      </c>
      <c r="M101" s="6" t="s">
        <v>2952</v>
      </c>
      <c r="N101" s="94">
        <v>140000</v>
      </c>
      <c r="O101" s="128">
        <v>20</v>
      </c>
      <c r="P101" s="94">
        <v>140000</v>
      </c>
      <c r="Q101" s="128" t="s">
        <v>2953</v>
      </c>
      <c r="R101" s="6">
        <v>20</v>
      </c>
      <c r="S101" s="508" t="s">
        <v>3235</v>
      </c>
      <c r="T101" s="509" t="s">
        <v>3236</v>
      </c>
      <c r="U101" s="510">
        <v>106847673</v>
      </c>
    </row>
    <row r="102" spans="1:21" ht="63.75">
      <c r="A102" s="496">
        <v>95</v>
      </c>
      <c r="B102" s="6"/>
      <c r="C102" s="107" t="s">
        <v>755</v>
      </c>
      <c r="D102" s="107" t="s">
        <v>3237</v>
      </c>
      <c r="E102" s="506" t="s">
        <v>3238</v>
      </c>
      <c r="F102" s="497" t="s">
        <v>2</v>
      </c>
      <c r="G102" s="107" t="s">
        <v>15</v>
      </c>
      <c r="H102" s="93" t="s">
        <v>16</v>
      </c>
      <c r="I102" s="172" t="s">
        <v>106</v>
      </c>
      <c r="J102" s="93" t="s">
        <v>3239</v>
      </c>
      <c r="K102" s="507">
        <v>50000</v>
      </c>
      <c r="L102" s="6">
        <v>31500</v>
      </c>
      <c r="M102" s="6" t="s">
        <v>2952</v>
      </c>
      <c r="N102" s="94">
        <v>35000</v>
      </c>
      <c r="O102" s="128">
        <v>20</v>
      </c>
      <c r="P102" s="94">
        <v>35000</v>
      </c>
      <c r="Q102" s="128" t="s">
        <v>2953</v>
      </c>
      <c r="R102" s="6">
        <v>20</v>
      </c>
      <c r="S102" s="508" t="s">
        <v>3240</v>
      </c>
      <c r="T102" s="509" t="s">
        <v>3241</v>
      </c>
      <c r="U102" s="510">
        <v>107082835</v>
      </c>
    </row>
    <row r="103" spans="1:21" ht="89.25">
      <c r="A103" s="496">
        <v>96</v>
      </c>
      <c r="B103" s="6"/>
      <c r="C103" s="107" t="s">
        <v>3242</v>
      </c>
      <c r="D103" s="107" t="s">
        <v>1143</v>
      </c>
      <c r="E103" s="506" t="s">
        <v>3243</v>
      </c>
      <c r="F103" s="497" t="s">
        <v>2</v>
      </c>
      <c r="G103" s="107" t="s">
        <v>15</v>
      </c>
      <c r="H103" s="93" t="s">
        <v>31</v>
      </c>
      <c r="I103" s="172" t="s">
        <v>105</v>
      </c>
      <c r="J103" s="93" t="s">
        <v>1551</v>
      </c>
      <c r="K103" s="507">
        <v>80000</v>
      </c>
      <c r="L103" s="6">
        <v>50400</v>
      </c>
      <c r="M103" s="6" t="s">
        <v>2952</v>
      </c>
      <c r="N103" s="94">
        <v>56000</v>
      </c>
      <c r="O103" s="128">
        <v>20</v>
      </c>
      <c r="P103" s="94">
        <v>56000</v>
      </c>
      <c r="Q103" s="128" t="s">
        <v>2953</v>
      </c>
      <c r="R103" s="6">
        <v>20</v>
      </c>
      <c r="S103" s="508" t="s">
        <v>3244</v>
      </c>
      <c r="T103" s="509" t="s">
        <v>3245</v>
      </c>
      <c r="U103" s="510">
        <v>10682668</v>
      </c>
    </row>
    <row r="104" spans="1:21" ht="51">
      <c r="A104" s="496">
        <v>97</v>
      </c>
      <c r="B104" s="6"/>
      <c r="C104" s="107" t="s">
        <v>3246</v>
      </c>
      <c r="D104" s="107" t="s">
        <v>3247</v>
      </c>
      <c r="E104" s="506" t="s">
        <v>3248</v>
      </c>
      <c r="F104" s="497" t="s">
        <v>2</v>
      </c>
      <c r="G104" s="107" t="s">
        <v>1835</v>
      </c>
      <c r="H104" s="93" t="s">
        <v>16</v>
      </c>
      <c r="I104" s="172" t="s">
        <v>105</v>
      </c>
      <c r="J104" s="93" t="s">
        <v>3196</v>
      </c>
      <c r="K104" s="507">
        <v>250000</v>
      </c>
      <c r="L104" s="6">
        <v>157500</v>
      </c>
      <c r="M104" s="6" t="s">
        <v>2952</v>
      </c>
      <c r="N104" s="94">
        <v>175000</v>
      </c>
      <c r="O104" s="128">
        <v>20</v>
      </c>
      <c r="P104" s="94">
        <v>175000</v>
      </c>
      <c r="Q104" s="128" t="s">
        <v>2953</v>
      </c>
      <c r="R104" s="6">
        <v>20</v>
      </c>
      <c r="S104" s="508" t="s">
        <v>3249</v>
      </c>
      <c r="T104" s="509" t="s">
        <v>3250</v>
      </c>
      <c r="U104" s="510">
        <v>106876276</v>
      </c>
    </row>
    <row r="105" spans="1:21" ht="89.25">
      <c r="A105" s="496">
        <v>98</v>
      </c>
      <c r="B105" s="6"/>
      <c r="C105" s="107" t="s">
        <v>3251</v>
      </c>
      <c r="D105" s="107" t="s">
        <v>3252</v>
      </c>
      <c r="E105" s="506" t="s">
        <v>3253</v>
      </c>
      <c r="F105" s="497" t="s">
        <v>2</v>
      </c>
      <c r="G105" s="107" t="s">
        <v>15</v>
      </c>
      <c r="H105" s="93" t="s">
        <v>31</v>
      </c>
      <c r="I105" s="172" t="s">
        <v>106</v>
      </c>
      <c r="J105" s="93" t="s">
        <v>3254</v>
      </c>
      <c r="K105" s="507">
        <v>70000</v>
      </c>
      <c r="L105" s="6">
        <v>44100</v>
      </c>
      <c r="M105" s="6" t="s">
        <v>2952</v>
      </c>
      <c r="N105" s="94">
        <v>49000</v>
      </c>
      <c r="O105" s="128">
        <v>20</v>
      </c>
      <c r="P105" s="94">
        <v>49000</v>
      </c>
      <c r="Q105" s="128" t="s">
        <v>2953</v>
      </c>
      <c r="R105" s="6">
        <v>20</v>
      </c>
      <c r="S105" s="508" t="s">
        <v>3255</v>
      </c>
      <c r="T105" s="509" t="s">
        <v>3256</v>
      </c>
      <c r="U105" s="510">
        <v>76001000236</v>
      </c>
    </row>
    <row r="106" spans="1:21" ht="45">
      <c r="A106" s="496">
        <v>99</v>
      </c>
      <c r="B106" s="6"/>
      <c r="C106" s="107" t="s">
        <v>3257</v>
      </c>
      <c r="D106" s="107" t="s">
        <v>3258</v>
      </c>
      <c r="E106" s="506" t="s">
        <v>3259</v>
      </c>
      <c r="F106" s="497" t="s">
        <v>2</v>
      </c>
      <c r="G106" s="107" t="s">
        <v>1835</v>
      </c>
      <c r="H106" s="93" t="s">
        <v>31</v>
      </c>
      <c r="I106" s="172" t="s">
        <v>106</v>
      </c>
      <c r="J106" s="93" t="s">
        <v>3260</v>
      </c>
      <c r="K106" s="507">
        <v>70000</v>
      </c>
      <c r="L106" s="6">
        <v>44100</v>
      </c>
      <c r="M106" s="6" t="s">
        <v>2952</v>
      </c>
      <c r="N106" s="94">
        <v>49000</v>
      </c>
      <c r="O106" s="128">
        <v>20</v>
      </c>
      <c r="P106" s="94">
        <v>49000</v>
      </c>
      <c r="Q106" s="128" t="s">
        <v>2953</v>
      </c>
      <c r="R106" s="6">
        <v>20</v>
      </c>
      <c r="S106" s="508" t="s">
        <v>3261</v>
      </c>
      <c r="T106" s="509" t="s">
        <v>3262</v>
      </c>
      <c r="U106" s="510">
        <v>106892677</v>
      </c>
    </row>
    <row r="107" spans="1:21" ht="60">
      <c r="A107" s="496">
        <v>100</v>
      </c>
      <c r="B107" s="6"/>
      <c r="C107" s="107" t="s">
        <v>3263</v>
      </c>
      <c r="D107" s="107" t="s">
        <v>3264</v>
      </c>
      <c r="E107" s="506" t="s">
        <v>3265</v>
      </c>
      <c r="F107" s="497" t="s">
        <v>2</v>
      </c>
      <c r="G107" s="107" t="s">
        <v>15</v>
      </c>
      <c r="H107" s="93" t="s">
        <v>16</v>
      </c>
      <c r="I107" s="172" t="s">
        <v>106</v>
      </c>
      <c r="J107" s="93" t="s">
        <v>3173</v>
      </c>
      <c r="K107" s="507">
        <v>60000</v>
      </c>
      <c r="L107" s="6">
        <v>37800</v>
      </c>
      <c r="M107" s="6" t="s">
        <v>2952</v>
      </c>
      <c r="N107" s="94">
        <v>42000</v>
      </c>
      <c r="O107" s="128">
        <v>20</v>
      </c>
      <c r="P107" s="94">
        <v>42000</v>
      </c>
      <c r="Q107" s="128" t="s">
        <v>2953</v>
      </c>
      <c r="R107" s="6">
        <v>20</v>
      </c>
      <c r="S107" s="508" t="s">
        <v>3266</v>
      </c>
      <c r="T107" s="509" t="s">
        <v>3267</v>
      </c>
      <c r="U107" s="510" t="s">
        <v>3268</v>
      </c>
    </row>
    <row r="108" spans="1:21" ht="51">
      <c r="A108" s="496">
        <v>101</v>
      </c>
      <c r="B108" s="6"/>
      <c r="C108" s="107" t="s">
        <v>3269</v>
      </c>
      <c r="D108" s="107" t="s">
        <v>3270</v>
      </c>
      <c r="E108" s="506" t="s">
        <v>3271</v>
      </c>
      <c r="F108" s="497" t="s">
        <v>2</v>
      </c>
      <c r="G108" s="107" t="s">
        <v>15</v>
      </c>
      <c r="H108" s="93" t="s">
        <v>16</v>
      </c>
      <c r="I108" s="172" t="s">
        <v>106</v>
      </c>
      <c r="J108" s="93" t="s">
        <v>3272</v>
      </c>
      <c r="K108" s="507">
        <v>60000</v>
      </c>
      <c r="L108" s="6">
        <v>37800</v>
      </c>
      <c r="M108" s="6" t="s">
        <v>2952</v>
      </c>
      <c r="N108" s="94">
        <v>42000</v>
      </c>
      <c r="O108" s="128">
        <v>20</v>
      </c>
      <c r="P108" s="94">
        <v>42000</v>
      </c>
      <c r="Q108" s="128" t="s">
        <v>2953</v>
      </c>
      <c r="R108" s="6">
        <v>20</v>
      </c>
      <c r="S108" s="508" t="s">
        <v>3273</v>
      </c>
      <c r="T108" s="509" t="s">
        <v>3274</v>
      </c>
      <c r="U108" s="510">
        <v>106892674</v>
      </c>
    </row>
    <row r="109" spans="1:21" ht="76.5">
      <c r="A109" s="496">
        <v>102</v>
      </c>
      <c r="B109" s="6"/>
      <c r="C109" s="107" t="s">
        <v>3275</v>
      </c>
      <c r="D109" s="107" t="s">
        <v>3276</v>
      </c>
      <c r="E109" s="506" t="s">
        <v>2970</v>
      </c>
      <c r="F109" s="497" t="s">
        <v>2</v>
      </c>
      <c r="G109" s="107" t="s">
        <v>15</v>
      </c>
      <c r="H109" s="93" t="s">
        <v>31</v>
      </c>
      <c r="I109" s="172" t="s">
        <v>105</v>
      </c>
      <c r="J109" s="93" t="s">
        <v>2971</v>
      </c>
      <c r="K109" s="507">
        <v>50000</v>
      </c>
      <c r="L109" s="6">
        <v>31500</v>
      </c>
      <c r="M109" s="6" t="s">
        <v>2952</v>
      </c>
      <c r="N109" s="94">
        <v>35000</v>
      </c>
      <c r="O109" s="128">
        <v>20</v>
      </c>
      <c r="P109" s="94">
        <v>35000</v>
      </c>
      <c r="Q109" s="128" t="s">
        <v>2953</v>
      </c>
      <c r="R109" s="6">
        <v>20</v>
      </c>
      <c r="S109" s="508" t="s">
        <v>3277</v>
      </c>
      <c r="T109" s="509" t="s">
        <v>3278</v>
      </c>
      <c r="U109" s="510" t="s">
        <v>2974</v>
      </c>
    </row>
    <row r="110" spans="1:21" ht="76.5">
      <c r="A110" s="496">
        <v>103</v>
      </c>
      <c r="B110" s="6"/>
      <c r="C110" s="107" t="s">
        <v>3279</v>
      </c>
      <c r="D110" s="107" t="s">
        <v>3280</v>
      </c>
      <c r="E110" s="506" t="s">
        <v>3281</v>
      </c>
      <c r="F110" s="497" t="s">
        <v>2</v>
      </c>
      <c r="G110" s="107" t="s">
        <v>15</v>
      </c>
      <c r="H110" s="93" t="s">
        <v>31</v>
      </c>
      <c r="I110" s="172" t="s">
        <v>105</v>
      </c>
      <c r="J110" s="93" t="s">
        <v>3282</v>
      </c>
      <c r="K110" s="507">
        <v>50000</v>
      </c>
      <c r="L110" s="6">
        <v>31500</v>
      </c>
      <c r="M110" s="6" t="s">
        <v>2952</v>
      </c>
      <c r="N110" s="94">
        <v>35000</v>
      </c>
      <c r="O110" s="128">
        <v>20</v>
      </c>
      <c r="P110" s="94">
        <v>35000</v>
      </c>
      <c r="Q110" s="128" t="s">
        <v>2953</v>
      </c>
      <c r="R110" s="6">
        <v>20</v>
      </c>
      <c r="S110" s="508" t="s">
        <v>3283</v>
      </c>
      <c r="T110" s="509" t="s">
        <v>3284</v>
      </c>
      <c r="U110" s="510" t="s">
        <v>2974</v>
      </c>
    </row>
    <row r="111" spans="1:21" ht="89.25">
      <c r="A111" s="496">
        <v>104</v>
      </c>
      <c r="B111" s="6"/>
      <c r="C111" s="107" t="s">
        <v>3285</v>
      </c>
      <c r="D111" s="107" t="s">
        <v>1008</v>
      </c>
      <c r="E111" s="506" t="s">
        <v>3286</v>
      </c>
      <c r="F111" s="497" t="s">
        <v>2</v>
      </c>
      <c r="G111" s="107" t="s">
        <v>15</v>
      </c>
      <c r="H111" s="93" t="s">
        <v>16</v>
      </c>
      <c r="I111" s="172" t="s">
        <v>106</v>
      </c>
      <c r="J111" s="93" t="s">
        <v>3287</v>
      </c>
      <c r="K111" s="507">
        <v>220000</v>
      </c>
      <c r="L111" s="6">
        <v>138600</v>
      </c>
      <c r="M111" s="6" t="s">
        <v>2952</v>
      </c>
      <c r="N111" s="94">
        <v>154000</v>
      </c>
      <c r="O111" s="128">
        <v>20</v>
      </c>
      <c r="P111" s="94">
        <v>154000</v>
      </c>
      <c r="Q111" s="128" t="s">
        <v>2953</v>
      </c>
      <c r="R111" s="6">
        <v>20</v>
      </c>
      <c r="S111" s="508" t="s">
        <v>3288</v>
      </c>
      <c r="T111" s="509" t="s">
        <v>3289</v>
      </c>
      <c r="U111" s="510">
        <v>106881917</v>
      </c>
    </row>
    <row r="112" spans="1:21" ht="75">
      <c r="A112" s="496">
        <v>105</v>
      </c>
      <c r="B112" s="6"/>
      <c r="C112" s="107" t="s">
        <v>3290</v>
      </c>
      <c r="D112" s="107" t="s">
        <v>3291</v>
      </c>
      <c r="E112" s="506" t="s">
        <v>185</v>
      </c>
      <c r="F112" s="497" t="s">
        <v>2</v>
      </c>
      <c r="G112" s="107" t="s">
        <v>15</v>
      </c>
      <c r="H112" s="93" t="s">
        <v>16</v>
      </c>
      <c r="I112" s="172" t="s">
        <v>106</v>
      </c>
      <c r="J112" s="93" t="s">
        <v>3292</v>
      </c>
      <c r="K112" s="507">
        <v>300000</v>
      </c>
      <c r="L112" s="6">
        <v>189000</v>
      </c>
      <c r="M112" s="6" t="s">
        <v>2952</v>
      </c>
      <c r="N112" s="94">
        <v>210000</v>
      </c>
      <c r="O112" s="128">
        <v>20</v>
      </c>
      <c r="P112" s="94">
        <v>210000</v>
      </c>
      <c r="Q112" s="128" t="s">
        <v>2953</v>
      </c>
      <c r="R112" s="6">
        <v>20</v>
      </c>
      <c r="S112" s="508" t="s">
        <v>3293</v>
      </c>
      <c r="T112" s="509" t="s">
        <v>3294</v>
      </c>
      <c r="U112" s="510" t="s">
        <v>3295</v>
      </c>
    </row>
    <row r="113" spans="1:21" ht="127.5">
      <c r="A113" s="496">
        <v>106</v>
      </c>
      <c r="B113" s="6"/>
      <c r="C113" s="107" t="s">
        <v>3296</v>
      </c>
      <c r="D113" s="107" t="s">
        <v>3297</v>
      </c>
      <c r="E113" s="506" t="s">
        <v>3298</v>
      </c>
      <c r="F113" s="497" t="s">
        <v>2</v>
      </c>
      <c r="G113" s="107" t="s">
        <v>1835</v>
      </c>
      <c r="H113" s="93" t="s">
        <v>31</v>
      </c>
      <c r="I113" s="172" t="s">
        <v>105</v>
      </c>
      <c r="J113" s="93" t="s">
        <v>1061</v>
      </c>
      <c r="K113" s="507">
        <v>300000</v>
      </c>
      <c r="L113" s="6">
        <v>189000</v>
      </c>
      <c r="M113" s="6" t="s">
        <v>2952</v>
      </c>
      <c r="N113" s="94">
        <v>210000</v>
      </c>
      <c r="O113" s="128">
        <v>20</v>
      </c>
      <c r="P113" s="94">
        <v>210000</v>
      </c>
      <c r="Q113" s="128" t="s">
        <v>2953</v>
      </c>
      <c r="R113" s="6">
        <v>20</v>
      </c>
      <c r="S113" s="508" t="s">
        <v>3299</v>
      </c>
      <c r="T113" s="509" t="s">
        <v>3300</v>
      </c>
      <c r="U113" s="510" t="s">
        <v>3301</v>
      </c>
    </row>
    <row r="114" spans="1:21" ht="89.25">
      <c r="A114" s="496">
        <v>107</v>
      </c>
      <c r="B114" s="6"/>
      <c r="C114" s="107" t="s">
        <v>3302</v>
      </c>
      <c r="D114" s="107" t="s">
        <v>3303</v>
      </c>
      <c r="E114" s="506" t="s">
        <v>3304</v>
      </c>
      <c r="F114" s="497" t="s">
        <v>2</v>
      </c>
      <c r="G114" s="107" t="s">
        <v>1835</v>
      </c>
      <c r="H114" s="93" t="s">
        <v>31</v>
      </c>
      <c r="I114" s="172" t="s">
        <v>105</v>
      </c>
      <c r="J114" s="93" t="s">
        <v>286</v>
      </c>
      <c r="K114" s="507">
        <v>70000</v>
      </c>
      <c r="L114" s="6">
        <v>44100</v>
      </c>
      <c r="M114" s="6" t="s">
        <v>2952</v>
      </c>
      <c r="N114" s="94">
        <v>49000</v>
      </c>
      <c r="O114" s="128">
        <v>20</v>
      </c>
      <c r="P114" s="94">
        <v>49000</v>
      </c>
      <c r="Q114" s="128" t="s">
        <v>2953</v>
      </c>
      <c r="R114" s="6">
        <v>20</v>
      </c>
      <c r="S114" s="508" t="s">
        <v>3305</v>
      </c>
      <c r="T114" s="509" t="s">
        <v>3306</v>
      </c>
      <c r="U114" s="510">
        <v>106918264</v>
      </c>
    </row>
    <row r="115" spans="1:21" ht="51">
      <c r="A115" s="496">
        <v>108</v>
      </c>
      <c r="B115" s="6"/>
      <c r="C115" s="107" t="s">
        <v>3307</v>
      </c>
      <c r="D115" s="107" t="s">
        <v>171</v>
      </c>
      <c r="E115" s="506" t="s">
        <v>3308</v>
      </c>
      <c r="F115" s="497" t="s">
        <v>2</v>
      </c>
      <c r="G115" s="107" t="s">
        <v>15</v>
      </c>
      <c r="H115" s="93" t="s">
        <v>16</v>
      </c>
      <c r="I115" s="172" t="s">
        <v>106</v>
      </c>
      <c r="J115" s="93" t="s">
        <v>3309</v>
      </c>
      <c r="K115" s="507">
        <v>70000</v>
      </c>
      <c r="L115" s="6">
        <v>44100</v>
      </c>
      <c r="M115" s="6" t="s">
        <v>2952</v>
      </c>
      <c r="N115" s="94">
        <v>49000</v>
      </c>
      <c r="O115" s="128">
        <v>20</v>
      </c>
      <c r="P115" s="94">
        <v>49000</v>
      </c>
      <c r="Q115" s="128" t="s">
        <v>2953</v>
      </c>
      <c r="R115" s="6">
        <v>20</v>
      </c>
      <c r="S115" s="508" t="s">
        <v>3310</v>
      </c>
      <c r="T115" s="509" t="s">
        <v>3311</v>
      </c>
      <c r="U115" s="510">
        <v>900100031</v>
      </c>
    </row>
    <row r="116" spans="1:21" ht="76.5">
      <c r="A116" s="496">
        <v>109</v>
      </c>
      <c r="B116" s="6"/>
      <c r="C116" s="107" t="s">
        <v>3312</v>
      </c>
      <c r="D116" s="107" t="s">
        <v>3313</v>
      </c>
      <c r="E116" s="506" t="s">
        <v>3314</v>
      </c>
      <c r="F116" s="497" t="s">
        <v>2</v>
      </c>
      <c r="G116" s="107" t="s">
        <v>15</v>
      </c>
      <c r="H116" s="93" t="s">
        <v>31</v>
      </c>
      <c r="I116" s="172" t="s">
        <v>106</v>
      </c>
      <c r="J116" s="93" t="s">
        <v>1551</v>
      </c>
      <c r="K116" s="507">
        <v>70000</v>
      </c>
      <c r="L116" s="6">
        <v>44100</v>
      </c>
      <c r="M116" s="6" t="s">
        <v>2952</v>
      </c>
      <c r="N116" s="94">
        <v>49000</v>
      </c>
      <c r="O116" s="128">
        <v>20</v>
      </c>
      <c r="P116" s="94">
        <v>49000</v>
      </c>
      <c r="Q116" s="128" t="s">
        <v>2953</v>
      </c>
      <c r="R116" s="6">
        <v>20</v>
      </c>
      <c r="S116" s="508" t="s">
        <v>3315</v>
      </c>
      <c r="T116" s="509" t="s">
        <v>3316</v>
      </c>
      <c r="U116" s="510" t="s">
        <v>2974</v>
      </c>
    </row>
    <row r="117" spans="1:21" ht="76.5">
      <c r="A117" s="496">
        <v>110</v>
      </c>
      <c r="B117" s="6"/>
      <c r="C117" s="107" t="s">
        <v>3317</v>
      </c>
      <c r="D117" s="107" t="s">
        <v>1234</v>
      </c>
      <c r="E117" s="506" t="s">
        <v>3318</v>
      </c>
      <c r="F117" s="497" t="s">
        <v>2</v>
      </c>
      <c r="G117" s="107" t="s">
        <v>15</v>
      </c>
      <c r="H117" s="93" t="s">
        <v>16</v>
      </c>
      <c r="I117" s="172" t="s">
        <v>105</v>
      </c>
      <c r="J117" s="93" t="s">
        <v>3319</v>
      </c>
      <c r="K117" s="507">
        <v>80000</v>
      </c>
      <c r="L117" s="6">
        <v>50400</v>
      </c>
      <c r="M117" s="6" t="s">
        <v>2952</v>
      </c>
      <c r="N117" s="94">
        <v>56000</v>
      </c>
      <c r="O117" s="128">
        <v>20</v>
      </c>
      <c r="P117" s="94">
        <v>56000</v>
      </c>
      <c r="Q117" s="128" t="s">
        <v>2953</v>
      </c>
      <c r="R117" s="6">
        <v>20</v>
      </c>
      <c r="S117" s="508" t="s">
        <v>3320</v>
      </c>
      <c r="T117" s="509" t="s">
        <v>3321</v>
      </c>
      <c r="U117" s="510">
        <v>900100031</v>
      </c>
    </row>
    <row r="118" spans="1:21" ht="89.25">
      <c r="A118" s="496">
        <v>111</v>
      </c>
      <c r="B118" s="6"/>
      <c r="C118" s="107" t="s">
        <v>3322</v>
      </c>
      <c r="D118" s="107" t="s">
        <v>3323</v>
      </c>
      <c r="E118" s="506" t="s">
        <v>3324</v>
      </c>
      <c r="F118" s="497" t="s">
        <v>2</v>
      </c>
      <c r="G118" s="107" t="s">
        <v>15</v>
      </c>
      <c r="H118" s="93" t="s">
        <v>16</v>
      </c>
      <c r="I118" s="172" t="s">
        <v>106</v>
      </c>
      <c r="J118" s="93" t="s">
        <v>3325</v>
      </c>
      <c r="K118" s="507">
        <v>70000</v>
      </c>
      <c r="L118" s="6">
        <v>44100</v>
      </c>
      <c r="M118" s="6" t="s">
        <v>2952</v>
      </c>
      <c r="N118" s="94">
        <v>49000</v>
      </c>
      <c r="O118" s="128">
        <v>20</v>
      </c>
      <c r="P118" s="94">
        <v>49000</v>
      </c>
      <c r="Q118" s="128" t="s">
        <v>2953</v>
      </c>
      <c r="R118" s="6">
        <v>20</v>
      </c>
      <c r="S118" s="508" t="s">
        <v>3326</v>
      </c>
      <c r="T118" s="509" t="s">
        <v>3327</v>
      </c>
      <c r="U118" s="510">
        <v>106847693</v>
      </c>
    </row>
    <row r="119" spans="1:21" ht="63.75">
      <c r="A119" s="496">
        <v>112</v>
      </c>
      <c r="B119" s="6"/>
      <c r="C119" s="107" t="s">
        <v>3328</v>
      </c>
      <c r="D119" s="107" t="s">
        <v>3329</v>
      </c>
      <c r="E119" s="506" t="s">
        <v>3330</v>
      </c>
      <c r="F119" s="497" t="s">
        <v>2</v>
      </c>
      <c r="G119" s="107" t="s">
        <v>1835</v>
      </c>
      <c r="H119" s="93" t="s">
        <v>16</v>
      </c>
      <c r="I119" s="172" t="s">
        <v>105</v>
      </c>
      <c r="J119" s="93" t="s">
        <v>3331</v>
      </c>
      <c r="K119" s="507">
        <v>80000</v>
      </c>
      <c r="L119" s="6">
        <v>50400</v>
      </c>
      <c r="M119" s="6" t="s">
        <v>2952</v>
      </c>
      <c r="N119" s="94">
        <v>56000</v>
      </c>
      <c r="O119" s="128">
        <v>20</v>
      </c>
      <c r="P119" s="94">
        <v>56000</v>
      </c>
      <c r="Q119" s="128" t="s">
        <v>2953</v>
      </c>
      <c r="R119" s="6">
        <v>20</v>
      </c>
      <c r="S119" s="508" t="s">
        <v>3332</v>
      </c>
      <c r="T119" s="509" t="s">
        <v>3333</v>
      </c>
      <c r="U119" s="510">
        <v>106876286</v>
      </c>
    </row>
    <row r="120" spans="1:21" ht="63.75">
      <c r="A120" s="496">
        <v>113</v>
      </c>
      <c r="B120" s="6"/>
      <c r="C120" s="107" t="s">
        <v>3334</v>
      </c>
      <c r="D120" s="107" t="s">
        <v>3335</v>
      </c>
      <c r="E120" s="506" t="s">
        <v>3336</v>
      </c>
      <c r="F120" s="497" t="s">
        <v>2</v>
      </c>
      <c r="G120" s="107" t="s">
        <v>1835</v>
      </c>
      <c r="H120" s="93" t="s">
        <v>16</v>
      </c>
      <c r="I120" s="172" t="s">
        <v>105</v>
      </c>
      <c r="J120" s="93" t="s">
        <v>3337</v>
      </c>
      <c r="K120" s="507">
        <v>250000</v>
      </c>
      <c r="L120" s="6">
        <v>157500</v>
      </c>
      <c r="M120" s="6" t="s">
        <v>2952</v>
      </c>
      <c r="N120" s="94">
        <v>175000</v>
      </c>
      <c r="O120" s="128">
        <v>20</v>
      </c>
      <c r="P120" s="94">
        <v>175000</v>
      </c>
      <c r="Q120" s="128" t="s">
        <v>2953</v>
      </c>
      <c r="R120" s="6">
        <v>20</v>
      </c>
      <c r="S120" s="508" t="s">
        <v>3338</v>
      </c>
      <c r="T120" s="509" t="s">
        <v>3339</v>
      </c>
      <c r="U120" s="510">
        <v>106876289</v>
      </c>
    </row>
    <row r="121" spans="1:21" ht="114.75">
      <c r="A121" s="496">
        <v>114</v>
      </c>
      <c r="B121" s="6"/>
      <c r="C121" s="107" t="s">
        <v>3340</v>
      </c>
      <c r="D121" s="107" t="s">
        <v>3341</v>
      </c>
      <c r="E121" s="506" t="s">
        <v>3342</v>
      </c>
      <c r="F121" s="497" t="s">
        <v>2</v>
      </c>
      <c r="G121" s="104" t="s">
        <v>247</v>
      </c>
      <c r="H121" s="93" t="s">
        <v>16</v>
      </c>
      <c r="I121" s="172" t="s">
        <v>106</v>
      </c>
      <c r="J121" s="93" t="s">
        <v>3343</v>
      </c>
      <c r="K121" s="507">
        <v>250000</v>
      </c>
      <c r="L121" s="6">
        <v>157500</v>
      </c>
      <c r="M121" s="6" t="s">
        <v>2952</v>
      </c>
      <c r="N121" s="94">
        <v>175000</v>
      </c>
      <c r="O121" s="128">
        <v>20</v>
      </c>
      <c r="P121" s="94">
        <v>175000</v>
      </c>
      <c r="Q121" s="128" t="s">
        <v>2953</v>
      </c>
      <c r="R121" s="6">
        <v>20</v>
      </c>
      <c r="S121" s="508" t="s">
        <v>3344</v>
      </c>
      <c r="T121" s="509" t="s">
        <v>3345</v>
      </c>
      <c r="U121" s="510" t="s">
        <v>3346</v>
      </c>
    </row>
    <row r="122" spans="1:21" ht="76.5">
      <c r="A122" s="496">
        <v>115</v>
      </c>
      <c r="B122" s="6"/>
      <c r="C122" s="107" t="s">
        <v>3347</v>
      </c>
      <c r="D122" s="107" t="s">
        <v>3348</v>
      </c>
      <c r="E122" s="506" t="s">
        <v>3349</v>
      </c>
      <c r="F122" s="497" t="s">
        <v>2</v>
      </c>
      <c r="G122" s="107" t="s">
        <v>1835</v>
      </c>
      <c r="H122" s="93" t="s">
        <v>16</v>
      </c>
      <c r="I122" s="172" t="s">
        <v>105</v>
      </c>
      <c r="J122" s="93" t="s">
        <v>1061</v>
      </c>
      <c r="K122" s="507">
        <v>250000</v>
      </c>
      <c r="L122" s="6">
        <v>157500</v>
      </c>
      <c r="M122" s="6" t="s">
        <v>2952</v>
      </c>
      <c r="N122" s="94">
        <v>175000</v>
      </c>
      <c r="O122" s="128">
        <v>20</v>
      </c>
      <c r="P122" s="94">
        <v>175000</v>
      </c>
      <c r="Q122" s="128" t="s">
        <v>2953</v>
      </c>
      <c r="R122" s="6">
        <v>20</v>
      </c>
      <c r="S122" s="508" t="s">
        <v>3350</v>
      </c>
      <c r="T122" s="509" t="s">
        <v>3351</v>
      </c>
      <c r="U122" s="510">
        <v>106876329</v>
      </c>
    </row>
    <row r="123" spans="1:21" ht="76.5">
      <c r="A123" s="496">
        <v>116</v>
      </c>
      <c r="B123" s="6"/>
      <c r="C123" s="107" t="s">
        <v>3352</v>
      </c>
      <c r="D123" s="107" t="s">
        <v>3353</v>
      </c>
      <c r="E123" s="506" t="s">
        <v>3354</v>
      </c>
      <c r="F123" s="497" t="s">
        <v>2</v>
      </c>
      <c r="G123" s="107" t="s">
        <v>1835</v>
      </c>
      <c r="H123" s="93" t="s">
        <v>16</v>
      </c>
      <c r="I123" s="172" t="s">
        <v>105</v>
      </c>
      <c r="J123" s="93" t="s">
        <v>238</v>
      </c>
      <c r="K123" s="507">
        <v>70000</v>
      </c>
      <c r="L123" s="6">
        <v>44100</v>
      </c>
      <c r="M123" s="6" t="s">
        <v>2952</v>
      </c>
      <c r="N123" s="94">
        <v>49000</v>
      </c>
      <c r="O123" s="128">
        <v>20</v>
      </c>
      <c r="P123" s="94">
        <v>49000</v>
      </c>
      <c r="Q123" s="128" t="s">
        <v>2953</v>
      </c>
      <c r="R123" s="6">
        <v>20</v>
      </c>
      <c r="S123" s="508" t="s">
        <v>3355</v>
      </c>
      <c r="T123" s="509" t="s">
        <v>3356</v>
      </c>
      <c r="U123" s="510">
        <v>105565656</v>
      </c>
    </row>
    <row r="124" spans="1:21" ht="114.75">
      <c r="A124" s="496">
        <v>117</v>
      </c>
      <c r="B124" s="6"/>
      <c r="C124" s="93" t="s">
        <v>3357</v>
      </c>
      <c r="D124" s="93" t="s">
        <v>3358</v>
      </c>
      <c r="E124" s="506" t="s">
        <v>3359</v>
      </c>
      <c r="F124" s="497" t="s">
        <v>2</v>
      </c>
      <c r="G124" s="107" t="s">
        <v>15</v>
      </c>
      <c r="H124" s="93" t="s">
        <v>16</v>
      </c>
      <c r="I124" s="173" t="s">
        <v>106</v>
      </c>
      <c r="J124" s="93" t="s">
        <v>3360</v>
      </c>
      <c r="K124" s="507">
        <v>60000</v>
      </c>
      <c r="L124" s="6">
        <v>37800</v>
      </c>
      <c r="M124" s="6" t="s">
        <v>1443</v>
      </c>
      <c r="N124" s="94">
        <v>42000</v>
      </c>
      <c r="O124" s="128">
        <v>20</v>
      </c>
      <c r="P124" s="94">
        <v>42000</v>
      </c>
      <c r="Q124" s="128" t="s">
        <v>3361</v>
      </c>
      <c r="R124" s="6">
        <v>20</v>
      </c>
      <c r="S124" s="508" t="s">
        <v>3362</v>
      </c>
      <c r="T124" s="509" t="s">
        <v>3363</v>
      </c>
      <c r="U124" s="511" t="s">
        <v>3364</v>
      </c>
    </row>
    <row r="125" spans="1:21" ht="76.5">
      <c r="A125" s="496">
        <v>118</v>
      </c>
      <c r="B125" s="6"/>
      <c r="C125" s="93" t="s">
        <v>3365</v>
      </c>
      <c r="D125" s="93" t="s">
        <v>3366</v>
      </c>
      <c r="E125" s="506" t="s">
        <v>3367</v>
      </c>
      <c r="F125" s="497" t="s">
        <v>2</v>
      </c>
      <c r="G125" s="107" t="s">
        <v>15</v>
      </c>
      <c r="H125" s="93" t="s">
        <v>16</v>
      </c>
      <c r="I125" s="173" t="s">
        <v>106</v>
      </c>
      <c r="J125" s="93" t="s">
        <v>1480</v>
      </c>
      <c r="K125" s="507">
        <v>50000</v>
      </c>
      <c r="L125" s="6">
        <v>31500</v>
      </c>
      <c r="M125" s="6" t="s">
        <v>1443</v>
      </c>
      <c r="N125" s="94">
        <v>35000</v>
      </c>
      <c r="O125" s="128">
        <v>20</v>
      </c>
      <c r="P125" s="94">
        <v>35000</v>
      </c>
      <c r="Q125" s="128" t="s">
        <v>3361</v>
      </c>
      <c r="R125" s="6">
        <v>20</v>
      </c>
      <c r="S125" s="508" t="s">
        <v>3368</v>
      </c>
      <c r="T125" s="509" t="s">
        <v>3369</v>
      </c>
      <c r="U125" s="511" t="s">
        <v>3370</v>
      </c>
    </row>
    <row r="126" spans="1:21" ht="51">
      <c r="A126" s="496">
        <v>119</v>
      </c>
      <c r="B126" s="6"/>
      <c r="C126" s="93" t="s">
        <v>3371</v>
      </c>
      <c r="D126" s="93" t="s">
        <v>396</v>
      </c>
      <c r="E126" s="506" t="s">
        <v>3372</v>
      </c>
      <c r="F126" s="497" t="s">
        <v>2</v>
      </c>
      <c r="G126" s="107" t="s">
        <v>15</v>
      </c>
      <c r="H126" s="93" t="s">
        <v>31</v>
      </c>
      <c r="I126" s="173" t="s">
        <v>106</v>
      </c>
      <c r="J126" s="93" t="s">
        <v>3373</v>
      </c>
      <c r="K126" s="507">
        <v>50000</v>
      </c>
      <c r="L126" s="6">
        <v>31500</v>
      </c>
      <c r="M126" s="6" t="s">
        <v>1443</v>
      </c>
      <c r="N126" s="94">
        <v>35000</v>
      </c>
      <c r="O126" s="128">
        <v>20</v>
      </c>
      <c r="P126" s="94">
        <v>35000</v>
      </c>
      <c r="Q126" s="128" t="s">
        <v>3361</v>
      </c>
      <c r="R126" s="6">
        <v>20</v>
      </c>
      <c r="S126" s="508" t="s">
        <v>3374</v>
      </c>
      <c r="T126" s="509" t="s">
        <v>3375</v>
      </c>
      <c r="U126" s="511" t="s">
        <v>3376</v>
      </c>
    </row>
    <row r="127" spans="1:21" ht="76.5">
      <c r="A127" s="496">
        <v>120</v>
      </c>
      <c r="B127" s="6"/>
      <c r="C127" s="93" t="s">
        <v>3377</v>
      </c>
      <c r="D127" s="93" t="s">
        <v>3378</v>
      </c>
      <c r="E127" s="506" t="s">
        <v>3379</v>
      </c>
      <c r="F127" s="497" t="s">
        <v>2</v>
      </c>
      <c r="G127" s="107" t="s">
        <v>15</v>
      </c>
      <c r="H127" s="93" t="s">
        <v>16</v>
      </c>
      <c r="I127" s="173" t="s">
        <v>106</v>
      </c>
      <c r="J127" s="93" t="s">
        <v>3380</v>
      </c>
      <c r="K127" s="507">
        <v>60000</v>
      </c>
      <c r="L127" s="6">
        <v>37800</v>
      </c>
      <c r="M127" s="6" t="s">
        <v>1443</v>
      </c>
      <c r="N127" s="94">
        <v>42000</v>
      </c>
      <c r="O127" s="128">
        <v>20</v>
      </c>
      <c r="P127" s="94">
        <v>42000</v>
      </c>
      <c r="Q127" s="128" t="s">
        <v>3361</v>
      </c>
      <c r="R127" s="6">
        <v>20</v>
      </c>
      <c r="S127" s="508" t="s">
        <v>3381</v>
      </c>
      <c r="T127" s="509" t="s">
        <v>3382</v>
      </c>
      <c r="U127" s="511" t="s">
        <v>3383</v>
      </c>
    </row>
    <row r="128" spans="1:21" ht="76.5">
      <c r="A128" s="496">
        <v>121</v>
      </c>
      <c r="B128" s="6"/>
      <c r="C128" s="93" t="s">
        <v>2980</v>
      </c>
      <c r="D128" s="93" t="s">
        <v>3384</v>
      </c>
      <c r="E128" s="506" t="s">
        <v>3385</v>
      </c>
      <c r="F128" s="497" t="s">
        <v>2</v>
      </c>
      <c r="G128" s="107" t="s">
        <v>15</v>
      </c>
      <c r="H128" s="93" t="s">
        <v>31</v>
      </c>
      <c r="I128" s="173" t="s">
        <v>106</v>
      </c>
      <c r="J128" s="93" t="s">
        <v>1061</v>
      </c>
      <c r="K128" s="507">
        <v>50000</v>
      </c>
      <c r="L128" s="6">
        <v>31500</v>
      </c>
      <c r="M128" s="6" t="s">
        <v>1443</v>
      </c>
      <c r="N128" s="94">
        <v>35000</v>
      </c>
      <c r="O128" s="128">
        <v>20</v>
      </c>
      <c r="P128" s="94">
        <v>35000</v>
      </c>
      <c r="Q128" s="128" t="s">
        <v>3361</v>
      </c>
      <c r="R128" s="6">
        <v>20</v>
      </c>
      <c r="S128" s="508" t="s">
        <v>3386</v>
      </c>
      <c r="T128" s="509" t="s">
        <v>3387</v>
      </c>
      <c r="U128" s="511" t="s">
        <v>3388</v>
      </c>
    </row>
    <row r="129" spans="1:21" ht="63.75">
      <c r="A129" s="496">
        <v>122</v>
      </c>
      <c r="B129" s="6"/>
      <c r="C129" s="93" t="s">
        <v>3389</v>
      </c>
      <c r="D129" s="93" t="s">
        <v>3390</v>
      </c>
      <c r="E129" s="506" t="s">
        <v>3391</v>
      </c>
      <c r="F129" s="497" t="s">
        <v>2</v>
      </c>
      <c r="G129" s="107" t="s">
        <v>15</v>
      </c>
      <c r="H129" s="93" t="s">
        <v>16</v>
      </c>
      <c r="I129" s="173" t="s">
        <v>106</v>
      </c>
      <c r="J129" s="93" t="s">
        <v>3392</v>
      </c>
      <c r="K129" s="507">
        <v>60000</v>
      </c>
      <c r="L129" s="6">
        <v>37800</v>
      </c>
      <c r="M129" s="6" t="s">
        <v>1443</v>
      </c>
      <c r="N129" s="94">
        <v>42000</v>
      </c>
      <c r="O129" s="128">
        <v>20</v>
      </c>
      <c r="P129" s="94">
        <v>42000</v>
      </c>
      <c r="Q129" s="128" t="s">
        <v>3361</v>
      </c>
      <c r="R129" s="6">
        <v>20</v>
      </c>
      <c r="S129" s="508" t="s">
        <v>3393</v>
      </c>
      <c r="T129" s="509" t="s">
        <v>3394</v>
      </c>
      <c r="U129" s="511" t="s">
        <v>3395</v>
      </c>
    </row>
    <row r="130" spans="1:21" ht="76.5">
      <c r="A130" s="496">
        <v>123</v>
      </c>
      <c r="B130" s="6"/>
      <c r="C130" s="93" t="s">
        <v>3396</v>
      </c>
      <c r="D130" s="93" t="s">
        <v>3397</v>
      </c>
      <c r="E130" s="506" t="s">
        <v>3398</v>
      </c>
      <c r="F130" s="497" t="s">
        <v>2</v>
      </c>
      <c r="G130" s="107" t="s">
        <v>15</v>
      </c>
      <c r="H130" s="93" t="s">
        <v>31</v>
      </c>
      <c r="I130" s="173" t="s">
        <v>106</v>
      </c>
      <c r="J130" s="93" t="s">
        <v>3145</v>
      </c>
      <c r="K130" s="507">
        <v>50000</v>
      </c>
      <c r="L130" s="6">
        <v>31500</v>
      </c>
      <c r="M130" s="6" t="s">
        <v>1443</v>
      </c>
      <c r="N130" s="94">
        <v>35000</v>
      </c>
      <c r="O130" s="128">
        <v>20</v>
      </c>
      <c r="P130" s="94">
        <v>35000</v>
      </c>
      <c r="Q130" s="128" t="s">
        <v>3361</v>
      </c>
      <c r="R130" s="6">
        <v>20</v>
      </c>
      <c r="S130" s="508" t="s">
        <v>3399</v>
      </c>
      <c r="T130" s="509" t="s">
        <v>3400</v>
      </c>
      <c r="U130" s="511" t="s">
        <v>2910</v>
      </c>
    </row>
    <row r="131" spans="1:21" ht="76.5">
      <c r="A131" s="496">
        <v>124</v>
      </c>
      <c r="B131" s="6"/>
      <c r="C131" s="93" t="s">
        <v>3401</v>
      </c>
      <c r="D131" s="93" t="s">
        <v>3402</v>
      </c>
      <c r="E131" s="506" t="s">
        <v>3403</v>
      </c>
      <c r="F131" s="497" t="s">
        <v>2</v>
      </c>
      <c r="G131" s="107" t="s">
        <v>15</v>
      </c>
      <c r="H131" s="93" t="s">
        <v>16</v>
      </c>
      <c r="I131" s="173" t="s">
        <v>106</v>
      </c>
      <c r="J131" s="93" t="s">
        <v>3404</v>
      </c>
      <c r="K131" s="507">
        <v>70000</v>
      </c>
      <c r="L131" s="6">
        <v>44100</v>
      </c>
      <c r="M131" s="6" t="s">
        <v>1443</v>
      </c>
      <c r="N131" s="94">
        <v>49000</v>
      </c>
      <c r="O131" s="128">
        <v>20</v>
      </c>
      <c r="P131" s="94">
        <v>49000</v>
      </c>
      <c r="Q131" s="128" t="s">
        <v>3361</v>
      </c>
      <c r="R131" s="6">
        <v>20</v>
      </c>
      <c r="S131" s="508" t="s">
        <v>3405</v>
      </c>
      <c r="T131" s="509" t="s">
        <v>3406</v>
      </c>
      <c r="U131" s="511" t="s">
        <v>3407</v>
      </c>
    </row>
    <row r="132" spans="1:21" ht="63.75">
      <c r="A132" s="496">
        <v>125</v>
      </c>
      <c r="B132" s="6"/>
      <c r="C132" s="93" t="s">
        <v>3408</v>
      </c>
      <c r="D132" s="93" t="s">
        <v>3409</v>
      </c>
      <c r="E132" s="506" t="s">
        <v>3410</v>
      </c>
      <c r="F132" s="497" t="s">
        <v>2</v>
      </c>
      <c r="G132" s="107" t="s">
        <v>15</v>
      </c>
      <c r="H132" s="93" t="s">
        <v>16</v>
      </c>
      <c r="I132" s="173" t="s">
        <v>106</v>
      </c>
      <c r="J132" s="93" t="s">
        <v>3034</v>
      </c>
      <c r="K132" s="507">
        <v>70000</v>
      </c>
      <c r="L132" s="6">
        <v>44100</v>
      </c>
      <c r="M132" s="6" t="s">
        <v>1443</v>
      </c>
      <c r="N132" s="94">
        <v>49000</v>
      </c>
      <c r="O132" s="128">
        <v>20</v>
      </c>
      <c r="P132" s="94">
        <v>49000</v>
      </c>
      <c r="Q132" s="128" t="s">
        <v>3361</v>
      </c>
      <c r="R132" s="6">
        <v>20</v>
      </c>
      <c r="S132" s="508" t="s">
        <v>3411</v>
      </c>
      <c r="T132" s="509" t="s">
        <v>3412</v>
      </c>
      <c r="U132" s="511" t="s">
        <v>2910</v>
      </c>
    </row>
    <row r="133" spans="1:21" ht="63.75">
      <c r="A133" s="496">
        <v>126</v>
      </c>
      <c r="B133" s="6"/>
      <c r="C133" s="93" t="s">
        <v>3413</v>
      </c>
      <c r="D133" s="93" t="s">
        <v>3414</v>
      </c>
      <c r="E133" s="506" t="s">
        <v>3415</v>
      </c>
      <c r="F133" s="497" t="s">
        <v>2</v>
      </c>
      <c r="G133" s="107" t="s">
        <v>15</v>
      </c>
      <c r="H133" s="93" t="s">
        <v>31</v>
      </c>
      <c r="I133" s="173" t="s">
        <v>106</v>
      </c>
      <c r="J133" s="93" t="s">
        <v>1005</v>
      </c>
      <c r="K133" s="507">
        <v>50000</v>
      </c>
      <c r="L133" s="6">
        <v>31500</v>
      </c>
      <c r="M133" s="6" t="s">
        <v>1443</v>
      </c>
      <c r="N133" s="94">
        <v>35000</v>
      </c>
      <c r="O133" s="128">
        <v>20</v>
      </c>
      <c r="P133" s="94">
        <v>35000</v>
      </c>
      <c r="Q133" s="128" t="s">
        <v>3361</v>
      </c>
      <c r="R133" s="6">
        <v>20</v>
      </c>
      <c r="S133" s="508" t="s">
        <v>3416</v>
      </c>
      <c r="T133" s="509" t="s">
        <v>3417</v>
      </c>
      <c r="U133" s="511" t="s">
        <v>3418</v>
      </c>
    </row>
    <row r="134" spans="1:21" ht="63.75">
      <c r="A134" s="496">
        <v>127</v>
      </c>
      <c r="B134" s="6"/>
      <c r="C134" s="93" t="s">
        <v>3419</v>
      </c>
      <c r="D134" s="93" t="s">
        <v>970</v>
      </c>
      <c r="E134" s="506" t="s">
        <v>3420</v>
      </c>
      <c r="F134" s="497" t="s">
        <v>2</v>
      </c>
      <c r="G134" s="107" t="s">
        <v>15</v>
      </c>
      <c r="H134" s="93" t="s">
        <v>16</v>
      </c>
      <c r="I134" s="173" t="s">
        <v>106</v>
      </c>
      <c r="J134" s="93" t="s">
        <v>546</v>
      </c>
      <c r="K134" s="507">
        <v>200000</v>
      </c>
      <c r="L134" s="6">
        <v>126000</v>
      </c>
      <c r="M134" s="6" t="s">
        <v>1443</v>
      </c>
      <c r="N134" s="94">
        <v>140000</v>
      </c>
      <c r="O134" s="128">
        <v>20</v>
      </c>
      <c r="P134" s="94">
        <v>140000</v>
      </c>
      <c r="Q134" s="128" t="s">
        <v>3361</v>
      </c>
      <c r="R134" s="6">
        <v>20</v>
      </c>
      <c r="S134" s="508" t="s">
        <v>3421</v>
      </c>
      <c r="T134" s="509" t="s">
        <v>3422</v>
      </c>
      <c r="U134" s="511" t="s">
        <v>2753</v>
      </c>
    </row>
    <row r="135" spans="1:21" ht="76.5">
      <c r="A135" s="496">
        <v>128</v>
      </c>
      <c r="B135" s="6"/>
      <c r="C135" s="93" t="s">
        <v>3423</v>
      </c>
      <c r="D135" s="93" t="s">
        <v>202</v>
      </c>
      <c r="E135" s="506" t="s">
        <v>3424</v>
      </c>
      <c r="F135" s="497" t="s">
        <v>2</v>
      </c>
      <c r="G135" s="107" t="s">
        <v>15</v>
      </c>
      <c r="H135" s="93" t="s">
        <v>31</v>
      </c>
      <c r="I135" s="173" t="s">
        <v>106</v>
      </c>
      <c r="J135" s="93" t="s">
        <v>1551</v>
      </c>
      <c r="K135" s="507">
        <v>50000</v>
      </c>
      <c r="L135" s="6">
        <v>31500</v>
      </c>
      <c r="M135" s="6" t="s">
        <v>1443</v>
      </c>
      <c r="N135" s="94">
        <v>35000</v>
      </c>
      <c r="O135" s="128">
        <v>20</v>
      </c>
      <c r="P135" s="94">
        <v>35000</v>
      </c>
      <c r="Q135" s="128" t="s">
        <v>3361</v>
      </c>
      <c r="R135" s="6">
        <v>20</v>
      </c>
      <c r="S135" s="508" t="s">
        <v>3425</v>
      </c>
      <c r="T135" s="509" t="s">
        <v>3426</v>
      </c>
      <c r="U135" s="511" t="s">
        <v>3427</v>
      </c>
    </row>
    <row r="136" spans="1:21" ht="76.5">
      <c r="A136" s="496">
        <v>129</v>
      </c>
      <c r="B136" s="6"/>
      <c r="C136" s="93" t="s">
        <v>3428</v>
      </c>
      <c r="D136" s="93" t="s">
        <v>1122</v>
      </c>
      <c r="E136" s="506" t="s">
        <v>3429</v>
      </c>
      <c r="F136" s="497" t="s">
        <v>2</v>
      </c>
      <c r="G136" s="107" t="s">
        <v>15</v>
      </c>
      <c r="H136" s="93" t="s">
        <v>31</v>
      </c>
      <c r="I136" s="173" t="s">
        <v>106</v>
      </c>
      <c r="J136" s="93" t="s">
        <v>3430</v>
      </c>
      <c r="K136" s="507">
        <v>280000</v>
      </c>
      <c r="L136" s="6">
        <v>176400</v>
      </c>
      <c r="M136" s="6" t="s">
        <v>1443</v>
      </c>
      <c r="N136" s="94">
        <v>196000</v>
      </c>
      <c r="O136" s="128">
        <v>20</v>
      </c>
      <c r="P136" s="94">
        <v>196000</v>
      </c>
      <c r="Q136" s="128" t="s">
        <v>3361</v>
      </c>
      <c r="R136" s="6">
        <v>20</v>
      </c>
      <c r="S136" s="508" t="s">
        <v>3431</v>
      </c>
      <c r="T136" s="509" t="s">
        <v>3432</v>
      </c>
      <c r="U136" s="511" t="s">
        <v>3433</v>
      </c>
    </row>
    <row r="137" spans="1:21" ht="51">
      <c r="A137" s="496">
        <v>130</v>
      </c>
      <c r="B137" s="6"/>
      <c r="C137" s="93" t="s">
        <v>3434</v>
      </c>
      <c r="D137" s="93" t="s">
        <v>679</v>
      </c>
      <c r="E137" s="506" t="s">
        <v>3435</v>
      </c>
      <c r="F137" s="497" t="s">
        <v>2</v>
      </c>
      <c r="G137" s="107" t="s">
        <v>15</v>
      </c>
      <c r="H137" s="93" t="s">
        <v>31</v>
      </c>
      <c r="I137" s="173" t="s">
        <v>106</v>
      </c>
      <c r="J137" s="93" t="s">
        <v>1551</v>
      </c>
      <c r="K137" s="507">
        <v>50000</v>
      </c>
      <c r="L137" s="6">
        <v>31500</v>
      </c>
      <c r="M137" s="6" t="s">
        <v>1443</v>
      </c>
      <c r="N137" s="94">
        <v>35000</v>
      </c>
      <c r="O137" s="128">
        <v>20</v>
      </c>
      <c r="P137" s="94">
        <v>35000</v>
      </c>
      <c r="Q137" s="128" t="s">
        <v>3361</v>
      </c>
      <c r="R137" s="6">
        <v>20</v>
      </c>
      <c r="S137" s="508" t="s">
        <v>3436</v>
      </c>
      <c r="T137" s="509" t="s">
        <v>3437</v>
      </c>
      <c r="U137" s="511" t="s">
        <v>3438</v>
      </c>
    </row>
    <row r="138" spans="1:21" ht="89.25">
      <c r="A138" s="496">
        <v>131</v>
      </c>
      <c r="B138" s="6"/>
      <c r="C138" s="93" t="s">
        <v>3439</v>
      </c>
      <c r="D138" s="93" t="s">
        <v>3440</v>
      </c>
      <c r="E138" s="506" t="s">
        <v>3441</v>
      </c>
      <c r="F138" s="497" t="s">
        <v>2</v>
      </c>
      <c r="G138" s="107" t="s">
        <v>15</v>
      </c>
      <c r="H138" s="93" t="s">
        <v>31</v>
      </c>
      <c r="I138" s="173" t="s">
        <v>106</v>
      </c>
      <c r="J138" s="93" t="s">
        <v>1005</v>
      </c>
      <c r="K138" s="507">
        <v>60000</v>
      </c>
      <c r="L138" s="6">
        <v>37800</v>
      </c>
      <c r="M138" s="6" t="s">
        <v>1443</v>
      </c>
      <c r="N138" s="94">
        <v>42000</v>
      </c>
      <c r="O138" s="128">
        <v>20</v>
      </c>
      <c r="P138" s="94">
        <v>42000</v>
      </c>
      <c r="Q138" s="128" t="s">
        <v>3361</v>
      </c>
      <c r="R138" s="6">
        <v>20</v>
      </c>
      <c r="S138" s="508" t="s">
        <v>3442</v>
      </c>
      <c r="T138" s="509" t="s">
        <v>3443</v>
      </c>
      <c r="U138" s="511" t="s">
        <v>3444</v>
      </c>
    </row>
    <row r="139" spans="1:21" ht="76.5">
      <c r="A139" s="496">
        <v>132</v>
      </c>
      <c r="B139" s="6"/>
      <c r="C139" s="93" t="s">
        <v>3445</v>
      </c>
      <c r="D139" s="93" t="s">
        <v>3446</v>
      </c>
      <c r="E139" s="506" t="s">
        <v>3447</v>
      </c>
      <c r="F139" s="497" t="s">
        <v>2</v>
      </c>
      <c r="G139" s="107" t="s">
        <v>15</v>
      </c>
      <c r="H139" s="93" t="s">
        <v>31</v>
      </c>
      <c r="I139" s="173" t="s">
        <v>106</v>
      </c>
      <c r="J139" s="93" t="s">
        <v>3145</v>
      </c>
      <c r="K139" s="507">
        <v>250000</v>
      </c>
      <c r="L139" s="6">
        <v>157500</v>
      </c>
      <c r="M139" s="6" t="s">
        <v>1443</v>
      </c>
      <c r="N139" s="94">
        <v>175000</v>
      </c>
      <c r="O139" s="128">
        <v>20</v>
      </c>
      <c r="P139" s="94">
        <v>175000</v>
      </c>
      <c r="Q139" s="128" t="s">
        <v>3361</v>
      </c>
      <c r="R139" s="6">
        <v>20</v>
      </c>
      <c r="S139" s="508" t="s">
        <v>3448</v>
      </c>
      <c r="T139" s="509" t="s">
        <v>3449</v>
      </c>
      <c r="U139" s="511" t="s">
        <v>2783</v>
      </c>
    </row>
    <row r="140" spans="1:21" ht="89.25">
      <c r="A140" s="496">
        <v>133</v>
      </c>
      <c r="B140" s="6"/>
      <c r="C140" s="93" t="s">
        <v>3450</v>
      </c>
      <c r="D140" s="93" t="s">
        <v>396</v>
      </c>
      <c r="E140" s="506" t="s">
        <v>3451</v>
      </c>
      <c r="F140" s="497" t="s">
        <v>2</v>
      </c>
      <c r="G140" s="107" t="s">
        <v>15</v>
      </c>
      <c r="H140" s="93" t="s">
        <v>16</v>
      </c>
      <c r="I140" s="173" t="s">
        <v>106</v>
      </c>
      <c r="J140" s="93" t="s">
        <v>263</v>
      </c>
      <c r="K140" s="507">
        <v>70000</v>
      </c>
      <c r="L140" s="6">
        <v>44100</v>
      </c>
      <c r="M140" s="6" t="s">
        <v>1443</v>
      </c>
      <c r="N140" s="94">
        <v>49000</v>
      </c>
      <c r="O140" s="128">
        <v>20</v>
      </c>
      <c r="P140" s="94">
        <v>49000</v>
      </c>
      <c r="Q140" s="128" t="s">
        <v>3361</v>
      </c>
      <c r="R140" s="6">
        <v>20</v>
      </c>
      <c r="S140" s="508" t="s">
        <v>3452</v>
      </c>
      <c r="T140" s="509" t="s">
        <v>3453</v>
      </c>
      <c r="U140" s="511" t="s">
        <v>3454</v>
      </c>
    </row>
    <row r="141" spans="1:21" ht="76.5">
      <c r="A141" s="496">
        <v>134</v>
      </c>
      <c r="B141" s="6"/>
      <c r="C141" s="93" t="s">
        <v>3251</v>
      </c>
      <c r="D141" s="93" t="s">
        <v>3455</v>
      </c>
      <c r="E141" s="506" t="s">
        <v>3456</v>
      </c>
      <c r="F141" s="497" t="s">
        <v>2</v>
      </c>
      <c r="G141" s="107" t="s">
        <v>15</v>
      </c>
      <c r="H141" s="93" t="s">
        <v>31</v>
      </c>
      <c r="I141" s="173" t="s">
        <v>106</v>
      </c>
      <c r="J141" s="93" t="s">
        <v>1005</v>
      </c>
      <c r="K141" s="507">
        <v>350000</v>
      </c>
      <c r="L141" s="6">
        <v>220500</v>
      </c>
      <c r="M141" s="6" t="s">
        <v>1443</v>
      </c>
      <c r="N141" s="94">
        <v>245000</v>
      </c>
      <c r="O141" s="128">
        <v>20</v>
      </c>
      <c r="P141" s="94">
        <v>245000</v>
      </c>
      <c r="Q141" s="128" t="s">
        <v>3361</v>
      </c>
      <c r="R141" s="6">
        <v>20</v>
      </c>
      <c r="S141" s="508" t="s">
        <v>3457</v>
      </c>
      <c r="T141" s="509" t="s">
        <v>3458</v>
      </c>
      <c r="U141" s="511" t="s">
        <v>3459</v>
      </c>
    </row>
    <row r="142" spans="1:21" ht="89.25">
      <c r="A142" s="496">
        <v>135</v>
      </c>
      <c r="B142" s="6"/>
      <c r="C142" s="93" t="s">
        <v>849</v>
      </c>
      <c r="D142" s="93" t="s">
        <v>564</v>
      </c>
      <c r="E142" s="506" t="s">
        <v>744</v>
      </c>
      <c r="F142" s="497" t="s">
        <v>2</v>
      </c>
      <c r="G142" s="107" t="s">
        <v>15</v>
      </c>
      <c r="H142" s="93" t="s">
        <v>16</v>
      </c>
      <c r="I142" s="173" t="s">
        <v>106</v>
      </c>
      <c r="J142" s="93" t="s">
        <v>3272</v>
      </c>
      <c r="K142" s="507">
        <v>80000</v>
      </c>
      <c r="L142" s="6">
        <v>50400</v>
      </c>
      <c r="M142" s="6" t="s">
        <v>1443</v>
      </c>
      <c r="N142" s="94">
        <v>56000</v>
      </c>
      <c r="O142" s="128">
        <v>20</v>
      </c>
      <c r="P142" s="94">
        <v>56000</v>
      </c>
      <c r="Q142" s="128" t="s">
        <v>3361</v>
      </c>
      <c r="R142" s="6">
        <v>20</v>
      </c>
      <c r="S142" s="508" t="s">
        <v>3460</v>
      </c>
      <c r="T142" s="509" t="s">
        <v>3461</v>
      </c>
      <c r="U142" s="511" t="s">
        <v>3462</v>
      </c>
    </row>
    <row r="143" spans="1:21" ht="76.5">
      <c r="A143" s="496">
        <v>136</v>
      </c>
      <c r="B143" s="6"/>
      <c r="C143" s="93" t="s">
        <v>1249</v>
      </c>
      <c r="D143" s="93" t="s">
        <v>1870</v>
      </c>
      <c r="E143" s="506" t="s">
        <v>3463</v>
      </c>
      <c r="F143" s="497" t="s">
        <v>2</v>
      </c>
      <c r="G143" s="107" t="s">
        <v>15</v>
      </c>
      <c r="H143" s="93" t="s">
        <v>16</v>
      </c>
      <c r="I143" s="173" t="s">
        <v>106</v>
      </c>
      <c r="J143" s="93" t="s">
        <v>231</v>
      </c>
      <c r="K143" s="507">
        <v>60000</v>
      </c>
      <c r="L143" s="6">
        <v>37800</v>
      </c>
      <c r="M143" s="6" t="s">
        <v>1443</v>
      </c>
      <c r="N143" s="94">
        <v>42000</v>
      </c>
      <c r="O143" s="128">
        <v>20</v>
      </c>
      <c r="P143" s="94">
        <v>42000</v>
      </c>
      <c r="Q143" s="128" t="s">
        <v>3361</v>
      </c>
      <c r="R143" s="6">
        <v>20</v>
      </c>
      <c r="S143" s="508" t="s">
        <v>3464</v>
      </c>
      <c r="T143" s="509" t="s">
        <v>3465</v>
      </c>
      <c r="U143" s="511" t="s">
        <v>3466</v>
      </c>
    </row>
    <row r="144" spans="1:21" ht="76.5">
      <c r="A144" s="496">
        <v>137</v>
      </c>
      <c r="B144" s="6"/>
      <c r="C144" s="93" t="s">
        <v>3467</v>
      </c>
      <c r="D144" s="93" t="s">
        <v>2088</v>
      </c>
      <c r="E144" s="506" t="s">
        <v>3468</v>
      </c>
      <c r="F144" s="497" t="s">
        <v>2</v>
      </c>
      <c r="G144" s="107" t="s">
        <v>15</v>
      </c>
      <c r="H144" s="93" t="s">
        <v>31</v>
      </c>
      <c r="I144" s="173" t="s">
        <v>106</v>
      </c>
      <c r="J144" s="93" t="s">
        <v>3469</v>
      </c>
      <c r="K144" s="507">
        <v>320000</v>
      </c>
      <c r="L144" s="6">
        <v>201600</v>
      </c>
      <c r="M144" s="6" t="s">
        <v>1443</v>
      </c>
      <c r="N144" s="94">
        <v>224000</v>
      </c>
      <c r="O144" s="128">
        <v>20</v>
      </c>
      <c r="P144" s="94">
        <v>224000</v>
      </c>
      <c r="Q144" s="128" t="s">
        <v>3361</v>
      </c>
      <c r="R144" s="6">
        <v>20</v>
      </c>
      <c r="S144" s="508" t="s">
        <v>3470</v>
      </c>
      <c r="T144" s="509" t="s">
        <v>3471</v>
      </c>
      <c r="U144" s="511" t="s">
        <v>3472</v>
      </c>
    </row>
    <row r="145" spans="1:21" ht="114.75">
      <c r="A145" s="496">
        <v>138</v>
      </c>
      <c r="B145" s="6"/>
      <c r="C145" s="93" t="s">
        <v>3473</v>
      </c>
      <c r="D145" s="93" t="s">
        <v>3474</v>
      </c>
      <c r="E145" s="506" t="s">
        <v>3475</v>
      </c>
      <c r="F145" s="107" t="s">
        <v>2</v>
      </c>
      <c r="G145" s="107" t="s">
        <v>1835</v>
      </c>
      <c r="H145" s="93" t="s">
        <v>16</v>
      </c>
      <c r="I145" s="173" t="s">
        <v>105</v>
      </c>
      <c r="J145" s="43"/>
      <c r="K145" s="507">
        <v>300000</v>
      </c>
      <c r="L145" s="6">
        <v>189000</v>
      </c>
      <c r="M145" s="6" t="s">
        <v>2749</v>
      </c>
      <c r="N145" s="94">
        <v>210000</v>
      </c>
      <c r="O145" s="128">
        <v>20</v>
      </c>
      <c r="P145" s="94">
        <v>210000</v>
      </c>
      <c r="Q145" s="128" t="s">
        <v>3361</v>
      </c>
      <c r="R145" s="6">
        <v>20</v>
      </c>
      <c r="S145" s="508" t="s">
        <v>3476</v>
      </c>
      <c r="T145" s="509" t="s">
        <v>3477</v>
      </c>
      <c r="U145" s="511" t="s">
        <v>3478</v>
      </c>
    </row>
    <row r="146" spans="1:21" ht="63.75">
      <c r="A146" s="496">
        <v>139</v>
      </c>
      <c r="B146" s="6"/>
      <c r="C146" s="93" t="s">
        <v>3479</v>
      </c>
      <c r="D146" s="93" t="s">
        <v>3480</v>
      </c>
      <c r="E146" s="506" t="s">
        <v>3481</v>
      </c>
      <c r="F146" s="107" t="s">
        <v>2</v>
      </c>
      <c r="G146" s="107" t="s">
        <v>15</v>
      </c>
      <c r="H146" s="93" t="s">
        <v>16</v>
      </c>
      <c r="I146" s="173" t="s">
        <v>105</v>
      </c>
      <c r="J146" s="43"/>
      <c r="K146" s="507">
        <v>60000</v>
      </c>
      <c r="L146" s="6">
        <v>37800</v>
      </c>
      <c r="M146" s="6" t="s">
        <v>2749</v>
      </c>
      <c r="N146" s="94">
        <v>42000</v>
      </c>
      <c r="O146" s="128">
        <v>20</v>
      </c>
      <c r="P146" s="94">
        <v>42000</v>
      </c>
      <c r="Q146" s="128" t="s">
        <v>3361</v>
      </c>
      <c r="R146" s="6">
        <v>20</v>
      </c>
      <c r="S146" s="508" t="s">
        <v>3482</v>
      </c>
      <c r="T146" s="509" t="s">
        <v>3483</v>
      </c>
      <c r="U146" s="511" t="s">
        <v>3484</v>
      </c>
    </row>
    <row r="147" spans="1:21" ht="76.5">
      <c r="A147" s="496">
        <v>140</v>
      </c>
      <c r="B147" s="6"/>
      <c r="C147" s="93" t="s">
        <v>3485</v>
      </c>
      <c r="D147" s="93" t="s">
        <v>3486</v>
      </c>
      <c r="E147" s="506" t="s">
        <v>3487</v>
      </c>
      <c r="F147" s="107" t="s">
        <v>2</v>
      </c>
      <c r="G147" s="107" t="s">
        <v>15</v>
      </c>
      <c r="H147" s="93" t="s">
        <v>31</v>
      </c>
      <c r="I147" s="173" t="s">
        <v>106</v>
      </c>
      <c r="J147" s="43"/>
      <c r="K147" s="507">
        <v>300000</v>
      </c>
      <c r="L147" s="6">
        <v>189000</v>
      </c>
      <c r="M147" s="6" t="s">
        <v>2749</v>
      </c>
      <c r="N147" s="94">
        <v>210000</v>
      </c>
      <c r="O147" s="128">
        <v>20</v>
      </c>
      <c r="P147" s="94">
        <v>210000</v>
      </c>
      <c r="Q147" s="128" t="s">
        <v>3361</v>
      </c>
      <c r="R147" s="6">
        <v>20</v>
      </c>
      <c r="S147" s="508" t="s">
        <v>3488</v>
      </c>
      <c r="T147" s="509" t="s">
        <v>3489</v>
      </c>
      <c r="U147" s="510" t="s">
        <v>3490</v>
      </c>
    </row>
    <row r="148" spans="1:21" ht="89.25">
      <c r="A148" s="496">
        <v>141</v>
      </c>
      <c r="B148" s="6"/>
      <c r="C148" s="93" t="s">
        <v>3491</v>
      </c>
      <c r="D148" s="93" t="s">
        <v>3492</v>
      </c>
      <c r="E148" s="506" t="s">
        <v>3493</v>
      </c>
      <c r="F148" s="107" t="s">
        <v>2</v>
      </c>
      <c r="G148" s="107" t="s">
        <v>1835</v>
      </c>
      <c r="H148" s="93" t="s">
        <v>31</v>
      </c>
      <c r="I148" s="173" t="s">
        <v>106</v>
      </c>
      <c r="J148" s="43"/>
      <c r="K148" s="507">
        <v>200000</v>
      </c>
      <c r="L148" s="6">
        <v>126000</v>
      </c>
      <c r="M148" s="6" t="s">
        <v>2749</v>
      </c>
      <c r="N148" s="94">
        <v>140000</v>
      </c>
      <c r="O148" s="128">
        <v>20</v>
      </c>
      <c r="P148" s="94">
        <v>140000</v>
      </c>
      <c r="Q148" s="128" t="s">
        <v>3361</v>
      </c>
      <c r="R148" s="6">
        <v>20</v>
      </c>
      <c r="S148" s="508" t="s">
        <v>3494</v>
      </c>
      <c r="T148" s="509" t="s">
        <v>3495</v>
      </c>
      <c r="U148" s="511" t="s">
        <v>3496</v>
      </c>
    </row>
    <row r="149" spans="1:21" ht="51">
      <c r="A149" s="496">
        <v>142</v>
      </c>
      <c r="B149" s="6"/>
      <c r="C149" s="93" t="s">
        <v>3497</v>
      </c>
      <c r="D149" s="93" t="s">
        <v>3498</v>
      </c>
      <c r="E149" s="506" t="s">
        <v>3499</v>
      </c>
      <c r="F149" s="107" t="s">
        <v>2</v>
      </c>
      <c r="G149" s="107" t="s">
        <v>15</v>
      </c>
      <c r="H149" s="93" t="s">
        <v>31</v>
      </c>
      <c r="I149" s="173" t="s">
        <v>106</v>
      </c>
      <c r="J149" s="43"/>
      <c r="K149" s="507">
        <v>60000</v>
      </c>
      <c r="L149" s="6">
        <v>37800</v>
      </c>
      <c r="M149" s="6" t="s">
        <v>2749</v>
      </c>
      <c r="N149" s="94">
        <v>42000</v>
      </c>
      <c r="O149" s="128">
        <v>20</v>
      </c>
      <c r="P149" s="94">
        <v>42000</v>
      </c>
      <c r="Q149" s="128" t="s">
        <v>3361</v>
      </c>
      <c r="R149" s="6">
        <v>20</v>
      </c>
      <c r="S149" s="508" t="s">
        <v>3500</v>
      </c>
      <c r="T149" s="509" t="s">
        <v>3501</v>
      </c>
      <c r="U149" s="511" t="s">
        <v>2753</v>
      </c>
    </row>
    <row r="150" spans="1:21" ht="76.5">
      <c r="A150" s="496">
        <v>143</v>
      </c>
      <c r="B150" s="6"/>
      <c r="C150" s="93" t="s">
        <v>3502</v>
      </c>
      <c r="D150" s="93" t="s">
        <v>3503</v>
      </c>
      <c r="E150" s="506" t="s">
        <v>3504</v>
      </c>
      <c r="F150" s="107" t="s">
        <v>2</v>
      </c>
      <c r="G150" s="107" t="s">
        <v>15</v>
      </c>
      <c r="H150" s="93" t="s">
        <v>16</v>
      </c>
      <c r="I150" s="173" t="s">
        <v>106</v>
      </c>
      <c r="J150" s="93" t="s">
        <v>3505</v>
      </c>
      <c r="K150" s="507">
        <v>250000</v>
      </c>
      <c r="L150" s="6">
        <v>157500</v>
      </c>
      <c r="M150" s="6" t="s">
        <v>2952</v>
      </c>
      <c r="N150" s="128">
        <v>175000</v>
      </c>
      <c r="O150" s="128">
        <v>20</v>
      </c>
      <c r="P150" s="128">
        <v>175000</v>
      </c>
      <c r="Q150" s="128" t="s">
        <v>3361</v>
      </c>
      <c r="R150" s="6">
        <v>20</v>
      </c>
      <c r="S150" s="508" t="s">
        <v>3506</v>
      </c>
      <c r="T150" s="509" t="s">
        <v>3507</v>
      </c>
      <c r="U150" s="511" t="s">
        <v>3508</v>
      </c>
    </row>
    <row r="151" spans="1:21" ht="89.25">
      <c r="A151" s="496">
        <v>144</v>
      </c>
      <c r="B151" s="6"/>
      <c r="C151" s="107" t="s">
        <v>3509</v>
      </c>
      <c r="D151" s="107" t="s">
        <v>3510</v>
      </c>
      <c r="E151" s="506" t="s">
        <v>3511</v>
      </c>
      <c r="F151" s="107" t="s">
        <v>2</v>
      </c>
      <c r="G151" s="107" t="s">
        <v>15</v>
      </c>
      <c r="H151" s="93" t="s">
        <v>16</v>
      </c>
      <c r="I151" s="173" t="s">
        <v>106</v>
      </c>
      <c r="J151" s="93" t="s">
        <v>3512</v>
      </c>
      <c r="K151" s="507">
        <v>40000</v>
      </c>
      <c r="L151" s="6">
        <v>25200</v>
      </c>
      <c r="M151" s="6" t="s">
        <v>2749</v>
      </c>
      <c r="N151" s="128">
        <v>28000</v>
      </c>
      <c r="O151" s="128">
        <v>20</v>
      </c>
      <c r="P151" s="128">
        <v>28000</v>
      </c>
      <c r="Q151" s="128" t="s">
        <v>3361</v>
      </c>
      <c r="R151" s="6">
        <v>20</v>
      </c>
      <c r="S151" s="508" t="s">
        <v>3513</v>
      </c>
      <c r="T151" s="509" t="s">
        <v>3514</v>
      </c>
      <c r="U151" s="510" t="s">
        <v>3515</v>
      </c>
    </row>
    <row r="152" spans="1:21" ht="63.75">
      <c r="A152" s="496">
        <v>145</v>
      </c>
      <c r="B152" s="6"/>
      <c r="C152" s="107" t="s">
        <v>3516</v>
      </c>
      <c r="D152" s="107" t="s">
        <v>3517</v>
      </c>
      <c r="E152" s="506" t="s">
        <v>3518</v>
      </c>
      <c r="F152" s="107" t="s">
        <v>2</v>
      </c>
      <c r="G152" s="107" t="s">
        <v>15</v>
      </c>
      <c r="H152" s="93" t="s">
        <v>31</v>
      </c>
      <c r="I152" s="173" t="s">
        <v>106</v>
      </c>
      <c r="J152" s="93" t="s">
        <v>1061</v>
      </c>
      <c r="K152" s="507">
        <v>30000</v>
      </c>
      <c r="L152" s="6">
        <v>18900</v>
      </c>
      <c r="M152" s="6" t="s">
        <v>2749</v>
      </c>
      <c r="N152" s="94">
        <v>21000</v>
      </c>
      <c r="O152" s="128">
        <v>20</v>
      </c>
      <c r="P152" s="94">
        <v>21000</v>
      </c>
      <c r="Q152" s="128" t="s">
        <v>3361</v>
      </c>
      <c r="R152" s="6">
        <v>20</v>
      </c>
      <c r="S152" s="508" t="s">
        <v>3519</v>
      </c>
      <c r="T152" s="509" t="s">
        <v>3520</v>
      </c>
      <c r="U152" s="510" t="s">
        <v>3521</v>
      </c>
    </row>
    <row r="153" spans="1:21" ht="51">
      <c r="A153" s="496">
        <v>146</v>
      </c>
      <c r="B153" s="6"/>
      <c r="C153" s="107" t="s">
        <v>3522</v>
      </c>
      <c r="D153" s="107" t="s">
        <v>497</v>
      </c>
      <c r="E153" s="506" t="s">
        <v>3523</v>
      </c>
      <c r="F153" s="107" t="s">
        <v>2</v>
      </c>
      <c r="G153" s="107" t="s">
        <v>15</v>
      </c>
      <c r="H153" s="93" t="s">
        <v>31</v>
      </c>
      <c r="I153" s="173" t="s">
        <v>106</v>
      </c>
      <c r="J153" s="93" t="s">
        <v>1005</v>
      </c>
      <c r="K153" s="507">
        <v>30000</v>
      </c>
      <c r="L153" s="6">
        <v>18900</v>
      </c>
      <c r="M153" s="6" t="s">
        <v>2749</v>
      </c>
      <c r="N153" s="94">
        <v>21000</v>
      </c>
      <c r="O153" s="128">
        <v>20</v>
      </c>
      <c r="P153" s="94">
        <v>21000</v>
      </c>
      <c r="Q153" s="128" t="s">
        <v>3361</v>
      </c>
      <c r="R153" s="6">
        <v>20</v>
      </c>
      <c r="S153" s="508" t="s">
        <v>3524</v>
      </c>
      <c r="T153" s="509" t="s">
        <v>3525</v>
      </c>
      <c r="U153" s="510" t="s">
        <v>3526</v>
      </c>
    </row>
    <row r="154" spans="1:21" ht="76.5">
      <c r="A154" s="496">
        <v>147</v>
      </c>
      <c r="B154" s="6"/>
      <c r="C154" s="107" t="s">
        <v>3527</v>
      </c>
      <c r="D154" s="107" t="s">
        <v>3528</v>
      </c>
      <c r="E154" s="506" t="s">
        <v>3529</v>
      </c>
      <c r="F154" s="107" t="s">
        <v>2</v>
      </c>
      <c r="G154" s="107" t="s">
        <v>15</v>
      </c>
      <c r="H154" s="93" t="s">
        <v>31</v>
      </c>
      <c r="I154" s="173" t="s">
        <v>105</v>
      </c>
      <c r="J154" s="93" t="s">
        <v>1005</v>
      </c>
      <c r="K154" s="507">
        <v>40000</v>
      </c>
      <c r="L154" s="6">
        <v>25200</v>
      </c>
      <c r="M154" s="6" t="s">
        <v>2749</v>
      </c>
      <c r="N154" s="94">
        <v>28000</v>
      </c>
      <c r="O154" s="128">
        <v>20</v>
      </c>
      <c r="P154" s="94">
        <v>28000</v>
      </c>
      <c r="Q154" s="128" t="s">
        <v>3361</v>
      </c>
      <c r="R154" s="6">
        <v>20</v>
      </c>
      <c r="S154" s="508" t="s">
        <v>3530</v>
      </c>
      <c r="T154" s="509" t="s">
        <v>3531</v>
      </c>
      <c r="U154" s="510" t="s">
        <v>3532</v>
      </c>
    </row>
    <row r="155" spans="1:21" ht="51">
      <c r="A155" s="496">
        <v>148</v>
      </c>
      <c r="B155" s="6"/>
      <c r="C155" s="107" t="s">
        <v>3533</v>
      </c>
      <c r="D155" s="107" t="s">
        <v>3534</v>
      </c>
      <c r="E155" s="506" t="s">
        <v>3535</v>
      </c>
      <c r="F155" s="107" t="s">
        <v>2</v>
      </c>
      <c r="G155" s="107" t="s">
        <v>15</v>
      </c>
      <c r="H155" s="93" t="s">
        <v>31</v>
      </c>
      <c r="I155" s="173" t="s">
        <v>106</v>
      </c>
      <c r="J155" s="93" t="s">
        <v>231</v>
      </c>
      <c r="K155" s="507">
        <v>30000</v>
      </c>
      <c r="L155" s="6">
        <v>18900</v>
      </c>
      <c r="M155" s="6" t="s">
        <v>2749</v>
      </c>
      <c r="N155" s="94">
        <v>21000</v>
      </c>
      <c r="O155" s="128">
        <v>20</v>
      </c>
      <c r="P155" s="94">
        <v>21000</v>
      </c>
      <c r="Q155" s="128" t="s">
        <v>3361</v>
      </c>
      <c r="R155" s="6">
        <v>20</v>
      </c>
      <c r="S155" s="508" t="s">
        <v>3536</v>
      </c>
      <c r="T155" s="509" t="s">
        <v>3537</v>
      </c>
      <c r="U155" s="510" t="s">
        <v>3538</v>
      </c>
    </row>
    <row r="156" spans="1:21" ht="63.75">
      <c r="A156" s="496">
        <v>149</v>
      </c>
      <c r="B156" s="6"/>
      <c r="C156" s="107" t="s">
        <v>3539</v>
      </c>
      <c r="D156" s="107" t="s">
        <v>3540</v>
      </c>
      <c r="E156" s="506" t="s">
        <v>3541</v>
      </c>
      <c r="F156" s="107" t="s">
        <v>2</v>
      </c>
      <c r="G156" s="107" t="s">
        <v>15</v>
      </c>
      <c r="H156" s="93" t="s">
        <v>31</v>
      </c>
      <c r="I156" s="173" t="s">
        <v>106</v>
      </c>
      <c r="J156" s="93" t="s">
        <v>231</v>
      </c>
      <c r="K156" s="507">
        <v>40000</v>
      </c>
      <c r="L156" s="6">
        <v>25200</v>
      </c>
      <c r="M156" s="6" t="s">
        <v>2749</v>
      </c>
      <c r="N156" s="94">
        <v>28000</v>
      </c>
      <c r="O156" s="128">
        <v>20</v>
      </c>
      <c r="P156" s="94">
        <v>28000</v>
      </c>
      <c r="Q156" s="128" t="s">
        <v>3361</v>
      </c>
      <c r="R156" s="6">
        <v>20</v>
      </c>
      <c r="S156" s="508" t="s">
        <v>3542</v>
      </c>
      <c r="T156" s="509" t="s">
        <v>3543</v>
      </c>
      <c r="U156" s="510" t="s">
        <v>3544</v>
      </c>
    </row>
    <row r="157" spans="1:21" ht="51">
      <c r="A157" s="496">
        <v>150</v>
      </c>
      <c r="B157" s="6"/>
      <c r="C157" s="107" t="s">
        <v>3545</v>
      </c>
      <c r="D157" s="107" t="s">
        <v>3546</v>
      </c>
      <c r="E157" s="506" t="s">
        <v>3547</v>
      </c>
      <c r="F157" s="107" t="s">
        <v>2</v>
      </c>
      <c r="G157" s="107" t="s">
        <v>15</v>
      </c>
      <c r="H157" s="93" t="s">
        <v>31</v>
      </c>
      <c r="I157" s="173" t="s">
        <v>106</v>
      </c>
      <c r="J157" s="93" t="s">
        <v>286</v>
      </c>
      <c r="K157" s="507">
        <v>40000</v>
      </c>
      <c r="L157" s="6">
        <v>25200</v>
      </c>
      <c r="M157" s="6" t="s">
        <v>2749</v>
      </c>
      <c r="N157" s="94">
        <v>28000</v>
      </c>
      <c r="O157" s="128">
        <v>20</v>
      </c>
      <c r="P157" s="94">
        <v>28000</v>
      </c>
      <c r="Q157" s="128" t="s">
        <v>3361</v>
      </c>
      <c r="R157" s="6">
        <v>20</v>
      </c>
      <c r="S157" s="508" t="s">
        <v>3548</v>
      </c>
      <c r="T157" s="509" t="s">
        <v>3549</v>
      </c>
      <c r="U157" s="510" t="s">
        <v>3550</v>
      </c>
    </row>
    <row r="158" spans="1:21" ht="51">
      <c r="A158" s="496">
        <v>151</v>
      </c>
      <c r="B158" s="6"/>
      <c r="C158" s="107" t="s">
        <v>2461</v>
      </c>
      <c r="D158" s="107" t="s">
        <v>3551</v>
      </c>
      <c r="E158" s="506" t="s">
        <v>3552</v>
      </c>
      <c r="F158" s="107" t="s">
        <v>2</v>
      </c>
      <c r="G158" s="107" t="s">
        <v>15</v>
      </c>
      <c r="H158" s="93" t="s">
        <v>31</v>
      </c>
      <c r="I158" s="173" t="s">
        <v>106</v>
      </c>
      <c r="J158" s="93" t="s">
        <v>3553</v>
      </c>
      <c r="K158" s="507">
        <v>30000</v>
      </c>
      <c r="L158" s="6">
        <v>18900</v>
      </c>
      <c r="M158" s="6" t="s">
        <v>2749</v>
      </c>
      <c r="N158" s="94">
        <v>21000</v>
      </c>
      <c r="O158" s="128">
        <v>20</v>
      </c>
      <c r="P158" s="94">
        <v>21000</v>
      </c>
      <c r="Q158" s="128" t="s">
        <v>3361</v>
      </c>
      <c r="R158" s="6">
        <v>20</v>
      </c>
      <c r="S158" s="508" t="s">
        <v>3554</v>
      </c>
      <c r="T158" s="509" t="s">
        <v>3555</v>
      </c>
      <c r="U158" s="510" t="s">
        <v>3556</v>
      </c>
    </row>
    <row r="159" spans="1:21" ht="63.75">
      <c r="A159" s="496">
        <v>152</v>
      </c>
      <c r="B159" s="6"/>
      <c r="C159" s="497" t="s">
        <v>3557</v>
      </c>
      <c r="D159" s="497" t="s">
        <v>1372</v>
      </c>
      <c r="E159" s="506" t="s">
        <v>3558</v>
      </c>
      <c r="F159" s="107" t="s">
        <v>2</v>
      </c>
      <c r="G159" s="107" t="s">
        <v>15</v>
      </c>
      <c r="H159" s="93" t="s">
        <v>16</v>
      </c>
      <c r="I159" s="173" t="s">
        <v>106</v>
      </c>
      <c r="J159" s="93" t="s">
        <v>3559</v>
      </c>
      <c r="K159" s="507">
        <v>50000</v>
      </c>
      <c r="L159" s="6">
        <v>31500</v>
      </c>
      <c r="M159" s="6" t="s">
        <v>2749</v>
      </c>
      <c r="N159" s="94">
        <v>35000</v>
      </c>
      <c r="O159" s="128">
        <v>20</v>
      </c>
      <c r="P159" s="94">
        <v>35000</v>
      </c>
      <c r="Q159" s="128" t="s">
        <v>3361</v>
      </c>
      <c r="R159" s="6">
        <v>20</v>
      </c>
      <c r="S159" s="508" t="s">
        <v>3560</v>
      </c>
      <c r="T159" s="509" t="s">
        <v>3561</v>
      </c>
      <c r="U159" s="510" t="s">
        <v>3562</v>
      </c>
    </row>
    <row r="160" spans="1:21" ht="63.75">
      <c r="A160" s="496">
        <v>153</v>
      </c>
      <c r="B160" s="6"/>
      <c r="C160" s="107" t="s">
        <v>3563</v>
      </c>
      <c r="D160" s="107" t="s">
        <v>3564</v>
      </c>
      <c r="E160" s="506" t="s">
        <v>3565</v>
      </c>
      <c r="F160" s="107" t="s">
        <v>2</v>
      </c>
      <c r="G160" s="107" t="s">
        <v>15</v>
      </c>
      <c r="H160" s="93" t="s">
        <v>31</v>
      </c>
      <c r="I160" s="173" t="s">
        <v>106</v>
      </c>
      <c r="J160" s="93" t="s">
        <v>1005</v>
      </c>
      <c r="K160" s="507">
        <v>40000</v>
      </c>
      <c r="L160" s="6">
        <v>25200</v>
      </c>
      <c r="M160" s="6" t="s">
        <v>2749</v>
      </c>
      <c r="N160" s="94">
        <v>28000</v>
      </c>
      <c r="O160" s="128">
        <v>20</v>
      </c>
      <c r="P160" s="94">
        <v>28000</v>
      </c>
      <c r="Q160" s="128" t="s">
        <v>3361</v>
      </c>
      <c r="R160" s="6">
        <v>20</v>
      </c>
      <c r="S160" s="508" t="s">
        <v>3566</v>
      </c>
      <c r="T160" s="509" t="s">
        <v>3567</v>
      </c>
      <c r="U160" s="510" t="s">
        <v>3568</v>
      </c>
    </row>
    <row r="161" spans="1:21" ht="51">
      <c r="A161" s="496">
        <v>154</v>
      </c>
      <c r="B161" s="6"/>
      <c r="C161" s="107" t="s">
        <v>3413</v>
      </c>
      <c r="D161" s="107" t="s">
        <v>2867</v>
      </c>
      <c r="E161" s="506" t="s">
        <v>3569</v>
      </c>
      <c r="F161" s="107" t="s">
        <v>2</v>
      </c>
      <c r="G161" s="107" t="s">
        <v>15</v>
      </c>
      <c r="H161" s="93" t="s">
        <v>31</v>
      </c>
      <c r="I161" s="173" t="s">
        <v>106</v>
      </c>
      <c r="J161" s="93" t="s">
        <v>3570</v>
      </c>
      <c r="K161" s="507">
        <v>30000</v>
      </c>
      <c r="L161" s="6">
        <v>18900</v>
      </c>
      <c r="M161" s="6" t="s">
        <v>2749</v>
      </c>
      <c r="N161" s="94">
        <v>21000</v>
      </c>
      <c r="O161" s="128">
        <v>20</v>
      </c>
      <c r="P161" s="94">
        <v>21000</v>
      </c>
      <c r="Q161" s="128" t="s">
        <v>3361</v>
      </c>
      <c r="R161" s="6">
        <v>20</v>
      </c>
      <c r="S161" s="508" t="s">
        <v>3571</v>
      </c>
      <c r="T161" s="509" t="s">
        <v>3572</v>
      </c>
      <c r="U161" s="510" t="s">
        <v>3573</v>
      </c>
    </row>
    <row r="162" spans="1:21" ht="63.75">
      <c r="A162" s="496">
        <v>155</v>
      </c>
      <c r="B162" s="6"/>
      <c r="C162" s="107" t="s">
        <v>3574</v>
      </c>
      <c r="D162" s="107" t="s">
        <v>1605</v>
      </c>
      <c r="E162" s="506" t="s">
        <v>3575</v>
      </c>
      <c r="F162" s="107" t="s">
        <v>2</v>
      </c>
      <c r="G162" s="107" t="s">
        <v>15</v>
      </c>
      <c r="H162" s="93" t="s">
        <v>16</v>
      </c>
      <c r="I162" s="173" t="s">
        <v>106</v>
      </c>
      <c r="J162" s="93" t="s">
        <v>3576</v>
      </c>
      <c r="K162" s="507">
        <v>40000</v>
      </c>
      <c r="L162" s="6">
        <v>25200</v>
      </c>
      <c r="M162" s="6" t="s">
        <v>2749</v>
      </c>
      <c r="N162" s="94">
        <v>28000</v>
      </c>
      <c r="O162" s="128">
        <v>20</v>
      </c>
      <c r="P162" s="94">
        <v>28000</v>
      </c>
      <c r="Q162" s="128" t="s">
        <v>3361</v>
      </c>
      <c r="R162" s="6">
        <v>20</v>
      </c>
      <c r="S162" s="508" t="s">
        <v>3577</v>
      </c>
      <c r="T162" s="509" t="s">
        <v>3578</v>
      </c>
      <c r="U162" s="510" t="s">
        <v>2753</v>
      </c>
    </row>
    <row r="163" spans="1:21" ht="63.75">
      <c r="A163" s="496">
        <v>156</v>
      </c>
      <c r="B163" s="6"/>
      <c r="C163" s="107" t="s">
        <v>3579</v>
      </c>
      <c r="D163" s="107" t="s">
        <v>511</v>
      </c>
      <c r="E163" s="506" t="s">
        <v>3580</v>
      </c>
      <c r="F163" s="107" t="s">
        <v>2</v>
      </c>
      <c r="G163" s="107" t="s">
        <v>15</v>
      </c>
      <c r="H163" s="93" t="s">
        <v>16</v>
      </c>
      <c r="I163" s="173" t="s">
        <v>106</v>
      </c>
      <c r="J163" s="93" t="s">
        <v>3581</v>
      </c>
      <c r="K163" s="507">
        <v>40000</v>
      </c>
      <c r="L163" s="6">
        <v>25200</v>
      </c>
      <c r="M163" s="6" t="s">
        <v>2749</v>
      </c>
      <c r="N163" s="94">
        <v>28000</v>
      </c>
      <c r="O163" s="128">
        <v>20</v>
      </c>
      <c r="P163" s="94">
        <v>28000</v>
      </c>
      <c r="Q163" s="128" t="s">
        <v>3361</v>
      </c>
      <c r="R163" s="6">
        <v>20</v>
      </c>
      <c r="S163" s="508" t="s">
        <v>3582</v>
      </c>
      <c r="T163" s="509" t="s">
        <v>3583</v>
      </c>
      <c r="U163" s="510" t="s">
        <v>3584</v>
      </c>
    </row>
    <row r="164" spans="1:21" ht="51">
      <c r="A164" s="496">
        <v>157</v>
      </c>
      <c r="B164" s="6"/>
      <c r="C164" s="107" t="s">
        <v>3585</v>
      </c>
      <c r="D164" s="107" t="s">
        <v>3059</v>
      </c>
      <c r="E164" s="506" t="s">
        <v>3586</v>
      </c>
      <c r="F164" s="107" t="s">
        <v>2</v>
      </c>
      <c r="G164" s="107" t="s">
        <v>15</v>
      </c>
      <c r="H164" s="93" t="s">
        <v>31</v>
      </c>
      <c r="I164" s="173" t="s">
        <v>105</v>
      </c>
      <c r="J164" s="93" t="s">
        <v>231</v>
      </c>
      <c r="K164" s="507">
        <v>40000</v>
      </c>
      <c r="L164" s="6">
        <v>25200</v>
      </c>
      <c r="M164" s="6" t="s">
        <v>2749</v>
      </c>
      <c r="N164" s="94">
        <v>28000</v>
      </c>
      <c r="O164" s="128">
        <v>20</v>
      </c>
      <c r="P164" s="94">
        <v>28000</v>
      </c>
      <c r="Q164" s="128" t="s">
        <v>3361</v>
      </c>
      <c r="R164" s="6">
        <v>20</v>
      </c>
      <c r="S164" s="508" t="s">
        <v>3587</v>
      </c>
      <c r="T164" s="509" t="s">
        <v>3588</v>
      </c>
      <c r="U164" s="510" t="s">
        <v>3589</v>
      </c>
    </row>
    <row r="165" spans="1:21" ht="51">
      <c r="A165" s="496">
        <v>158</v>
      </c>
      <c r="B165" s="6"/>
      <c r="C165" s="107" t="s">
        <v>3590</v>
      </c>
      <c r="D165" s="107" t="s">
        <v>1215</v>
      </c>
      <c r="E165" s="506" t="s">
        <v>3591</v>
      </c>
      <c r="F165" s="107" t="s">
        <v>2</v>
      </c>
      <c r="G165" s="107" t="s">
        <v>15</v>
      </c>
      <c r="H165" s="93" t="s">
        <v>31</v>
      </c>
      <c r="I165" s="173" t="s">
        <v>106</v>
      </c>
      <c r="J165" s="93" t="s">
        <v>3592</v>
      </c>
      <c r="K165" s="507">
        <v>40000</v>
      </c>
      <c r="L165" s="6">
        <v>25200</v>
      </c>
      <c r="M165" s="6" t="s">
        <v>2749</v>
      </c>
      <c r="N165" s="94">
        <v>28000</v>
      </c>
      <c r="O165" s="128">
        <v>20</v>
      </c>
      <c r="P165" s="94">
        <v>28000</v>
      </c>
      <c r="Q165" s="128" t="s">
        <v>3361</v>
      </c>
      <c r="R165" s="6">
        <v>20</v>
      </c>
      <c r="S165" s="508" t="s">
        <v>3593</v>
      </c>
      <c r="T165" s="509" t="s">
        <v>3594</v>
      </c>
      <c r="U165" s="510" t="s">
        <v>3595</v>
      </c>
    </row>
    <row r="166" spans="1:21" ht="63.75">
      <c r="A166" s="496">
        <v>159</v>
      </c>
      <c r="B166" s="6"/>
      <c r="C166" s="107" t="s">
        <v>3596</v>
      </c>
      <c r="D166" s="107" t="s">
        <v>1605</v>
      </c>
      <c r="E166" s="506" t="s">
        <v>3597</v>
      </c>
      <c r="F166" s="107" t="s">
        <v>2</v>
      </c>
      <c r="G166" s="107" t="s">
        <v>15</v>
      </c>
      <c r="H166" s="93" t="s">
        <v>31</v>
      </c>
      <c r="I166" s="173" t="s">
        <v>105</v>
      </c>
      <c r="J166" s="93" t="s">
        <v>3598</v>
      </c>
      <c r="K166" s="507">
        <v>40000</v>
      </c>
      <c r="L166" s="6">
        <v>25200</v>
      </c>
      <c r="M166" s="6" t="s">
        <v>2749</v>
      </c>
      <c r="N166" s="94">
        <v>28000</v>
      </c>
      <c r="O166" s="128">
        <v>20</v>
      </c>
      <c r="P166" s="94">
        <v>28000</v>
      </c>
      <c r="Q166" s="128" t="s">
        <v>3361</v>
      </c>
      <c r="R166" s="6">
        <v>20</v>
      </c>
      <c r="S166" s="508" t="s">
        <v>3599</v>
      </c>
      <c r="T166" s="509" t="s">
        <v>3600</v>
      </c>
      <c r="U166" s="510" t="s">
        <v>3601</v>
      </c>
    </row>
    <row r="167" spans="1:21" ht="63.75">
      <c r="A167" s="496">
        <v>160</v>
      </c>
      <c r="B167" s="6"/>
      <c r="C167" s="107" t="s">
        <v>3602</v>
      </c>
      <c r="D167" s="107" t="s">
        <v>1605</v>
      </c>
      <c r="E167" s="506" t="s">
        <v>3575</v>
      </c>
      <c r="F167" s="107" t="s">
        <v>2</v>
      </c>
      <c r="G167" s="107" t="s">
        <v>15</v>
      </c>
      <c r="H167" s="93" t="s">
        <v>31</v>
      </c>
      <c r="I167" s="173" t="s">
        <v>105</v>
      </c>
      <c r="J167" s="93" t="s">
        <v>3603</v>
      </c>
      <c r="K167" s="507">
        <v>40000</v>
      </c>
      <c r="L167" s="6">
        <v>25200</v>
      </c>
      <c r="M167" s="6" t="s">
        <v>2749</v>
      </c>
      <c r="N167" s="94">
        <v>28000</v>
      </c>
      <c r="O167" s="128">
        <v>20</v>
      </c>
      <c r="P167" s="94">
        <v>28000</v>
      </c>
      <c r="Q167" s="128" t="s">
        <v>3361</v>
      </c>
      <c r="R167" s="6">
        <v>20</v>
      </c>
      <c r="S167" s="508" t="s">
        <v>3604</v>
      </c>
      <c r="T167" s="509" t="s">
        <v>3605</v>
      </c>
      <c r="U167" s="510" t="s">
        <v>2753</v>
      </c>
    </row>
    <row r="168" spans="1:21" ht="63.75">
      <c r="A168" s="496">
        <v>161</v>
      </c>
      <c r="B168" s="6"/>
      <c r="C168" s="107" t="s">
        <v>3606</v>
      </c>
      <c r="D168" s="107" t="s">
        <v>3607</v>
      </c>
      <c r="E168" s="506" t="s">
        <v>3608</v>
      </c>
      <c r="F168" s="107" t="s">
        <v>2</v>
      </c>
      <c r="G168" s="107" t="s">
        <v>15</v>
      </c>
      <c r="H168" s="93" t="s">
        <v>31</v>
      </c>
      <c r="I168" s="173" t="s">
        <v>106</v>
      </c>
      <c r="J168" s="93" t="s">
        <v>231</v>
      </c>
      <c r="K168" s="507">
        <v>30000</v>
      </c>
      <c r="L168" s="6">
        <v>18900</v>
      </c>
      <c r="M168" s="6" t="s">
        <v>2749</v>
      </c>
      <c r="N168" s="94">
        <v>21000</v>
      </c>
      <c r="O168" s="128">
        <v>20</v>
      </c>
      <c r="P168" s="94">
        <v>21000</v>
      </c>
      <c r="Q168" s="128" t="s">
        <v>3361</v>
      </c>
      <c r="R168" s="6">
        <v>20</v>
      </c>
      <c r="S168" s="508" t="s">
        <v>3609</v>
      </c>
      <c r="T168" s="509" t="s">
        <v>3610</v>
      </c>
      <c r="U168" s="510" t="s">
        <v>3611</v>
      </c>
    </row>
    <row r="169" spans="1:21" ht="51">
      <c r="A169" s="496">
        <v>162</v>
      </c>
      <c r="B169" s="6"/>
      <c r="C169" s="107" t="s">
        <v>369</v>
      </c>
      <c r="D169" s="107" t="s">
        <v>1286</v>
      </c>
      <c r="E169" s="506" t="s">
        <v>3612</v>
      </c>
      <c r="F169" s="107" t="s">
        <v>2</v>
      </c>
      <c r="G169" s="107" t="s">
        <v>15</v>
      </c>
      <c r="H169" s="93" t="s">
        <v>16</v>
      </c>
      <c r="I169" s="173" t="s">
        <v>106</v>
      </c>
      <c r="J169" s="93" t="s">
        <v>1005</v>
      </c>
      <c r="K169" s="507">
        <v>40000</v>
      </c>
      <c r="L169" s="6">
        <v>25200</v>
      </c>
      <c r="M169" s="6" t="s">
        <v>2749</v>
      </c>
      <c r="N169" s="94">
        <v>28000</v>
      </c>
      <c r="O169" s="128">
        <v>20</v>
      </c>
      <c r="P169" s="94">
        <v>28000</v>
      </c>
      <c r="Q169" s="128" t="s">
        <v>3361</v>
      </c>
      <c r="R169" s="6">
        <v>20</v>
      </c>
      <c r="S169" s="508" t="s">
        <v>3613</v>
      </c>
      <c r="T169" s="509" t="s">
        <v>3614</v>
      </c>
      <c r="U169" s="510" t="s">
        <v>3615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P8" sqref="P8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</row>
    <row r="2" spans="1:21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148"/>
      <c r="T3" s="116"/>
    </row>
    <row r="4" spans="1:21" ht="18.75">
      <c r="A4" s="654" t="s">
        <v>1114</v>
      </c>
      <c r="B4" s="654"/>
      <c r="C4" s="654"/>
      <c r="D4" s="654"/>
      <c r="E4" s="654"/>
      <c r="F4" s="654"/>
      <c r="G4" s="654"/>
      <c r="H4" s="210"/>
      <c r="I4" s="78"/>
      <c r="J4" s="78"/>
      <c r="K4" s="78"/>
      <c r="L4" s="77"/>
      <c r="M4" s="115"/>
      <c r="N4" s="112"/>
      <c r="O4" s="115"/>
      <c r="P4" s="144"/>
      <c r="Q4" s="80"/>
      <c r="R4" s="146" t="s">
        <v>364</v>
      </c>
      <c r="S4" s="148"/>
      <c r="T4" s="116"/>
    </row>
    <row r="5" spans="1:21">
      <c r="A5" s="147"/>
      <c r="B5" s="122"/>
      <c r="C5" s="148"/>
      <c r="D5" s="147"/>
      <c r="E5" s="148"/>
      <c r="F5" s="211"/>
      <c r="G5" s="149"/>
      <c r="H5" s="211"/>
      <c r="I5" s="149"/>
      <c r="J5" s="147"/>
      <c r="K5" s="147"/>
      <c r="L5" s="147"/>
      <c r="M5" s="122"/>
      <c r="N5" s="119"/>
      <c r="O5" s="122"/>
      <c r="P5" s="119"/>
      <c r="Q5" s="657" t="s">
        <v>1100</v>
      </c>
      <c r="R5" s="657"/>
      <c r="S5" s="148"/>
      <c r="T5" s="116"/>
    </row>
    <row r="6" spans="1:21">
      <c r="A6" s="655" t="s">
        <v>366</v>
      </c>
      <c r="B6" s="655"/>
      <c r="C6" s="148"/>
      <c r="D6" s="147"/>
      <c r="E6" s="148"/>
      <c r="F6" s="211"/>
      <c r="G6" s="149"/>
      <c r="H6" s="211"/>
      <c r="I6" s="149"/>
      <c r="J6" s="147"/>
      <c r="K6" s="147"/>
      <c r="L6" s="147"/>
      <c r="M6" s="122"/>
      <c r="N6" s="119"/>
      <c r="O6" s="122"/>
      <c r="P6" s="119"/>
      <c r="Q6" s="122"/>
      <c r="R6" s="147"/>
      <c r="S6" s="148"/>
      <c r="T6" s="116"/>
    </row>
    <row r="7" spans="1:21" ht="63">
      <c r="A7" s="212" t="s">
        <v>308</v>
      </c>
      <c r="B7" s="212" t="s">
        <v>309</v>
      </c>
      <c r="C7" s="136" t="s">
        <v>310</v>
      </c>
      <c r="D7" s="212" t="s">
        <v>311</v>
      </c>
      <c r="E7" s="136" t="s">
        <v>312</v>
      </c>
      <c r="F7" s="136" t="s">
        <v>109</v>
      </c>
      <c r="G7" s="212" t="s">
        <v>313</v>
      </c>
      <c r="H7" s="136" t="s">
        <v>314</v>
      </c>
      <c r="I7" s="212" t="s">
        <v>315</v>
      </c>
      <c r="J7" s="212" t="s">
        <v>357</v>
      </c>
      <c r="K7" s="212" t="s">
        <v>358</v>
      </c>
      <c r="L7" s="212" t="s">
        <v>359</v>
      </c>
      <c r="M7" s="212" t="s">
        <v>360</v>
      </c>
      <c r="N7" s="207" t="s">
        <v>361</v>
      </c>
      <c r="O7" s="212" t="s">
        <v>362</v>
      </c>
      <c r="P7" s="207" t="s">
        <v>320</v>
      </c>
      <c r="Q7" s="212" t="s">
        <v>319</v>
      </c>
      <c r="R7" s="212" t="s">
        <v>321</v>
      </c>
      <c r="S7" s="136" t="s">
        <v>1115</v>
      </c>
      <c r="T7" s="137" t="s">
        <v>1116</v>
      </c>
      <c r="U7" s="213" t="s">
        <v>2505</v>
      </c>
    </row>
    <row r="8" spans="1:21" ht="75">
      <c r="A8" s="161">
        <v>1</v>
      </c>
      <c r="B8" s="6"/>
      <c r="C8" s="93" t="s">
        <v>2507</v>
      </c>
      <c r="D8" s="93" t="s">
        <v>2508</v>
      </c>
      <c r="E8" s="93" t="s">
        <v>2509</v>
      </c>
      <c r="F8" s="110" t="s">
        <v>2</v>
      </c>
      <c r="G8" s="104" t="s">
        <v>15</v>
      </c>
      <c r="H8" s="93" t="s">
        <v>16</v>
      </c>
      <c r="I8" s="93" t="s">
        <v>106</v>
      </c>
      <c r="J8" s="124" t="s">
        <v>2510</v>
      </c>
      <c r="K8" s="93" t="s">
        <v>2511</v>
      </c>
      <c r="L8" s="93" t="s">
        <v>2451</v>
      </c>
      <c r="M8" s="93" t="s">
        <v>2512</v>
      </c>
      <c r="N8" s="6">
        <v>84000</v>
      </c>
      <c r="O8" s="214" t="s">
        <v>2513</v>
      </c>
      <c r="P8" s="6">
        <v>42000</v>
      </c>
      <c r="Q8" s="133" t="s">
        <v>2514</v>
      </c>
      <c r="R8" s="6" t="s">
        <v>1106</v>
      </c>
      <c r="S8" s="215" t="s">
        <v>2515</v>
      </c>
      <c r="T8" s="215" t="s">
        <v>2516</v>
      </c>
      <c r="U8" s="215" t="s">
        <v>2517</v>
      </c>
    </row>
    <row r="9" spans="1:2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>
        <v>42000</v>
      </c>
      <c r="Q9" s="175"/>
      <c r="R9" s="175"/>
      <c r="S9" s="175"/>
      <c r="T9" s="175"/>
      <c r="U9" s="175"/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17"/>
  <sheetViews>
    <sheetView topLeftCell="A214" workbookViewId="0">
      <selection activeCell="A24" sqref="A24:A217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</row>
    <row r="2" spans="1:21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</row>
    <row r="3" spans="1:21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</row>
    <row r="4" spans="1:21" ht="18.75">
      <c r="A4" s="654" t="s">
        <v>1114</v>
      </c>
      <c r="B4" s="654"/>
      <c r="C4" s="654"/>
      <c r="D4" s="654"/>
      <c r="E4" s="654"/>
      <c r="F4" s="654"/>
      <c r="G4" s="654"/>
      <c r="H4" s="166"/>
      <c r="I4" s="166"/>
      <c r="J4" s="203"/>
      <c r="K4" s="112"/>
      <c r="L4" s="113"/>
      <c r="M4" s="204"/>
      <c r="N4" s="112"/>
      <c r="O4" s="216"/>
      <c r="P4" s="167"/>
      <c r="Q4" s="205"/>
      <c r="R4" s="146" t="s">
        <v>364</v>
      </c>
      <c r="S4" s="202"/>
      <c r="T4" s="202"/>
    </row>
    <row r="5" spans="1:21" ht="15.75">
      <c r="A5" s="119"/>
      <c r="B5" s="116"/>
      <c r="C5" s="116"/>
      <c r="D5" s="116"/>
      <c r="E5" s="18"/>
      <c r="F5" s="168"/>
      <c r="G5" s="168"/>
      <c r="H5" s="168"/>
      <c r="I5" s="168"/>
      <c r="J5" s="18"/>
      <c r="K5" s="119"/>
      <c r="L5" s="119"/>
      <c r="M5" s="206"/>
      <c r="N5" s="119"/>
      <c r="O5" s="116"/>
      <c r="P5" s="116"/>
      <c r="Q5" s="659" t="s">
        <v>365</v>
      </c>
      <c r="R5" s="659"/>
      <c r="S5" s="202"/>
      <c r="T5" s="202"/>
    </row>
    <row r="6" spans="1:21" ht="15.75">
      <c r="A6" s="655" t="s">
        <v>366</v>
      </c>
      <c r="B6" s="655"/>
      <c r="C6" s="655"/>
      <c r="D6" s="116"/>
      <c r="E6" s="18"/>
      <c r="F6" s="168"/>
      <c r="G6" s="168"/>
      <c r="H6" s="168"/>
      <c r="I6" s="168"/>
      <c r="J6" s="18"/>
      <c r="K6" s="119"/>
      <c r="L6" s="119"/>
      <c r="M6" s="206"/>
      <c r="N6" s="119"/>
      <c r="O6" s="116"/>
      <c r="P6" s="658" t="s">
        <v>367</v>
      </c>
      <c r="Q6" s="658"/>
      <c r="R6" s="658"/>
      <c r="S6" s="202"/>
      <c r="T6" s="202"/>
    </row>
    <row r="7" spans="1:21" ht="63">
      <c r="A7" s="207" t="s">
        <v>308</v>
      </c>
      <c r="B7" s="136" t="s">
        <v>309</v>
      </c>
      <c r="C7" s="136" t="s">
        <v>310</v>
      </c>
      <c r="D7" s="136" t="s">
        <v>311</v>
      </c>
      <c r="E7" s="136" t="s">
        <v>312</v>
      </c>
      <c r="F7" s="136" t="s">
        <v>109</v>
      </c>
      <c r="G7" s="136" t="s">
        <v>313</v>
      </c>
      <c r="H7" s="136" t="s">
        <v>314</v>
      </c>
      <c r="I7" s="136" t="s">
        <v>315</v>
      </c>
      <c r="J7" s="136" t="s">
        <v>316</v>
      </c>
      <c r="K7" s="136" t="s">
        <v>317</v>
      </c>
      <c r="L7" s="190" t="s">
        <v>2504</v>
      </c>
      <c r="M7" s="136" t="s">
        <v>319</v>
      </c>
      <c r="N7" s="136" t="s">
        <v>320</v>
      </c>
      <c r="O7" s="136" t="s">
        <v>321</v>
      </c>
      <c r="P7" s="136" t="s">
        <v>320</v>
      </c>
      <c r="Q7" s="136" t="s">
        <v>319</v>
      </c>
      <c r="R7" s="136" t="s">
        <v>321</v>
      </c>
      <c r="S7" s="208" t="s">
        <v>1115</v>
      </c>
      <c r="T7" s="208" t="s">
        <v>1116</v>
      </c>
      <c r="U7" s="209" t="s">
        <v>2505</v>
      </c>
    </row>
    <row r="8" spans="1:21" ht="75">
      <c r="A8" s="6">
        <v>1</v>
      </c>
      <c r="B8" s="104"/>
      <c r="C8" s="93" t="s">
        <v>3616</v>
      </c>
      <c r="D8" s="93" t="s">
        <v>3617</v>
      </c>
      <c r="E8" s="93" t="s">
        <v>3618</v>
      </c>
      <c r="F8" s="104" t="s">
        <v>2</v>
      </c>
      <c r="G8" s="104" t="s">
        <v>15</v>
      </c>
      <c r="H8" s="43" t="s">
        <v>16</v>
      </c>
      <c r="I8" s="43" t="s">
        <v>106</v>
      </c>
      <c r="J8" s="93" t="s">
        <v>3619</v>
      </c>
      <c r="K8" s="6">
        <v>220000</v>
      </c>
      <c r="L8" s="6">
        <v>138600</v>
      </c>
      <c r="M8" s="93" t="s">
        <v>3620</v>
      </c>
      <c r="N8" s="104">
        <v>154000</v>
      </c>
      <c r="O8" s="104">
        <v>20</v>
      </c>
      <c r="P8" s="104">
        <v>154000</v>
      </c>
      <c r="Q8" s="104" t="s">
        <v>3361</v>
      </c>
      <c r="R8" s="104">
        <v>20</v>
      </c>
      <c r="S8" s="215" t="s">
        <v>3621</v>
      </c>
      <c r="T8" s="215" t="s">
        <v>3622</v>
      </c>
      <c r="U8" s="512" t="s">
        <v>3623</v>
      </c>
    </row>
    <row r="9" spans="1:21" ht="75">
      <c r="A9" s="6">
        <v>2</v>
      </c>
      <c r="B9" s="104"/>
      <c r="C9" s="93" t="s">
        <v>3624</v>
      </c>
      <c r="D9" s="93" t="s">
        <v>3625</v>
      </c>
      <c r="E9" s="93" t="s">
        <v>3626</v>
      </c>
      <c r="F9" s="104" t="s">
        <v>2</v>
      </c>
      <c r="G9" s="104" t="s">
        <v>15</v>
      </c>
      <c r="H9" s="43" t="s">
        <v>16</v>
      </c>
      <c r="I9" s="43" t="s">
        <v>106</v>
      </c>
      <c r="J9" s="93" t="s">
        <v>1061</v>
      </c>
      <c r="K9" s="6">
        <v>50000</v>
      </c>
      <c r="L9" s="6">
        <v>31500</v>
      </c>
      <c r="M9" s="93" t="s">
        <v>3620</v>
      </c>
      <c r="N9" s="104">
        <v>35000</v>
      </c>
      <c r="O9" s="104">
        <v>20</v>
      </c>
      <c r="P9" s="104">
        <v>35000</v>
      </c>
      <c r="Q9" s="104" t="s">
        <v>3361</v>
      </c>
      <c r="R9" s="104">
        <v>20</v>
      </c>
      <c r="S9" s="215" t="s">
        <v>3627</v>
      </c>
      <c r="T9" s="215" t="s">
        <v>3628</v>
      </c>
      <c r="U9" s="512" t="s">
        <v>3629</v>
      </c>
    </row>
    <row r="10" spans="1:21" ht="90">
      <c r="A10" s="6">
        <v>3</v>
      </c>
      <c r="B10" s="104"/>
      <c r="C10" s="93" t="s">
        <v>3630</v>
      </c>
      <c r="D10" s="93" t="s">
        <v>3631</v>
      </c>
      <c r="E10" s="93" t="s">
        <v>3632</v>
      </c>
      <c r="F10" s="104" t="s">
        <v>2</v>
      </c>
      <c r="G10" s="104" t="s">
        <v>15</v>
      </c>
      <c r="H10" s="43" t="s">
        <v>31</v>
      </c>
      <c r="I10" s="43" t="s">
        <v>106</v>
      </c>
      <c r="J10" s="93" t="s">
        <v>3633</v>
      </c>
      <c r="K10" s="6">
        <v>40000</v>
      </c>
      <c r="L10" s="6">
        <v>25200</v>
      </c>
      <c r="M10" s="93" t="s">
        <v>3620</v>
      </c>
      <c r="N10" s="104">
        <v>28000</v>
      </c>
      <c r="O10" s="104">
        <v>20</v>
      </c>
      <c r="P10" s="104">
        <v>28000</v>
      </c>
      <c r="Q10" s="104" t="s">
        <v>3361</v>
      </c>
      <c r="R10" s="104">
        <v>20</v>
      </c>
      <c r="S10" s="215" t="s">
        <v>3634</v>
      </c>
      <c r="T10" s="215" t="s">
        <v>3635</v>
      </c>
      <c r="U10" s="512" t="s">
        <v>3636</v>
      </c>
    </row>
    <row r="11" spans="1:21" ht="135">
      <c r="A11" s="6">
        <v>4</v>
      </c>
      <c r="B11" s="104"/>
      <c r="C11" s="93" t="s">
        <v>3637</v>
      </c>
      <c r="D11" s="93" t="s">
        <v>3638</v>
      </c>
      <c r="E11" s="93" t="s">
        <v>3639</v>
      </c>
      <c r="F11" s="104" t="s">
        <v>2</v>
      </c>
      <c r="G11" s="104" t="s">
        <v>15</v>
      </c>
      <c r="H11" s="43" t="s">
        <v>31</v>
      </c>
      <c r="I11" s="43" t="s">
        <v>106</v>
      </c>
      <c r="J11" s="93" t="s">
        <v>3640</v>
      </c>
      <c r="K11" s="6">
        <v>50000</v>
      </c>
      <c r="L11" s="6">
        <v>31500</v>
      </c>
      <c r="M11" s="93" t="s">
        <v>3620</v>
      </c>
      <c r="N11" s="104">
        <v>35000</v>
      </c>
      <c r="O11" s="104">
        <v>20</v>
      </c>
      <c r="P11" s="104">
        <v>35000</v>
      </c>
      <c r="Q11" s="104" t="s">
        <v>3361</v>
      </c>
      <c r="R11" s="104">
        <v>20</v>
      </c>
      <c r="S11" s="215" t="s">
        <v>3641</v>
      </c>
      <c r="T11" s="215" t="s">
        <v>3642</v>
      </c>
      <c r="U11" s="512" t="s">
        <v>3643</v>
      </c>
    </row>
    <row r="12" spans="1:21" ht="75">
      <c r="A12" s="6">
        <v>5</v>
      </c>
      <c r="B12" s="104"/>
      <c r="C12" s="93" t="s">
        <v>3644</v>
      </c>
      <c r="D12" s="93" t="s">
        <v>564</v>
      </c>
      <c r="E12" s="93" t="s">
        <v>3645</v>
      </c>
      <c r="F12" s="104" t="s">
        <v>2</v>
      </c>
      <c r="G12" s="104" t="s">
        <v>15</v>
      </c>
      <c r="H12" s="43" t="s">
        <v>31</v>
      </c>
      <c r="I12" s="43" t="s">
        <v>106</v>
      </c>
      <c r="J12" s="93" t="s">
        <v>3272</v>
      </c>
      <c r="K12" s="6">
        <v>100000</v>
      </c>
      <c r="L12" s="6">
        <v>63000</v>
      </c>
      <c r="M12" s="93" t="s">
        <v>3620</v>
      </c>
      <c r="N12" s="104">
        <v>70000</v>
      </c>
      <c r="O12" s="104">
        <v>20</v>
      </c>
      <c r="P12" s="104">
        <v>70000</v>
      </c>
      <c r="Q12" s="104" t="s">
        <v>3361</v>
      </c>
      <c r="R12" s="104">
        <v>20</v>
      </c>
      <c r="S12" s="215" t="s">
        <v>3646</v>
      </c>
      <c r="T12" s="215" t="s">
        <v>3647</v>
      </c>
      <c r="U12" s="512" t="s">
        <v>3648</v>
      </c>
    </row>
    <row r="13" spans="1:21" ht="60">
      <c r="A13" s="6">
        <v>6</v>
      </c>
      <c r="B13" s="104"/>
      <c r="C13" s="93" t="s">
        <v>3649</v>
      </c>
      <c r="D13" s="93" t="s">
        <v>3650</v>
      </c>
      <c r="E13" s="93" t="s">
        <v>3651</v>
      </c>
      <c r="F13" s="104" t="s">
        <v>2</v>
      </c>
      <c r="G13" s="104" t="s">
        <v>15</v>
      </c>
      <c r="H13" s="43" t="s">
        <v>31</v>
      </c>
      <c r="I13" s="43" t="s">
        <v>106</v>
      </c>
      <c r="J13" s="93" t="s">
        <v>231</v>
      </c>
      <c r="K13" s="6">
        <v>40000</v>
      </c>
      <c r="L13" s="6">
        <v>25200</v>
      </c>
      <c r="M13" s="93" t="s">
        <v>3620</v>
      </c>
      <c r="N13" s="104">
        <v>28000</v>
      </c>
      <c r="O13" s="104">
        <v>20</v>
      </c>
      <c r="P13" s="104">
        <v>28000</v>
      </c>
      <c r="Q13" s="104" t="s">
        <v>3361</v>
      </c>
      <c r="R13" s="104">
        <v>20</v>
      </c>
      <c r="S13" s="215" t="s">
        <v>3652</v>
      </c>
      <c r="T13" s="215" t="s">
        <v>3653</v>
      </c>
      <c r="U13" s="512" t="s">
        <v>3654</v>
      </c>
    </row>
    <row r="14" spans="1:21" ht="120">
      <c r="A14" s="6">
        <v>7</v>
      </c>
      <c r="B14" s="104"/>
      <c r="C14" s="93" t="s">
        <v>3655</v>
      </c>
      <c r="D14" s="93" t="s">
        <v>3656</v>
      </c>
      <c r="E14" s="93" t="s">
        <v>3657</v>
      </c>
      <c r="F14" s="104" t="s">
        <v>2</v>
      </c>
      <c r="G14" s="104" t="s">
        <v>15</v>
      </c>
      <c r="H14" s="43" t="s">
        <v>31</v>
      </c>
      <c r="I14" s="43" t="s">
        <v>106</v>
      </c>
      <c r="J14" s="93" t="s">
        <v>3658</v>
      </c>
      <c r="K14" s="6">
        <v>40000</v>
      </c>
      <c r="L14" s="6">
        <v>25200</v>
      </c>
      <c r="M14" s="93" t="s">
        <v>3620</v>
      </c>
      <c r="N14" s="104">
        <v>28000</v>
      </c>
      <c r="O14" s="104">
        <v>20</v>
      </c>
      <c r="P14" s="104">
        <v>28000</v>
      </c>
      <c r="Q14" s="104" t="s">
        <v>3361</v>
      </c>
      <c r="R14" s="104">
        <v>20</v>
      </c>
      <c r="S14" s="215" t="s">
        <v>3659</v>
      </c>
      <c r="T14" s="215" t="s">
        <v>3660</v>
      </c>
      <c r="U14" s="512" t="s">
        <v>3661</v>
      </c>
    </row>
    <row r="15" spans="1:21" ht="60">
      <c r="A15" s="6">
        <v>8</v>
      </c>
      <c r="B15" s="104"/>
      <c r="C15" s="93" t="s">
        <v>3662</v>
      </c>
      <c r="D15" s="93" t="s">
        <v>3663</v>
      </c>
      <c r="E15" s="93" t="s">
        <v>3664</v>
      </c>
      <c r="F15" s="104" t="s">
        <v>2</v>
      </c>
      <c r="G15" s="104" t="s">
        <v>15</v>
      </c>
      <c r="H15" s="43" t="s">
        <v>31</v>
      </c>
      <c r="I15" s="43" t="s">
        <v>106</v>
      </c>
      <c r="J15" s="93" t="s">
        <v>3665</v>
      </c>
      <c r="K15" s="6">
        <v>40000</v>
      </c>
      <c r="L15" s="6">
        <v>25200</v>
      </c>
      <c r="M15" s="93" t="s">
        <v>3620</v>
      </c>
      <c r="N15" s="104">
        <v>28000</v>
      </c>
      <c r="O15" s="104">
        <v>20</v>
      </c>
      <c r="P15" s="104">
        <v>28000</v>
      </c>
      <c r="Q15" s="104" t="s">
        <v>3361</v>
      </c>
      <c r="R15" s="104">
        <v>20</v>
      </c>
      <c r="S15" s="215" t="s">
        <v>3666</v>
      </c>
      <c r="T15" s="215" t="s">
        <v>3667</v>
      </c>
      <c r="U15" s="512" t="s">
        <v>3668</v>
      </c>
    </row>
    <row r="16" spans="1:21" ht="76.5">
      <c r="A16" s="6">
        <v>9</v>
      </c>
      <c r="B16" s="6"/>
      <c r="C16" s="172" t="s">
        <v>3680</v>
      </c>
      <c r="D16" s="172" t="s">
        <v>3681</v>
      </c>
      <c r="E16" s="515" t="s">
        <v>3682</v>
      </c>
      <c r="F16" s="516" t="s">
        <v>2</v>
      </c>
      <c r="G16" s="514" t="s">
        <v>15</v>
      </c>
      <c r="H16" s="172" t="s">
        <v>16</v>
      </c>
      <c r="I16" s="172" t="s">
        <v>106</v>
      </c>
      <c r="J16" s="172" t="s">
        <v>1061</v>
      </c>
      <c r="K16" s="6">
        <v>90000</v>
      </c>
      <c r="L16" s="6">
        <v>56700</v>
      </c>
      <c r="M16" s="6"/>
      <c r="N16" s="6">
        <v>63000</v>
      </c>
      <c r="O16" s="6">
        <v>20</v>
      </c>
      <c r="P16" s="6">
        <v>63000</v>
      </c>
      <c r="Q16" s="6" t="s">
        <v>3683</v>
      </c>
      <c r="R16" s="6">
        <v>20</v>
      </c>
      <c r="S16" s="510" t="s">
        <v>3684</v>
      </c>
      <c r="T16" s="510" t="s">
        <v>3685</v>
      </c>
      <c r="U16" s="510" t="s">
        <v>3686</v>
      </c>
    </row>
    <row r="17" spans="1:21" ht="63.75">
      <c r="A17" s="6">
        <v>10</v>
      </c>
      <c r="B17" s="6"/>
      <c r="C17" s="497" t="s">
        <v>3687</v>
      </c>
      <c r="D17" s="497" t="s">
        <v>3688</v>
      </c>
      <c r="E17" s="498" t="s">
        <v>3689</v>
      </c>
      <c r="F17" s="516" t="s">
        <v>2</v>
      </c>
      <c r="G17" s="517" t="s">
        <v>15</v>
      </c>
      <c r="H17" s="172" t="s">
        <v>31</v>
      </c>
      <c r="I17" s="172" t="s">
        <v>106</v>
      </c>
      <c r="J17" s="94" t="s">
        <v>3690</v>
      </c>
      <c r="K17" s="6">
        <v>150000</v>
      </c>
      <c r="L17" s="6">
        <v>94500</v>
      </c>
      <c r="M17" s="6" t="s">
        <v>3691</v>
      </c>
      <c r="N17" s="94">
        <v>105000</v>
      </c>
      <c r="O17" s="6">
        <v>20</v>
      </c>
      <c r="P17" s="94">
        <v>105000</v>
      </c>
      <c r="Q17" s="6" t="s">
        <v>3692</v>
      </c>
      <c r="R17" s="6">
        <v>20</v>
      </c>
      <c r="S17" s="501" t="s">
        <v>3693</v>
      </c>
      <c r="T17" s="502" t="s">
        <v>3694</v>
      </c>
      <c r="U17" s="503" t="s">
        <v>2753</v>
      </c>
    </row>
    <row r="18" spans="1:21" ht="51">
      <c r="A18" s="6">
        <v>11</v>
      </c>
      <c r="B18" s="6"/>
      <c r="C18" s="497" t="s">
        <v>1361</v>
      </c>
      <c r="D18" s="497" t="s">
        <v>2083</v>
      </c>
      <c r="E18" s="498" t="s">
        <v>3695</v>
      </c>
      <c r="F18" s="516" t="s">
        <v>2</v>
      </c>
      <c r="G18" s="517" t="s">
        <v>15</v>
      </c>
      <c r="H18" s="172" t="s">
        <v>16</v>
      </c>
      <c r="I18" s="172" t="s">
        <v>106</v>
      </c>
      <c r="J18" s="94" t="s">
        <v>1480</v>
      </c>
      <c r="K18" s="6">
        <v>70000</v>
      </c>
      <c r="L18" s="6">
        <v>44100</v>
      </c>
      <c r="M18" s="6" t="s">
        <v>3691</v>
      </c>
      <c r="N18" s="94">
        <v>49000</v>
      </c>
      <c r="O18" s="6">
        <v>20</v>
      </c>
      <c r="P18" s="94">
        <v>49000</v>
      </c>
      <c r="Q18" s="6" t="s">
        <v>3692</v>
      </c>
      <c r="R18" s="6">
        <v>20</v>
      </c>
      <c r="S18" s="501" t="s">
        <v>3696</v>
      </c>
      <c r="T18" s="502" t="s">
        <v>3697</v>
      </c>
      <c r="U18" s="503" t="s">
        <v>2753</v>
      </c>
    </row>
    <row r="19" spans="1:21" ht="63.75">
      <c r="A19" s="6">
        <v>12</v>
      </c>
      <c r="B19" s="43"/>
      <c r="C19" s="497" t="s">
        <v>3698</v>
      </c>
      <c r="D19" s="497" t="s">
        <v>3699</v>
      </c>
      <c r="E19" s="498" t="s">
        <v>3700</v>
      </c>
      <c r="F19" s="497" t="s">
        <v>2</v>
      </c>
      <c r="G19" s="517" t="s">
        <v>15</v>
      </c>
      <c r="H19" s="93" t="s">
        <v>16</v>
      </c>
      <c r="I19" s="93" t="s">
        <v>106</v>
      </c>
      <c r="J19" s="94" t="s">
        <v>3701</v>
      </c>
      <c r="K19" s="43">
        <v>0</v>
      </c>
      <c r="L19" s="43">
        <v>18900</v>
      </c>
      <c r="M19" s="43" t="s">
        <v>2749</v>
      </c>
      <c r="N19" s="94">
        <v>21000</v>
      </c>
      <c r="O19" s="43">
        <v>20</v>
      </c>
      <c r="P19" s="94">
        <v>21000</v>
      </c>
      <c r="Q19" s="43" t="s">
        <v>3692</v>
      </c>
      <c r="R19" s="43">
        <v>20</v>
      </c>
      <c r="S19" s="501" t="s">
        <v>3702</v>
      </c>
      <c r="T19" s="502" t="s">
        <v>3703</v>
      </c>
      <c r="U19" s="503" t="s">
        <v>3704</v>
      </c>
    </row>
    <row r="20" spans="1:21" ht="51">
      <c r="A20" s="6">
        <v>13</v>
      </c>
      <c r="B20" s="43"/>
      <c r="C20" s="497" t="s">
        <v>3522</v>
      </c>
      <c r="D20" s="497" t="s">
        <v>336</v>
      </c>
      <c r="E20" s="498" t="s">
        <v>3705</v>
      </c>
      <c r="F20" s="497" t="s">
        <v>2</v>
      </c>
      <c r="G20" s="517" t="s">
        <v>15</v>
      </c>
      <c r="H20" s="93" t="s">
        <v>31</v>
      </c>
      <c r="I20" s="93" t="s">
        <v>106</v>
      </c>
      <c r="J20" s="94" t="s">
        <v>1005</v>
      </c>
      <c r="K20" s="43">
        <v>0</v>
      </c>
      <c r="L20" s="43">
        <v>50400</v>
      </c>
      <c r="M20" s="43" t="s">
        <v>2749</v>
      </c>
      <c r="N20" s="94">
        <v>56000</v>
      </c>
      <c r="O20" s="43">
        <v>20</v>
      </c>
      <c r="P20" s="94">
        <v>56000</v>
      </c>
      <c r="Q20" s="43" t="s">
        <v>3692</v>
      </c>
      <c r="R20" s="43">
        <v>20</v>
      </c>
      <c r="S20" s="501" t="s">
        <v>3706</v>
      </c>
      <c r="T20" s="502" t="s">
        <v>3707</v>
      </c>
      <c r="U20" s="503" t="s">
        <v>3708</v>
      </c>
    </row>
    <row r="21" spans="1:21" ht="76.5">
      <c r="A21" s="6">
        <v>14</v>
      </c>
      <c r="B21" s="43"/>
      <c r="C21" s="497" t="s">
        <v>3709</v>
      </c>
      <c r="D21" s="497" t="s">
        <v>3710</v>
      </c>
      <c r="E21" s="498" t="s">
        <v>3711</v>
      </c>
      <c r="F21" s="497" t="s">
        <v>2</v>
      </c>
      <c r="G21" s="517" t="s">
        <v>15</v>
      </c>
      <c r="H21" s="93" t="s">
        <v>31</v>
      </c>
      <c r="I21" s="93" t="s">
        <v>106</v>
      </c>
      <c r="J21" s="94" t="s">
        <v>3712</v>
      </c>
      <c r="K21" s="43">
        <v>0</v>
      </c>
      <c r="L21" s="43">
        <v>25200</v>
      </c>
      <c r="M21" s="43" t="s">
        <v>1443</v>
      </c>
      <c r="N21" s="43">
        <v>28000</v>
      </c>
      <c r="O21" s="43">
        <v>20</v>
      </c>
      <c r="P21" s="43">
        <v>28000</v>
      </c>
      <c r="Q21" s="43" t="s">
        <v>3692</v>
      </c>
      <c r="R21" s="43">
        <v>20</v>
      </c>
      <c r="S21" s="501" t="s">
        <v>3713</v>
      </c>
      <c r="T21" s="502" t="s">
        <v>3714</v>
      </c>
      <c r="U21" s="503" t="s">
        <v>3715</v>
      </c>
    </row>
    <row r="22" spans="1:21" ht="60">
      <c r="A22" s="6">
        <v>15</v>
      </c>
      <c r="B22" s="6"/>
      <c r="C22" s="94" t="s">
        <v>3842</v>
      </c>
      <c r="D22" s="94" t="s">
        <v>336</v>
      </c>
      <c r="E22" s="497" t="s">
        <v>3843</v>
      </c>
      <c r="F22" s="6" t="s">
        <v>2</v>
      </c>
      <c r="G22" s="109" t="s">
        <v>15</v>
      </c>
      <c r="H22" s="172" t="s">
        <v>16</v>
      </c>
      <c r="I22" s="172" t="s">
        <v>106</v>
      </c>
      <c r="J22" s="94" t="s">
        <v>231</v>
      </c>
      <c r="K22" s="6">
        <v>30000</v>
      </c>
      <c r="L22" s="6">
        <v>18900</v>
      </c>
      <c r="M22" s="6" t="s">
        <v>2749</v>
      </c>
      <c r="N22" s="94">
        <v>21000</v>
      </c>
      <c r="O22" s="6">
        <v>20</v>
      </c>
      <c r="P22" s="94">
        <v>21000</v>
      </c>
      <c r="Q22" s="6" t="s">
        <v>3844</v>
      </c>
      <c r="R22" s="6">
        <v>20</v>
      </c>
      <c r="S22" s="501" t="s">
        <v>3845</v>
      </c>
      <c r="T22" s="502" t="s">
        <v>3846</v>
      </c>
      <c r="U22" s="520" t="s">
        <v>3847</v>
      </c>
    </row>
    <row r="23" spans="1:21" ht="75">
      <c r="A23" s="6">
        <v>16</v>
      </c>
      <c r="B23" s="6"/>
      <c r="C23" s="94" t="s">
        <v>3848</v>
      </c>
      <c r="D23" s="94" t="s">
        <v>3849</v>
      </c>
      <c r="E23" s="497" t="s">
        <v>3850</v>
      </c>
      <c r="F23" s="6" t="s">
        <v>2</v>
      </c>
      <c r="G23" s="109" t="s">
        <v>15</v>
      </c>
      <c r="H23" s="172" t="s">
        <v>16</v>
      </c>
      <c r="I23" s="172" t="s">
        <v>106</v>
      </c>
      <c r="J23" s="94" t="s">
        <v>2896</v>
      </c>
      <c r="K23" s="6">
        <v>40000</v>
      </c>
      <c r="L23" s="6">
        <v>25200</v>
      </c>
      <c r="M23" s="6" t="s">
        <v>2749</v>
      </c>
      <c r="N23" s="94">
        <v>28000</v>
      </c>
      <c r="O23" s="6">
        <v>20</v>
      </c>
      <c r="P23" s="94">
        <v>28000</v>
      </c>
      <c r="Q23" s="6" t="s">
        <v>3844</v>
      </c>
      <c r="R23" s="6">
        <v>20</v>
      </c>
      <c r="S23" s="501" t="s">
        <v>3851</v>
      </c>
      <c r="T23" s="502" t="s">
        <v>3852</v>
      </c>
      <c r="U23" s="520" t="s">
        <v>3853</v>
      </c>
    </row>
    <row r="24" spans="1:21" ht="90">
      <c r="A24" s="6">
        <v>17</v>
      </c>
      <c r="B24" s="6"/>
      <c r="C24" s="94" t="s">
        <v>3854</v>
      </c>
      <c r="D24" s="94" t="s">
        <v>669</v>
      </c>
      <c r="E24" s="497" t="s">
        <v>3855</v>
      </c>
      <c r="F24" s="6" t="s">
        <v>2</v>
      </c>
      <c r="G24" s="109" t="s">
        <v>15</v>
      </c>
      <c r="H24" s="172" t="s">
        <v>31</v>
      </c>
      <c r="I24" s="172" t="s">
        <v>106</v>
      </c>
      <c r="J24" s="94" t="s">
        <v>3856</v>
      </c>
      <c r="K24" s="6">
        <v>30000</v>
      </c>
      <c r="L24" s="6">
        <v>18900</v>
      </c>
      <c r="M24" s="6" t="s">
        <v>2749</v>
      </c>
      <c r="N24" s="94">
        <v>21000</v>
      </c>
      <c r="O24" s="6">
        <v>20</v>
      </c>
      <c r="P24" s="94">
        <v>21000</v>
      </c>
      <c r="Q24" s="6" t="s">
        <v>3844</v>
      </c>
      <c r="R24" s="6">
        <v>20</v>
      </c>
      <c r="S24" s="501" t="s">
        <v>3857</v>
      </c>
      <c r="T24" s="502" t="s">
        <v>3858</v>
      </c>
      <c r="U24" s="520" t="s">
        <v>3859</v>
      </c>
    </row>
    <row r="25" spans="1:21" ht="90">
      <c r="A25" s="6">
        <v>18</v>
      </c>
      <c r="B25" s="43"/>
      <c r="C25" s="93" t="s">
        <v>3860</v>
      </c>
      <c r="D25" s="93" t="s">
        <v>3861</v>
      </c>
      <c r="E25" s="215" t="s">
        <v>3862</v>
      </c>
      <c r="F25" s="43" t="s">
        <v>2</v>
      </c>
      <c r="G25" s="215" t="s">
        <v>3863</v>
      </c>
      <c r="H25" s="215" t="s">
        <v>3864</v>
      </c>
      <c r="I25" s="512" t="s">
        <v>106</v>
      </c>
      <c r="J25" s="215" t="s">
        <v>3865</v>
      </c>
      <c r="K25" s="43">
        <v>200000</v>
      </c>
      <c r="L25" s="43">
        <v>126000</v>
      </c>
      <c r="M25" s="521" t="s">
        <v>3866</v>
      </c>
      <c r="N25" s="43">
        <v>140000</v>
      </c>
      <c r="O25" s="43">
        <v>20</v>
      </c>
      <c r="P25" s="43">
        <v>140000</v>
      </c>
      <c r="Q25" s="43" t="s">
        <v>3867</v>
      </c>
      <c r="R25" s="43">
        <v>20</v>
      </c>
      <c r="S25" s="215" t="s">
        <v>3868</v>
      </c>
      <c r="T25" s="215" t="s">
        <v>3869</v>
      </c>
      <c r="U25" s="215" t="s">
        <v>3870</v>
      </c>
    </row>
    <row r="26" spans="1:21" ht="114.75">
      <c r="A26" s="6">
        <v>19</v>
      </c>
      <c r="B26" s="43"/>
      <c r="C26" s="94" t="s">
        <v>3473</v>
      </c>
      <c r="D26" s="94" t="s">
        <v>3474</v>
      </c>
      <c r="E26" s="498" t="s">
        <v>3475</v>
      </c>
      <c r="F26" s="43" t="s">
        <v>2</v>
      </c>
      <c r="G26" s="517" t="s">
        <v>1835</v>
      </c>
      <c r="H26" s="93" t="s">
        <v>16</v>
      </c>
      <c r="I26" s="499" t="s">
        <v>105</v>
      </c>
      <c r="J26" s="94" t="s">
        <v>3716</v>
      </c>
      <c r="K26" s="43">
        <v>0</v>
      </c>
      <c r="L26" s="43">
        <v>81000</v>
      </c>
      <c r="M26" s="43" t="s">
        <v>1443</v>
      </c>
      <c r="N26" s="94">
        <v>90000</v>
      </c>
      <c r="O26" s="43">
        <v>20</v>
      </c>
      <c r="P26" s="94">
        <v>90000</v>
      </c>
      <c r="Q26" s="43" t="s">
        <v>3692</v>
      </c>
      <c r="R26" s="43">
        <v>20</v>
      </c>
      <c r="S26" s="508" t="s">
        <v>3476</v>
      </c>
      <c r="T26" s="502" t="s">
        <v>3477</v>
      </c>
      <c r="U26" s="511" t="s">
        <v>3478</v>
      </c>
    </row>
    <row r="27" spans="1:21" ht="76.5">
      <c r="A27" s="6">
        <v>20</v>
      </c>
      <c r="B27" s="43"/>
      <c r="C27" s="94" t="s">
        <v>3365</v>
      </c>
      <c r="D27" s="94" t="s">
        <v>3366</v>
      </c>
      <c r="E27" s="498" t="s">
        <v>3367</v>
      </c>
      <c r="F27" s="43" t="s">
        <v>2</v>
      </c>
      <c r="G27" s="517" t="s">
        <v>15</v>
      </c>
      <c r="H27" s="93" t="s">
        <v>16</v>
      </c>
      <c r="I27" s="517" t="s">
        <v>106</v>
      </c>
      <c r="J27" s="94" t="s">
        <v>1480</v>
      </c>
      <c r="K27" s="43">
        <v>0</v>
      </c>
      <c r="L27" s="43">
        <v>13500</v>
      </c>
      <c r="M27" s="43" t="s">
        <v>1443</v>
      </c>
      <c r="N27" s="94">
        <v>15000</v>
      </c>
      <c r="O27" s="43">
        <v>20</v>
      </c>
      <c r="P27" s="94">
        <v>15000</v>
      </c>
      <c r="Q27" s="43" t="s">
        <v>3692</v>
      </c>
      <c r="R27" s="43">
        <v>20</v>
      </c>
      <c r="S27" s="508" t="s">
        <v>3368</v>
      </c>
      <c r="T27" s="502" t="s">
        <v>3369</v>
      </c>
      <c r="U27" s="511" t="s">
        <v>3370</v>
      </c>
    </row>
    <row r="28" spans="1:21" ht="38.25">
      <c r="A28" s="6">
        <v>21</v>
      </c>
      <c r="B28" s="43"/>
      <c r="C28" s="94" t="s">
        <v>2992</v>
      </c>
      <c r="D28" s="94" t="s">
        <v>3717</v>
      </c>
      <c r="E28" s="498" t="s">
        <v>1853</v>
      </c>
      <c r="F28" s="43" t="s">
        <v>2</v>
      </c>
      <c r="G28" s="517" t="s">
        <v>15</v>
      </c>
      <c r="H28" s="93" t="s">
        <v>16</v>
      </c>
      <c r="I28" s="517" t="s">
        <v>106</v>
      </c>
      <c r="J28" s="94" t="s">
        <v>546</v>
      </c>
      <c r="K28" s="43">
        <v>0</v>
      </c>
      <c r="L28" s="43">
        <v>54000</v>
      </c>
      <c r="M28" s="43" t="s">
        <v>1443</v>
      </c>
      <c r="N28" s="94">
        <v>60000</v>
      </c>
      <c r="O28" s="43">
        <v>20</v>
      </c>
      <c r="P28" s="94">
        <v>60000</v>
      </c>
      <c r="Q28" s="43" t="s">
        <v>3692</v>
      </c>
      <c r="R28" s="43">
        <v>20</v>
      </c>
      <c r="S28" s="508" t="s">
        <v>2994</v>
      </c>
      <c r="T28" s="502" t="s">
        <v>2995</v>
      </c>
      <c r="U28" s="511" t="s">
        <v>3718</v>
      </c>
    </row>
    <row r="29" spans="1:21" ht="105">
      <c r="A29" s="6">
        <v>22</v>
      </c>
      <c r="B29" s="43"/>
      <c r="C29" s="94" t="s">
        <v>2996</v>
      </c>
      <c r="D29" s="94" t="s">
        <v>2997</v>
      </c>
      <c r="E29" s="498" t="s">
        <v>2998</v>
      </c>
      <c r="F29" s="43" t="s">
        <v>2</v>
      </c>
      <c r="G29" s="517" t="s">
        <v>15</v>
      </c>
      <c r="H29" s="93" t="s">
        <v>16</v>
      </c>
      <c r="I29" s="517" t="s">
        <v>106</v>
      </c>
      <c r="J29" s="94" t="s">
        <v>2999</v>
      </c>
      <c r="K29" s="43">
        <v>0</v>
      </c>
      <c r="L29" s="43">
        <v>81000</v>
      </c>
      <c r="M29" s="43" t="s">
        <v>1443</v>
      </c>
      <c r="N29" s="94">
        <v>90000</v>
      </c>
      <c r="O29" s="43">
        <v>20</v>
      </c>
      <c r="P29" s="94">
        <v>90000</v>
      </c>
      <c r="Q29" s="43" t="s">
        <v>3692</v>
      </c>
      <c r="R29" s="43">
        <v>20</v>
      </c>
      <c r="S29" s="508" t="s">
        <v>3000</v>
      </c>
      <c r="T29" s="502" t="s">
        <v>3001</v>
      </c>
      <c r="U29" s="511" t="s">
        <v>3719</v>
      </c>
    </row>
    <row r="30" spans="1:21" ht="89.25">
      <c r="A30" s="6">
        <v>23</v>
      </c>
      <c r="B30" s="43"/>
      <c r="C30" s="94" t="s">
        <v>1578</v>
      </c>
      <c r="D30" s="94" t="s">
        <v>1579</v>
      </c>
      <c r="E30" s="498" t="s">
        <v>3002</v>
      </c>
      <c r="F30" s="43" t="s">
        <v>2</v>
      </c>
      <c r="G30" s="517" t="s">
        <v>15</v>
      </c>
      <c r="H30" s="93" t="s">
        <v>31</v>
      </c>
      <c r="I30" s="517" t="s">
        <v>106</v>
      </c>
      <c r="J30" s="94" t="s">
        <v>3003</v>
      </c>
      <c r="K30" s="43">
        <v>0</v>
      </c>
      <c r="L30" s="43">
        <v>86400</v>
      </c>
      <c r="M30" s="43" t="s">
        <v>1443</v>
      </c>
      <c r="N30" s="94">
        <v>96000</v>
      </c>
      <c r="O30" s="43">
        <v>20</v>
      </c>
      <c r="P30" s="94">
        <v>96000</v>
      </c>
      <c r="Q30" s="43" t="s">
        <v>3692</v>
      </c>
      <c r="R30" s="43">
        <v>20</v>
      </c>
      <c r="S30" s="508" t="s">
        <v>1582</v>
      </c>
      <c r="T30" s="502" t="s">
        <v>1583</v>
      </c>
      <c r="U30" s="511" t="s">
        <v>3720</v>
      </c>
    </row>
    <row r="31" spans="1:21" ht="76.5">
      <c r="A31" s="6">
        <v>24</v>
      </c>
      <c r="B31" s="43"/>
      <c r="C31" s="94" t="s">
        <v>3721</v>
      </c>
      <c r="D31" s="94" t="s">
        <v>641</v>
      </c>
      <c r="E31" s="498" t="s">
        <v>1625</v>
      </c>
      <c r="F31" s="43" t="s">
        <v>2</v>
      </c>
      <c r="G31" s="517" t="s">
        <v>15</v>
      </c>
      <c r="H31" s="93" t="s">
        <v>16</v>
      </c>
      <c r="I31" s="517" t="s">
        <v>106</v>
      </c>
      <c r="J31" s="94" t="s">
        <v>3018</v>
      </c>
      <c r="K31" s="43">
        <v>0</v>
      </c>
      <c r="L31" s="43">
        <v>86400</v>
      </c>
      <c r="M31" s="43" t="s">
        <v>1443</v>
      </c>
      <c r="N31" s="94">
        <v>96000</v>
      </c>
      <c r="O31" s="43">
        <v>20</v>
      </c>
      <c r="P31" s="94">
        <v>96000</v>
      </c>
      <c r="Q31" s="43" t="s">
        <v>3692</v>
      </c>
      <c r="R31" s="43">
        <v>20</v>
      </c>
      <c r="S31" s="508" t="s">
        <v>3019</v>
      </c>
      <c r="T31" s="502" t="s">
        <v>3020</v>
      </c>
      <c r="U31" s="511" t="s">
        <v>3722</v>
      </c>
    </row>
    <row r="32" spans="1:21" ht="63.75">
      <c r="A32" s="6">
        <v>25</v>
      </c>
      <c r="B32" s="43"/>
      <c r="C32" s="94" t="s">
        <v>3021</v>
      </c>
      <c r="D32" s="94" t="s">
        <v>411</v>
      </c>
      <c r="E32" s="498" t="s">
        <v>3022</v>
      </c>
      <c r="F32" s="43" t="s">
        <v>2</v>
      </c>
      <c r="G32" s="517" t="s">
        <v>15</v>
      </c>
      <c r="H32" s="93" t="s">
        <v>31</v>
      </c>
      <c r="I32" s="517" t="s">
        <v>106</v>
      </c>
      <c r="J32" s="94" t="s">
        <v>1551</v>
      </c>
      <c r="K32" s="43">
        <v>0</v>
      </c>
      <c r="L32" s="43">
        <v>13500</v>
      </c>
      <c r="M32" s="43" t="s">
        <v>1443</v>
      </c>
      <c r="N32" s="94">
        <v>15000</v>
      </c>
      <c r="O32" s="43">
        <v>20</v>
      </c>
      <c r="P32" s="94">
        <v>15000</v>
      </c>
      <c r="Q32" s="43" t="s">
        <v>3692</v>
      </c>
      <c r="R32" s="43">
        <v>20</v>
      </c>
      <c r="S32" s="508" t="s">
        <v>3023</v>
      </c>
      <c r="T32" s="502" t="s">
        <v>3024</v>
      </c>
      <c r="U32" s="511" t="s">
        <v>2753</v>
      </c>
    </row>
    <row r="33" spans="1:21" ht="51">
      <c r="A33" s="6">
        <v>26</v>
      </c>
      <c r="B33" s="43"/>
      <c r="C33" s="94" t="s">
        <v>3031</v>
      </c>
      <c r="D33" s="94" t="s">
        <v>3032</v>
      </c>
      <c r="E33" s="498" t="s">
        <v>3033</v>
      </c>
      <c r="F33" s="43" t="s">
        <v>2</v>
      </c>
      <c r="G33" s="517" t="s">
        <v>15</v>
      </c>
      <c r="H33" s="93" t="s">
        <v>16</v>
      </c>
      <c r="I33" s="517" t="s">
        <v>106</v>
      </c>
      <c r="J33" s="94" t="s">
        <v>3034</v>
      </c>
      <c r="K33" s="43">
        <v>0</v>
      </c>
      <c r="L33" s="43">
        <v>40500</v>
      </c>
      <c r="M33" s="43" t="s">
        <v>1443</v>
      </c>
      <c r="N33" s="94">
        <v>45000</v>
      </c>
      <c r="O33" s="43">
        <v>20</v>
      </c>
      <c r="P33" s="94">
        <v>45000</v>
      </c>
      <c r="Q33" s="43" t="s">
        <v>3692</v>
      </c>
      <c r="R33" s="43">
        <v>20</v>
      </c>
      <c r="S33" s="508" t="s">
        <v>3035</v>
      </c>
      <c r="T33" s="502" t="s">
        <v>3036</v>
      </c>
      <c r="U33" s="511" t="s">
        <v>2753</v>
      </c>
    </row>
    <row r="34" spans="1:21" ht="76.5">
      <c r="A34" s="6">
        <v>27</v>
      </c>
      <c r="B34" s="43"/>
      <c r="C34" s="94" t="s">
        <v>3723</v>
      </c>
      <c r="D34" s="94" t="s">
        <v>3044</v>
      </c>
      <c r="E34" s="498" t="s">
        <v>3045</v>
      </c>
      <c r="F34" s="43" t="s">
        <v>2</v>
      </c>
      <c r="G34" s="517" t="s">
        <v>15</v>
      </c>
      <c r="H34" s="93" t="s">
        <v>16</v>
      </c>
      <c r="I34" s="517" t="s">
        <v>106</v>
      </c>
      <c r="J34" s="94" t="s">
        <v>2238</v>
      </c>
      <c r="K34" s="43">
        <v>0</v>
      </c>
      <c r="L34" s="43">
        <v>18900</v>
      </c>
      <c r="M34" s="43" t="s">
        <v>1443</v>
      </c>
      <c r="N34" s="94">
        <v>21000</v>
      </c>
      <c r="O34" s="43">
        <v>20</v>
      </c>
      <c r="P34" s="94">
        <v>21000</v>
      </c>
      <c r="Q34" s="43" t="s">
        <v>3692</v>
      </c>
      <c r="R34" s="43">
        <v>20</v>
      </c>
      <c r="S34" s="508" t="s">
        <v>3046</v>
      </c>
      <c r="T34" s="502" t="s">
        <v>3047</v>
      </c>
      <c r="U34" s="511" t="s">
        <v>2753</v>
      </c>
    </row>
    <row r="35" spans="1:21" ht="76.5">
      <c r="A35" s="6">
        <v>28</v>
      </c>
      <c r="B35" s="43"/>
      <c r="C35" s="94" t="s">
        <v>3064</v>
      </c>
      <c r="D35" s="94" t="s">
        <v>3065</v>
      </c>
      <c r="E35" s="498" t="s">
        <v>3066</v>
      </c>
      <c r="F35" s="43" t="s">
        <v>2</v>
      </c>
      <c r="G35" s="517" t="s">
        <v>15</v>
      </c>
      <c r="H35" s="93" t="s">
        <v>31</v>
      </c>
      <c r="I35" s="517" t="s">
        <v>106</v>
      </c>
      <c r="J35" s="94" t="s">
        <v>286</v>
      </c>
      <c r="K35" s="43">
        <v>0</v>
      </c>
      <c r="L35" s="43">
        <v>13500</v>
      </c>
      <c r="M35" s="43" t="s">
        <v>1443</v>
      </c>
      <c r="N35" s="94">
        <v>15000</v>
      </c>
      <c r="O35" s="43">
        <v>20</v>
      </c>
      <c r="P35" s="94">
        <v>15000</v>
      </c>
      <c r="Q35" s="43" t="s">
        <v>3692</v>
      </c>
      <c r="R35" s="43">
        <v>20</v>
      </c>
      <c r="S35" s="508" t="s">
        <v>3067</v>
      </c>
      <c r="T35" s="502" t="s">
        <v>3068</v>
      </c>
      <c r="U35" s="511" t="s">
        <v>3724</v>
      </c>
    </row>
    <row r="36" spans="1:21" ht="89.25">
      <c r="A36" s="6">
        <v>29</v>
      </c>
      <c r="B36" s="43"/>
      <c r="C36" s="94" t="s">
        <v>3725</v>
      </c>
      <c r="D36" s="94" t="s">
        <v>3085</v>
      </c>
      <c r="E36" s="498" t="s">
        <v>3086</v>
      </c>
      <c r="F36" s="43" t="s">
        <v>2</v>
      </c>
      <c r="G36" s="517" t="s">
        <v>1835</v>
      </c>
      <c r="H36" s="93" t="s">
        <v>16</v>
      </c>
      <c r="I36" s="517" t="s">
        <v>106</v>
      </c>
      <c r="J36" s="94" t="s">
        <v>3087</v>
      </c>
      <c r="K36" s="43">
        <v>0</v>
      </c>
      <c r="L36" s="43">
        <v>94500</v>
      </c>
      <c r="M36" s="43" t="s">
        <v>1443</v>
      </c>
      <c r="N36" s="94">
        <v>105000</v>
      </c>
      <c r="O36" s="43">
        <v>20</v>
      </c>
      <c r="P36" s="94">
        <v>105000</v>
      </c>
      <c r="Q36" s="43" t="s">
        <v>3692</v>
      </c>
      <c r="R36" s="43">
        <v>20</v>
      </c>
      <c r="S36" s="508" t="s">
        <v>3088</v>
      </c>
      <c r="T36" s="502" t="s">
        <v>3089</v>
      </c>
      <c r="U36" s="511" t="s">
        <v>3726</v>
      </c>
    </row>
    <row r="37" spans="1:21" ht="89.25">
      <c r="A37" s="6">
        <v>30</v>
      </c>
      <c r="B37" s="43"/>
      <c r="C37" s="94" t="s">
        <v>3090</v>
      </c>
      <c r="D37" s="94" t="s">
        <v>3091</v>
      </c>
      <c r="E37" s="498" t="s">
        <v>3092</v>
      </c>
      <c r="F37" s="43" t="s">
        <v>2</v>
      </c>
      <c r="G37" s="517" t="s">
        <v>1835</v>
      </c>
      <c r="H37" s="93" t="s">
        <v>16</v>
      </c>
      <c r="I37" s="517" t="s">
        <v>105</v>
      </c>
      <c r="J37" s="94" t="s">
        <v>1061</v>
      </c>
      <c r="K37" s="43">
        <v>0</v>
      </c>
      <c r="L37" s="43">
        <v>21600</v>
      </c>
      <c r="M37" s="43" t="s">
        <v>1443</v>
      </c>
      <c r="N37" s="94">
        <v>24000</v>
      </c>
      <c r="O37" s="43">
        <v>20</v>
      </c>
      <c r="P37" s="94">
        <v>24000</v>
      </c>
      <c r="Q37" s="43" t="s">
        <v>3692</v>
      </c>
      <c r="R37" s="43">
        <v>20</v>
      </c>
      <c r="S37" s="508" t="s">
        <v>3093</v>
      </c>
      <c r="T37" s="502" t="s">
        <v>3094</v>
      </c>
      <c r="U37" s="511" t="s">
        <v>3727</v>
      </c>
    </row>
    <row r="38" spans="1:21" ht="60">
      <c r="A38" s="6">
        <v>31</v>
      </c>
      <c r="B38" s="43"/>
      <c r="C38" s="94" t="s">
        <v>3100</v>
      </c>
      <c r="D38" s="94" t="s">
        <v>3101</v>
      </c>
      <c r="E38" s="498" t="s">
        <v>175</v>
      </c>
      <c r="F38" s="43" t="s">
        <v>2</v>
      </c>
      <c r="G38" s="517" t="s">
        <v>15</v>
      </c>
      <c r="H38" s="93" t="s">
        <v>16</v>
      </c>
      <c r="I38" s="517" t="s">
        <v>106</v>
      </c>
      <c r="J38" s="94" t="s">
        <v>3102</v>
      </c>
      <c r="K38" s="43">
        <v>0</v>
      </c>
      <c r="L38" s="43">
        <v>81000</v>
      </c>
      <c r="M38" s="43" t="s">
        <v>1443</v>
      </c>
      <c r="N38" s="94">
        <v>90000</v>
      </c>
      <c r="O38" s="43">
        <v>20</v>
      </c>
      <c r="P38" s="94">
        <v>90000</v>
      </c>
      <c r="Q38" s="43" t="s">
        <v>3692</v>
      </c>
      <c r="R38" s="43">
        <v>20</v>
      </c>
      <c r="S38" s="508" t="s">
        <v>3103</v>
      </c>
      <c r="T38" s="502" t="s">
        <v>3104</v>
      </c>
      <c r="U38" s="511" t="s">
        <v>3728</v>
      </c>
    </row>
    <row r="39" spans="1:21" ht="76.5">
      <c r="A39" s="6">
        <v>32</v>
      </c>
      <c r="B39" s="43"/>
      <c r="C39" s="94" t="s">
        <v>3114</v>
      </c>
      <c r="D39" s="94" t="s">
        <v>3115</v>
      </c>
      <c r="E39" s="498" t="s">
        <v>3116</v>
      </c>
      <c r="F39" s="43" t="s">
        <v>2</v>
      </c>
      <c r="G39" s="517" t="s">
        <v>15</v>
      </c>
      <c r="H39" s="93" t="s">
        <v>16</v>
      </c>
      <c r="I39" s="517" t="s">
        <v>106</v>
      </c>
      <c r="J39" s="94" t="s">
        <v>3117</v>
      </c>
      <c r="K39" s="43">
        <v>0</v>
      </c>
      <c r="L39" s="43">
        <v>67500</v>
      </c>
      <c r="M39" s="43" t="s">
        <v>1443</v>
      </c>
      <c r="N39" s="94">
        <v>75000</v>
      </c>
      <c r="O39" s="43">
        <v>20</v>
      </c>
      <c r="P39" s="94">
        <v>75000</v>
      </c>
      <c r="Q39" s="43" t="s">
        <v>3692</v>
      </c>
      <c r="R39" s="43">
        <v>20</v>
      </c>
      <c r="S39" s="508" t="s">
        <v>3118</v>
      </c>
      <c r="T39" s="502" t="s">
        <v>3119</v>
      </c>
      <c r="U39" s="511" t="s">
        <v>3729</v>
      </c>
    </row>
    <row r="40" spans="1:21" ht="60">
      <c r="A40" s="6">
        <v>33</v>
      </c>
      <c r="B40" s="43"/>
      <c r="C40" s="94" t="s">
        <v>3142</v>
      </c>
      <c r="D40" s="94" t="s">
        <v>3143</v>
      </c>
      <c r="E40" s="498" t="s">
        <v>3144</v>
      </c>
      <c r="F40" s="43" t="s">
        <v>2</v>
      </c>
      <c r="G40" s="517" t="s">
        <v>15</v>
      </c>
      <c r="H40" s="93" t="s">
        <v>16</v>
      </c>
      <c r="I40" s="517" t="s">
        <v>106</v>
      </c>
      <c r="J40" s="94" t="s">
        <v>3145</v>
      </c>
      <c r="K40" s="43">
        <v>0</v>
      </c>
      <c r="L40" s="43">
        <v>21600</v>
      </c>
      <c r="M40" s="43" t="s">
        <v>1443</v>
      </c>
      <c r="N40" s="94">
        <v>24000</v>
      </c>
      <c r="O40" s="43">
        <v>20</v>
      </c>
      <c r="P40" s="94">
        <v>24000</v>
      </c>
      <c r="Q40" s="43" t="s">
        <v>3692</v>
      </c>
      <c r="R40" s="43">
        <v>20</v>
      </c>
      <c r="S40" s="508" t="s">
        <v>3146</v>
      </c>
      <c r="T40" s="502" t="s">
        <v>3147</v>
      </c>
      <c r="U40" s="511" t="s">
        <v>3730</v>
      </c>
    </row>
    <row r="41" spans="1:21" ht="76.5">
      <c r="A41" s="6">
        <v>34</v>
      </c>
      <c r="B41" s="43"/>
      <c r="C41" s="94" t="s">
        <v>849</v>
      </c>
      <c r="D41" s="94" t="s">
        <v>560</v>
      </c>
      <c r="E41" s="498" t="s">
        <v>3160</v>
      </c>
      <c r="F41" s="43" t="s">
        <v>2</v>
      </c>
      <c r="G41" s="517" t="s">
        <v>15</v>
      </c>
      <c r="H41" s="93" t="s">
        <v>16</v>
      </c>
      <c r="I41" s="517" t="s">
        <v>106</v>
      </c>
      <c r="J41" s="94" t="s">
        <v>3161</v>
      </c>
      <c r="K41" s="43">
        <v>0</v>
      </c>
      <c r="L41" s="43">
        <v>81000</v>
      </c>
      <c r="M41" s="43" t="s">
        <v>1443</v>
      </c>
      <c r="N41" s="94">
        <v>90000</v>
      </c>
      <c r="O41" s="43">
        <v>20</v>
      </c>
      <c r="P41" s="94">
        <v>90000</v>
      </c>
      <c r="Q41" s="43" t="s">
        <v>3692</v>
      </c>
      <c r="R41" s="43">
        <v>20</v>
      </c>
      <c r="S41" s="508" t="s">
        <v>3162</v>
      </c>
      <c r="T41" s="502" t="s">
        <v>3163</v>
      </c>
      <c r="U41" s="511" t="s">
        <v>3731</v>
      </c>
    </row>
    <row r="42" spans="1:21" ht="63.75">
      <c r="A42" s="6">
        <v>35</v>
      </c>
      <c r="B42" s="43"/>
      <c r="C42" s="94" t="s">
        <v>3732</v>
      </c>
      <c r="D42" s="94" t="s">
        <v>970</v>
      </c>
      <c r="E42" s="498" t="s">
        <v>3420</v>
      </c>
      <c r="F42" s="43" t="s">
        <v>2</v>
      </c>
      <c r="G42" s="517" t="s">
        <v>15</v>
      </c>
      <c r="H42" s="93" t="s">
        <v>16</v>
      </c>
      <c r="I42" s="517" t="s">
        <v>106</v>
      </c>
      <c r="J42" s="94" t="s">
        <v>546</v>
      </c>
      <c r="K42" s="43">
        <v>0</v>
      </c>
      <c r="L42" s="43">
        <v>54000</v>
      </c>
      <c r="M42" s="43" t="s">
        <v>1443</v>
      </c>
      <c r="N42" s="94">
        <v>60000</v>
      </c>
      <c r="O42" s="43">
        <v>20</v>
      </c>
      <c r="P42" s="94">
        <v>60000</v>
      </c>
      <c r="Q42" s="43" t="s">
        <v>3692</v>
      </c>
      <c r="R42" s="43">
        <v>20</v>
      </c>
      <c r="S42" s="508" t="s">
        <v>3421</v>
      </c>
      <c r="T42" s="502" t="s">
        <v>3422</v>
      </c>
      <c r="U42" s="511" t="s">
        <v>2753</v>
      </c>
    </row>
    <row r="43" spans="1:21" ht="63.75">
      <c r="A43" s="6">
        <v>36</v>
      </c>
      <c r="B43" s="43"/>
      <c r="C43" s="94" t="s">
        <v>3733</v>
      </c>
      <c r="D43" s="94" t="s">
        <v>3177</v>
      </c>
      <c r="E43" s="498" t="s">
        <v>3178</v>
      </c>
      <c r="F43" s="43" t="s">
        <v>2</v>
      </c>
      <c r="G43" s="517" t="s">
        <v>15</v>
      </c>
      <c r="H43" s="93" t="s">
        <v>16</v>
      </c>
      <c r="I43" s="517" t="s">
        <v>106</v>
      </c>
      <c r="J43" s="94" t="s">
        <v>3179</v>
      </c>
      <c r="K43" s="43">
        <v>0</v>
      </c>
      <c r="L43" s="43">
        <v>16200</v>
      </c>
      <c r="M43" s="43" t="s">
        <v>1443</v>
      </c>
      <c r="N43" s="94">
        <v>18000</v>
      </c>
      <c r="O43" s="43">
        <v>20</v>
      </c>
      <c r="P43" s="94">
        <v>18000</v>
      </c>
      <c r="Q43" s="43" t="s">
        <v>3692</v>
      </c>
      <c r="R43" s="43">
        <v>20</v>
      </c>
      <c r="S43" s="508" t="s">
        <v>3180</v>
      </c>
      <c r="T43" s="502" t="s">
        <v>3181</v>
      </c>
      <c r="U43" s="511" t="s">
        <v>3734</v>
      </c>
    </row>
    <row r="44" spans="1:21" ht="76.5">
      <c r="A44" s="6">
        <v>37</v>
      </c>
      <c r="B44" s="43"/>
      <c r="C44" s="94" t="s">
        <v>3193</v>
      </c>
      <c r="D44" s="94" t="s">
        <v>3194</v>
      </c>
      <c r="E44" s="498" t="s">
        <v>3195</v>
      </c>
      <c r="F44" s="43" t="s">
        <v>2</v>
      </c>
      <c r="G44" s="517" t="s">
        <v>15</v>
      </c>
      <c r="H44" s="93" t="s">
        <v>16</v>
      </c>
      <c r="I44" s="517" t="s">
        <v>106</v>
      </c>
      <c r="J44" s="94" t="s">
        <v>3196</v>
      </c>
      <c r="K44" s="43">
        <v>0</v>
      </c>
      <c r="L44" s="43">
        <v>16200</v>
      </c>
      <c r="M44" s="43" t="s">
        <v>1443</v>
      </c>
      <c r="N44" s="94">
        <v>18000</v>
      </c>
      <c r="O44" s="43">
        <v>20</v>
      </c>
      <c r="P44" s="94">
        <v>18000</v>
      </c>
      <c r="Q44" s="43" t="s">
        <v>3692</v>
      </c>
      <c r="R44" s="43">
        <v>20</v>
      </c>
      <c r="S44" s="508" t="s">
        <v>3197</v>
      </c>
      <c r="T44" s="502" t="s">
        <v>3198</v>
      </c>
      <c r="U44" s="511" t="s">
        <v>3735</v>
      </c>
    </row>
    <row r="45" spans="1:21" ht="114.75">
      <c r="A45" s="6">
        <v>38</v>
      </c>
      <c r="B45" s="43"/>
      <c r="C45" s="94" t="s">
        <v>3200</v>
      </c>
      <c r="D45" s="94" t="s">
        <v>416</v>
      </c>
      <c r="E45" s="498" t="s">
        <v>3201</v>
      </c>
      <c r="F45" s="43" t="s">
        <v>2</v>
      </c>
      <c r="G45" s="517" t="s">
        <v>15</v>
      </c>
      <c r="H45" s="93" t="s">
        <v>31</v>
      </c>
      <c r="I45" s="517" t="s">
        <v>106</v>
      </c>
      <c r="J45" s="94" t="s">
        <v>3202</v>
      </c>
      <c r="K45" s="43">
        <v>0</v>
      </c>
      <c r="L45" s="43">
        <v>67500</v>
      </c>
      <c r="M45" s="43" t="s">
        <v>1443</v>
      </c>
      <c r="N45" s="94">
        <v>75000</v>
      </c>
      <c r="O45" s="43">
        <v>20</v>
      </c>
      <c r="P45" s="94">
        <v>75000</v>
      </c>
      <c r="Q45" s="43" t="s">
        <v>3692</v>
      </c>
      <c r="R45" s="43">
        <v>20</v>
      </c>
      <c r="S45" s="508" t="s">
        <v>3203</v>
      </c>
      <c r="T45" s="502" t="s">
        <v>3204</v>
      </c>
      <c r="U45" s="511" t="s">
        <v>3736</v>
      </c>
    </row>
    <row r="46" spans="1:21" ht="76.5">
      <c r="A46" s="6">
        <v>39</v>
      </c>
      <c r="B46" s="43"/>
      <c r="C46" s="94" t="s">
        <v>3205</v>
      </c>
      <c r="D46" s="94" t="s">
        <v>3206</v>
      </c>
      <c r="E46" s="498" t="s">
        <v>3207</v>
      </c>
      <c r="F46" s="43" t="s">
        <v>2</v>
      </c>
      <c r="G46" s="517" t="s">
        <v>15</v>
      </c>
      <c r="H46" s="93" t="s">
        <v>16</v>
      </c>
      <c r="I46" s="517" t="s">
        <v>106</v>
      </c>
      <c r="J46" s="94" t="s">
        <v>3208</v>
      </c>
      <c r="K46" s="43">
        <v>0</v>
      </c>
      <c r="L46" s="43">
        <v>54000</v>
      </c>
      <c r="M46" s="43" t="s">
        <v>1443</v>
      </c>
      <c r="N46" s="94">
        <v>60000</v>
      </c>
      <c r="O46" s="43">
        <v>20</v>
      </c>
      <c r="P46" s="94">
        <v>60000</v>
      </c>
      <c r="Q46" s="43" t="s">
        <v>3692</v>
      </c>
      <c r="R46" s="43">
        <v>20</v>
      </c>
      <c r="S46" s="508" t="s">
        <v>3209</v>
      </c>
      <c r="T46" s="502" t="s">
        <v>3210</v>
      </c>
      <c r="U46" s="511" t="s">
        <v>3737</v>
      </c>
    </row>
    <row r="47" spans="1:21" ht="76.5">
      <c r="A47" s="6">
        <v>40</v>
      </c>
      <c r="B47" s="43"/>
      <c r="C47" s="94" t="s">
        <v>3223</v>
      </c>
      <c r="D47" s="94" t="s">
        <v>460</v>
      </c>
      <c r="E47" s="498" t="s">
        <v>3224</v>
      </c>
      <c r="F47" s="43" t="s">
        <v>2</v>
      </c>
      <c r="G47" s="517" t="s">
        <v>15</v>
      </c>
      <c r="H47" s="93" t="s">
        <v>31</v>
      </c>
      <c r="I47" s="517" t="s">
        <v>106</v>
      </c>
      <c r="J47" s="94" t="s">
        <v>3028</v>
      </c>
      <c r="K47" s="43">
        <v>0</v>
      </c>
      <c r="L47" s="43">
        <v>13500</v>
      </c>
      <c r="M47" s="43" t="s">
        <v>1443</v>
      </c>
      <c r="N47" s="94">
        <v>15000</v>
      </c>
      <c r="O47" s="43">
        <v>20</v>
      </c>
      <c r="P47" s="94">
        <v>15000</v>
      </c>
      <c r="Q47" s="43" t="s">
        <v>3692</v>
      </c>
      <c r="R47" s="43">
        <v>20</v>
      </c>
      <c r="S47" s="508" t="s">
        <v>3225</v>
      </c>
      <c r="T47" s="502" t="s">
        <v>3226</v>
      </c>
      <c r="U47" s="511" t="s">
        <v>3738</v>
      </c>
    </row>
    <row r="48" spans="1:21" ht="63.75">
      <c r="A48" s="6">
        <v>41</v>
      </c>
      <c r="B48" s="43"/>
      <c r="C48" s="94" t="s">
        <v>3232</v>
      </c>
      <c r="D48" s="94" t="s">
        <v>3233</v>
      </c>
      <c r="E48" s="498" t="s">
        <v>3234</v>
      </c>
      <c r="F48" s="43" t="s">
        <v>2</v>
      </c>
      <c r="G48" s="517" t="s">
        <v>15</v>
      </c>
      <c r="H48" s="93" t="s">
        <v>31</v>
      </c>
      <c r="I48" s="517" t="s">
        <v>106</v>
      </c>
      <c r="J48" s="94" t="s">
        <v>3145</v>
      </c>
      <c r="K48" s="43">
        <v>0</v>
      </c>
      <c r="L48" s="43">
        <v>54000</v>
      </c>
      <c r="M48" s="43" t="s">
        <v>1443</v>
      </c>
      <c r="N48" s="94">
        <v>60000</v>
      </c>
      <c r="O48" s="43">
        <v>20</v>
      </c>
      <c r="P48" s="94">
        <v>60000</v>
      </c>
      <c r="Q48" s="43" t="s">
        <v>3692</v>
      </c>
      <c r="R48" s="43">
        <v>20</v>
      </c>
      <c r="S48" s="508" t="s">
        <v>3235</v>
      </c>
      <c r="T48" s="502" t="s">
        <v>3236</v>
      </c>
      <c r="U48" s="511" t="s">
        <v>3739</v>
      </c>
    </row>
    <row r="49" spans="1:21" ht="63.75">
      <c r="A49" s="6">
        <v>42</v>
      </c>
      <c r="B49" s="43"/>
      <c r="C49" s="94" t="s">
        <v>755</v>
      </c>
      <c r="D49" s="94" t="s">
        <v>3237</v>
      </c>
      <c r="E49" s="498" t="s">
        <v>3238</v>
      </c>
      <c r="F49" s="43" t="s">
        <v>2</v>
      </c>
      <c r="G49" s="517" t="s">
        <v>15</v>
      </c>
      <c r="H49" s="93" t="s">
        <v>16</v>
      </c>
      <c r="I49" s="517" t="s">
        <v>106</v>
      </c>
      <c r="J49" s="94" t="s">
        <v>3239</v>
      </c>
      <c r="K49" s="43">
        <v>0</v>
      </c>
      <c r="L49" s="43">
        <v>13500</v>
      </c>
      <c r="M49" s="43" t="s">
        <v>1443</v>
      </c>
      <c r="N49" s="94">
        <v>15000</v>
      </c>
      <c r="O49" s="43">
        <v>20</v>
      </c>
      <c r="P49" s="94">
        <v>15000</v>
      </c>
      <c r="Q49" s="43" t="s">
        <v>3692</v>
      </c>
      <c r="R49" s="43">
        <v>20</v>
      </c>
      <c r="S49" s="508" t="s">
        <v>3240</v>
      </c>
      <c r="T49" s="502" t="s">
        <v>3241</v>
      </c>
      <c r="U49" s="511" t="s">
        <v>3740</v>
      </c>
    </row>
    <row r="50" spans="1:21" ht="51">
      <c r="A50" s="6">
        <v>43</v>
      </c>
      <c r="B50" s="43"/>
      <c r="C50" s="94" t="s">
        <v>3246</v>
      </c>
      <c r="D50" s="94" t="s">
        <v>3247</v>
      </c>
      <c r="E50" s="498" t="s">
        <v>3248</v>
      </c>
      <c r="F50" s="43" t="s">
        <v>2</v>
      </c>
      <c r="G50" s="517" t="s">
        <v>1835</v>
      </c>
      <c r="H50" s="93" t="s">
        <v>16</v>
      </c>
      <c r="I50" s="517" t="s">
        <v>105</v>
      </c>
      <c r="J50" s="94" t="s">
        <v>3196</v>
      </c>
      <c r="K50" s="43">
        <v>0</v>
      </c>
      <c r="L50" s="43">
        <v>67500</v>
      </c>
      <c r="M50" s="43" t="s">
        <v>1443</v>
      </c>
      <c r="N50" s="94">
        <v>75000</v>
      </c>
      <c r="O50" s="43">
        <v>20</v>
      </c>
      <c r="P50" s="94">
        <v>75000</v>
      </c>
      <c r="Q50" s="43" t="s">
        <v>3692</v>
      </c>
      <c r="R50" s="43">
        <v>20</v>
      </c>
      <c r="S50" s="508" t="s">
        <v>3249</v>
      </c>
      <c r="T50" s="502" t="s">
        <v>3250</v>
      </c>
      <c r="U50" s="511" t="s">
        <v>3741</v>
      </c>
    </row>
    <row r="51" spans="1:21" ht="89.25">
      <c r="A51" s="6">
        <v>44</v>
      </c>
      <c r="B51" s="43"/>
      <c r="C51" s="94" t="s">
        <v>3251</v>
      </c>
      <c r="D51" s="94" t="s">
        <v>3252</v>
      </c>
      <c r="E51" s="498" t="s">
        <v>3253</v>
      </c>
      <c r="F51" s="43" t="s">
        <v>2</v>
      </c>
      <c r="G51" s="517" t="s">
        <v>15</v>
      </c>
      <c r="H51" s="93" t="s">
        <v>31</v>
      </c>
      <c r="I51" s="517" t="s">
        <v>106</v>
      </c>
      <c r="J51" s="94" t="s">
        <v>3254</v>
      </c>
      <c r="K51" s="43">
        <v>0</v>
      </c>
      <c r="L51" s="43">
        <v>18900</v>
      </c>
      <c r="M51" s="43" t="s">
        <v>1443</v>
      </c>
      <c r="N51" s="94">
        <v>21000</v>
      </c>
      <c r="O51" s="43">
        <v>20</v>
      </c>
      <c r="P51" s="94">
        <v>21000</v>
      </c>
      <c r="Q51" s="43" t="s">
        <v>3692</v>
      </c>
      <c r="R51" s="43">
        <v>20</v>
      </c>
      <c r="S51" s="508" t="s">
        <v>3255</v>
      </c>
      <c r="T51" s="502" t="s">
        <v>3256</v>
      </c>
      <c r="U51" s="511" t="s">
        <v>2753</v>
      </c>
    </row>
    <row r="52" spans="1:21" ht="45">
      <c r="A52" s="6">
        <v>45</v>
      </c>
      <c r="B52" s="43"/>
      <c r="C52" s="94" t="s">
        <v>3257</v>
      </c>
      <c r="D52" s="94" t="s">
        <v>3258</v>
      </c>
      <c r="E52" s="498" t="s">
        <v>3259</v>
      </c>
      <c r="F52" s="43" t="s">
        <v>2</v>
      </c>
      <c r="G52" s="517" t="s">
        <v>1835</v>
      </c>
      <c r="H52" s="93" t="s">
        <v>31</v>
      </c>
      <c r="I52" s="517" t="s">
        <v>106</v>
      </c>
      <c r="J52" s="94" t="s">
        <v>3260</v>
      </c>
      <c r="K52" s="43">
        <v>0</v>
      </c>
      <c r="L52" s="43">
        <v>18900</v>
      </c>
      <c r="M52" s="43" t="s">
        <v>1443</v>
      </c>
      <c r="N52" s="94">
        <v>21000</v>
      </c>
      <c r="O52" s="43">
        <v>20</v>
      </c>
      <c r="P52" s="94">
        <v>21000</v>
      </c>
      <c r="Q52" s="43" t="s">
        <v>3692</v>
      </c>
      <c r="R52" s="43">
        <v>20</v>
      </c>
      <c r="S52" s="508" t="s">
        <v>3261</v>
      </c>
      <c r="T52" s="502" t="s">
        <v>3262</v>
      </c>
      <c r="U52" s="511" t="s">
        <v>3742</v>
      </c>
    </row>
    <row r="53" spans="1:21" ht="51">
      <c r="A53" s="6">
        <v>46</v>
      </c>
      <c r="B53" s="43"/>
      <c r="C53" s="94" t="s">
        <v>3434</v>
      </c>
      <c r="D53" s="94" t="s">
        <v>679</v>
      </c>
      <c r="E53" s="498" t="s">
        <v>3435</v>
      </c>
      <c r="F53" s="43" t="s">
        <v>2</v>
      </c>
      <c r="G53" s="517" t="s">
        <v>15</v>
      </c>
      <c r="H53" s="93" t="s">
        <v>31</v>
      </c>
      <c r="I53" s="517" t="s">
        <v>106</v>
      </c>
      <c r="J53" s="94" t="s">
        <v>1551</v>
      </c>
      <c r="K53" s="43">
        <v>0</v>
      </c>
      <c r="L53" s="43">
        <v>13500</v>
      </c>
      <c r="M53" s="43" t="s">
        <v>1443</v>
      </c>
      <c r="N53" s="94">
        <v>15000</v>
      </c>
      <c r="O53" s="43">
        <v>20</v>
      </c>
      <c r="P53" s="94">
        <v>15000</v>
      </c>
      <c r="Q53" s="43" t="s">
        <v>3692</v>
      </c>
      <c r="R53" s="43">
        <v>20</v>
      </c>
      <c r="S53" s="508" t="s">
        <v>3436</v>
      </c>
      <c r="T53" s="502" t="s">
        <v>3437</v>
      </c>
      <c r="U53" s="511" t="s">
        <v>3438</v>
      </c>
    </row>
    <row r="54" spans="1:21" ht="60">
      <c r="A54" s="6">
        <v>47</v>
      </c>
      <c r="B54" s="43"/>
      <c r="C54" s="94" t="s">
        <v>3263</v>
      </c>
      <c r="D54" s="94" t="s">
        <v>3264</v>
      </c>
      <c r="E54" s="498" t="s">
        <v>3265</v>
      </c>
      <c r="F54" s="43" t="s">
        <v>2</v>
      </c>
      <c r="G54" s="517" t="s">
        <v>15</v>
      </c>
      <c r="H54" s="93" t="s">
        <v>16</v>
      </c>
      <c r="I54" s="517" t="s">
        <v>106</v>
      </c>
      <c r="J54" s="94" t="s">
        <v>3173</v>
      </c>
      <c r="K54" s="43">
        <v>0</v>
      </c>
      <c r="L54" s="43">
        <v>16200</v>
      </c>
      <c r="M54" s="43" t="s">
        <v>1443</v>
      </c>
      <c r="N54" s="94">
        <v>18000</v>
      </c>
      <c r="O54" s="43">
        <v>20</v>
      </c>
      <c r="P54" s="94">
        <v>18000</v>
      </c>
      <c r="Q54" s="43" t="s">
        <v>3692</v>
      </c>
      <c r="R54" s="43">
        <v>20</v>
      </c>
      <c r="S54" s="508" t="s">
        <v>3266</v>
      </c>
      <c r="T54" s="502" t="s">
        <v>3267</v>
      </c>
      <c r="U54" s="511" t="s">
        <v>3743</v>
      </c>
    </row>
    <row r="55" spans="1:21" ht="89.25">
      <c r="A55" s="6">
        <v>48</v>
      </c>
      <c r="B55" s="43"/>
      <c r="C55" s="94" t="s">
        <v>3285</v>
      </c>
      <c r="D55" s="94" t="s">
        <v>1008</v>
      </c>
      <c r="E55" s="498" t="s">
        <v>3286</v>
      </c>
      <c r="F55" s="43" t="s">
        <v>2</v>
      </c>
      <c r="G55" s="517" t="s">
        <v>15</v>
      </c>
      <c r="H55" s="93" t="s">
        <v>16</v>
      </c>
      <c r="I55" s="517" t="s">
        <v>106</v>
      </c>
      <c r="J55" s="94" t="s">
        <v>3287</v>
      </c>
      <c r="K55" s="43">
        <v>0</v>
      </c>
      <c r="L55" s="43">
        <v>59400</v>
      </c>
      <c r="M55" s="43" t="s">
        <v>1443</v>
      </c>
      <c r="N55" s="94">
        <v>66000</v>
      </c>
      <c r="O55" s="43">
        <v>20</v>
      </c>
      <c r="P55" s="94">
        <v>66000</v>
      </c>
      <c r="Q55" s="43" t="s">
        <v>3692</v>
      </c>
      <c r="R55" s="43">
        <v>20</v>
      </c>
      <c r="S55" s="508" t="s">
        <v>3288</v>
      </c>
      <c r="T55" s="502" t="s">
        <v>3289</v>
      </c>
      <c r="U55" s="511" t="s">
        <v>3744</v>
      </c>
    </row>
    <row r="56" spans="1:21" ht="75">
      <c r="A56" s="6">
        <v>49</v>
      </c>
      <c r="B56" s="43"/>
      <c r="C56" s="94" t="s">
        <v>3290</v>
      </c>
      <c r="D56" s="94" t="s">
        <v>3291</v>
      </c>
      <c r="E56" s="498" t="s">
        <v>185</v>
      </c>
      <c r="F56" s="43" t="s">
        <v>2</v>
      </c>
      <c r="G56" s="517" t="s">
        <v>15</v>
      </c>
      <c r="H56" s="93" t="s">
        <v>16</v>
      </c>
      <c r="I56" s="517" t="s">
        <v>106</v>
      </c>
      <c r="J56" s="94" t="s">
        <v>3292</v>
      </c>
      <c r="K56" s="43">
        <v>0</v>
      </c>
      <c r="L56" s="43">
        <v>81000</v>
      </c>
      <c r="M56" s="43" t="s">
        <v>1443</v>
      </c>
      <c r="N56" s="94">
        <v>90000</v>
      </c>
      <c r="O56" s="43">
        <v>20</v>
      </c>
      <c r="P56" s="94">
        <v>90000</v>
      </c>
      <c r="Q56" s="43" t="s">
        <v>3692</v>
      </c>
      <c r="R56" s="43">
        <v>20</v>
      </c>
      <c r="S56" s="508" t="s">
        <v>3293</v>
      </c>
      <c r="T56" s="502" t="s">
        <v>3294</v>
      </c>
      <c r="U56" s="511" t="s">
        <v>3295</v>
      </c>
    </row>
    <row r="57" spans="1:21" ht="51">
      <c r="A57" s="6">
        <v>50</v>
      </c>
      <c r="B57" s="43"/>
      <c r="C57" s="94" t="s">
        <v>3307</v>
      </c>
      <c r="D57" s="94" t="s">
        <v>171</v>
      </c>
      <c r="E57" s="498" t="s">
        <v>3308</v>
      </c>
      <c r="F57" s="43" t="s">
        <v>2</v>
      </c>
      <c r="G57" s="517" t="s">
        <v>15</v>
      </c>
      <c r="H57" s="93" t="s">
        <v>16</v>
      </c>
      <c r="I57" s="517" t="s">
        <v>106</v>
      </c>
      <c r="J57" s="94" t="s">
        <v>3309</v>
      </c>
      <c r="K57" s="43">
        <v>0</v>
      </c>
      <c r="L57" s="43">
        <v>18900</v>
      </c>
      <c r="M57" s="43" t="s">
        <v>1443</v>
      </c>
      <c r="N57" s="94">
        <v>21000</v>
      </c>
      <c r="O57" s="43">
        <v>20</v>
      </c>
      <c r="P57" s="94">
        <v>21000</v>
      </c>
      <c r="Q57" s="43" t="s">
        <v>3692</v>
      </c>
      <c r="R57" s="43">
        <v>20</v>
      </c>
      <c r="S57" s="508" t="s">
        <v>3310</v>
      </c>
      <c r="T57" s="502" t="s">
        <v>3311</v>
      </c>
      <c r="U57" s="511" t="s">
        <v>2910</v>
      </c>
    </row>
    <row r="58" spans="1:21" ht="76.5">
      <c r="A58" s="6">
        <v>51</v>
      </c>
      <c r="B58" s="43"/>
      <c r="C58" s="94" t="s">
        <v>3745</v>
      </c>
      <c r="D58" s="94" t="s">
        <v>3313</v>
      </c>
      <c r="E58" s="498" t="s">
        <v>3314</v>
      </c>
      <c r="F58" s="43" t="s">
        <v>2</v>
      </c>
      <c r="G58" s="517" t="s">
        <v>15</v>
      </c>
      <c r="H58" s="93" t="s">
        <v>31</v>
      </c>
      <c r="I58" s="517" t="s">
        <v>106</v>
      </c>
      <c r="J58" s="94" t="s">
        <v>1551</v>
      </c>
      <c r="K58" s="43">
        <v>0</v>
      </c>
      <c r="L58" s="43">
        <v>18900</v>
      </c>
      <c r="M58" s="43" t="s">
        <v>1443</v>
      </c>
      <c r="N58" s="94">
        <v>21000</v>
      </c>
      <c r="O58" s="43">
        <v>20</v>
      </c>
      <c r="P58" s="94">
        <v>21000</v>
      </c>
      <c r="Q58" s="43" t="s">
        <v>3692</v>
      </c>
      <c r="R58" s="43">
        <v>20</v>
      </c>
      <c r="S58" s="508" t="s">
        <v>3315</v>
      </c>
      <c r="T58" s="502" t="s">
        <v>3316</v>
      </c>
      <c r="U58" s="511" t="s">
        <v>2974</v>
      </c>
    </row>
    <row r="59" spans="1:21" ht="76.5">
      <c r="A59" s="6">
        <v>52</v>
      </c>
      <c r="B59" s="43"/>
      <c r="C59" s="94" t="s">
        <v>3317</v>
      </c>
      <c r="D59" s="94" t="s">
        <v>1234</v>
      </c>
      <c r="E59" s="498" t="s">
        <v>3318</v>
      </c>
      <c r="F59" s="43" t="s">
        <v>2</v>
      </c>
      <c r="G59" s="517" t="s">
        <v>15</v>
      </c>
      <c r="H59" s="93" t="s">
        <v>16</v>
      </c>
      <c r="I59" s="517" t="s">
        <v>105</v>
      </c>
      <c r="J59" s="94" t="s">
        <v>3319</v>
      </c>
      <c r="K59" s="43">
        <v>0</v>
      </c>
      <c r="L59" s="43">
        <v>21600</v>
      </c>
      <c r="M59" s="43" t="s">
        <v>1443</v>
      </c>
      <c r="N59" s="94">
        <v>24000</v>
      </c>
      <c r="O59" s="43">
        <v>20</v>
      </c>
      <c r="P59" s="94">
        <v>24000</v>
      </c>
      <c r="Q59" s="43" t="s">
        <v>3692</v>
      </c>
      <c r="R59" s="43">
        <v>20</v>
      </c>
      <c r="S59" s="508" t="s">
        <v>3320</v>
      </c>
      <c r="T59" s="502" t="s">
        <v>3321</v>
      </c>
      <c r="U59" s="511" t="s">
        <v>2910</v>
      </c>
    </row>
    <row r="60" spans="1:21" ht="89.25">
      <c r="A60" s="6">
        <v>53</v>
      </c>
      <c r="B60" s="43"/>
      <c r="C60" s="94" t="s">
        <v>3322</v>
      </c>
      <c r="D60" s="94" t="s">
        <v>3323</v>
      </c>
      <c r="E60" s="498" t="s">
        <v>3324</v>
      </c>
      <c r="F60" s="43" t="s">
        <v>2</v>
      </c>
      <c r="G60" s="517" t="s">
        <v>15</v>
      </c>
      <c r="H60" s="93" t="s">
        <v>16</v>
      </c>
      <c r="I60" s="517" t="s">
        <v>106</v>
      </c>
      <c r="J60" s="94" t="s">
        <v>3325</v>
      </c>
      <c r="K60" s="43">
        <v>0</v>
      </c>
      <c r="L60" s="43">
        <v>18900</v>
      </c>
      <c r="M60" s="43" t="s">
        <v>1443</v>
      </c>
      <c r="N60" s="94">
        <v>21000</v>
      </c>
      <c r="O60" s="43">
        <v>20</v>
      </c>
      <c r="P60" s="94">
        <v>21000</v>
      </c>
      <c r="Q60" s="43" t="s">
        <v>3692</v>
      </c>
      <c r="R60" s="43">
        <v>20</v>
      </c>
      <c r="S60" s="508" t="s">
        <v>3326</v>
      </c>
      <c r="T60" s="502" t="s">
        <v>3327</v>
      </c>
      <c r="U60" s="511" t="s">
        <v>3746</v>
      </c>
    </row>
    <row r="61" spans="1:21" ht="63.75">
      <c r="A61" s="6">
        <v>54</v>
      </c>
      <c r="B61" s="43"/>
      <c r="C61" s="94" t="s">
        <v>3328</v>
      </c>
      <c r="D61" s="94" t="s">
        <v>3329</v>
      </c>
      <c r="E61" s="498" t="s">
        <v>3330</v>
      </c>
      <c r="F61" s="43" t="s">
        <v>2</v>
      </c>
      <c r="G61" s="517" t="s">
        <v>1835</v>
      </c>
      <c r="H61" s="93" t="s">
        <v>16</v>
      </c>
      <c r="I61" s="517" t="s">
        <v>105</v>
      </c>
      <c r="J61" s="94" t="s">
        <v>3331</v>
      </c>
      <c r="K61" s="43">
        <v>0</v>
      </c>
      <c r="L61" s="43">
        <v>21600</v>
      </c>
      <c r="M61" s="43" t="s">
        <v>1443</v>
      </c>
      <c r="N61" s="94">
        <v>24000</v>
      </c>
      <c r="O61" s="43">
        <v>20</v>
      </c>
      <c r="P61" s="94">
        <v>24000</v>
      </c>
      <c r="Q61" s="43" t="s">
        <v>3692</v>
      </c>
      <c r="R61" s="43">
        <v>20</v>
      </c>
      <c r="S61" s="508" t="s">
        <v>3332</v>
      </c>
      <c r="T61" s="502" t="s">
        <v>3333</v>
      </c>
      <c r="U61" s="511" t="s">
        <v>3747</v>
      </c>
    </row>
    <row r="62" spans="1:21" ht="63.75">
      <c r="A62" s="6">
        <v>55</v>
      </c>
      <c r="B62" s="43"/>
      <c r="C62" s="94" t="s">
        <v>3334</v>
      </c>
      <c r="D62" s="94" t="s">
        <v>3335</v>
      </c>
      <c r="E62" s="498" t="s">
        <v>3336</v>
      </c>
      <c r="F62" s="43" t="s">
        <v>2</v>
      </c>
      <c r="G62" s="517" t="s">
        <v>1835</v>
      </c>
      <c r="H62" s="93" t="s">
        <v>16</v>
      </c>
      <c r="I62" s="517" t="s">
        <v>105</v>
      </c>
      <c r="J62" s="94" t="s">
        <v>3337</v>
      </c>
      <c r="K62" s="43">
        <v>0</v>
      </c>
      <c r="L62" s="43">
        <v>67500</v>
      </c>
      <c r="M62" s="43" t="s">
        <v>1443</v>
      </c>
      <c r="N62" s="94">
        <v>75000</v>
      </c>
      <c r="O62" s="43">
        <v>20</v>
      </c>
      <c r="P62" s="94">
        <v>75000</v>
      </c>
      <c r="Q62" s="43" t="s">
        <v>3692</v>
      </c>
      <c r="R62" s="43">
        <v>20</v>
      </c>
      <c r="S62" s="508" t="s">
        <v>3338</v>
      </c>
      <c r="T62" s="502" t="s">
        <v>3339</v>
      </c>
      <c r="U62" s="511" t="s">
        <v>3748</v>
      </c>
    </row>
    <row r="63" spans="1:21" ht="114.75">
      <c r="A63" s="6">
        <v>56</v>
      </c>
      <c r="B63" s="43"/>
      <c r="C63" s="94" t="s">
        <v>3340</v>
      </c>
      <c r="D63" s="94" t="s">
        <v>3341</v>
      </c>
      <c r="E63" s="498" t="s">
        <v>3342</v>
      </c>
      <c r="F63" s="43" t="s">
        <v>2</v>
      </c>
      <c r="G63" s="517" t="s">
        <v>247</v>
      </c>
      <c r="H63" s="93" t="s">
        <v>16</v>
      </c>
      <c r="I63" s="517" t="s">
        <v>106</v>
      </c>
      <c r="J63" s="94" t="s">
        <v>3343</v>
      </c>
      <c r="K63" s="43">
        <v>0</v>
      </c>
      <c r="L63" s="43">
        <v>67500</v>
      </c>
      <c r="M63" s="43" t="s">
        <v>1443</v>
      </c>
      <c r="N63" s="94">
        <v>75000</v>
      </c>
      <c r="O63" s="43">
        <v>20</v>
      </c>
      <c r="P63" s="94">
        <v>75000</v>
      </c>
      <c r="Q63" s="43" t="s">
        <v>3692</v>
      </c>
      <c r="R63" s="43">
        <v>20</v>
      </c>
      <c r="S63" s="508" t="s">
        <v>3344</v>
      </c>
      <c r="T63" s="502" t="s">
        <v>3345</v>
      </c>
      <c r="U63" s="511" t="s">
        <v>3346</v>
      </c>
    </row>
    <row r="64" spans="1:21" ht="76.5">
      <c r="A64" s="6">
        <v>57</v>
      </c>
      <c r="B64" s="43"/>
      <c r="C64" s="94" t="s">
        <v>3502</v>
      </c>
      <c r="D64" s="94" t="s">
        <v>3503</v>
      </c>
      <c r="E64" s="498" t="s">
        <v>3504</v>
      </c>
      <c r="F64" s="43" t="s">
        <v>2</v>
      </c>
      <c r="G64" s="517" t="s">
        <v>15</v>
      </c>
      <c r="H64" s="93" t="s">
        <v>16</v>
      </c>
      <c r="I64" s="517" t="s">
        <v>106</v>
      </c>
      <c r="J64" s="94" t="s">
        <v>3505</v>
      </c>
      <c r="K64" s="43">
        <v>0</v>
      </c>
      <c r="L64" s="43">
        <v>67500</v>
      </c>
      <c r="M64" s="43" t="s">
        <v>1443</v>
      </c>
      <c r="N64" s="94">
        <v>75000</v>
      </c>
      <c r="O64" s="43">
        <v>20</v>
      </c>
      <c r="P64" s="94">
        <v>75000</v>
      </c>
      <c r="Q64" s="43" t="s">
        <v>3692</v>
      </c>
      <c r="R64" s="43">
        <v>20</v>
      </c>
      <c r="S64" s="508" t="s">
        <v>3506</v>
      </c>
      <c r="T64" s="502" t="s">
        <v>3507</v>
      </c>
      <c r="U64" s="511" t="s">
        <v>3749</v>
      </c>
    </row>
    <row r="65" spans="1:21" ht="76.5">
      <c r="A65" s="6">
        <v>58</v>
      </c>
      <c r="B65" s="43"/>
      <c r="C65" s="94" t="s">
        <v>3347</v>
      </c>
      <c r="D65" s="94" t="s">
        <v>3348</v>
      </c>
      <c r="E65" s="498" t="s">
        <v>3349</v>
      </c>
      <c r="F65" s="43" t="s">
        <v>2</v>
      </c>
      <c r="G65" s="517" t="s">
        <v>1835</v>
      </c>
      <c r="H65" s="93" t="s">
        <v>16</v>
      </c>
      <c r="I65" s="517" t="s">
        <v>105</v>
      </c>
      <c r="J65" s="94" t="s">
        <v>1061</v>
      </c>
      <c r="K65" s="43">
        <v>0</v>
      </c>
      <c r="L65" s="43">
        <v>67500</v>
      </c>
      <c r="M65" s="43" t="s">
        <v>1443</v>
      </c>
      <c r="N65" s="94">
        <v>75000</v>
      </c>
      <c r="O65" s="43">
        <v>20</v>
      </c>
      <c r="P65" s="94">
        <v>75000</v>
      </c>
      <c r="Q65" s="43" t="s">
        <v>3692</v>
      </c>
      <c r="R65" s="43">
        <v>20</v>
      </c>
      <c r="S65" s="508" t="s">
        <v>3350</v>
      </c>
      <c r="T65" s="502" t="s">
        <v>3351</v>
      </c>
      <c r="U65" s="511" t="s">
        <v>3750</v>
      </c>
    </row>
    <row r="66" spans="1:21" ht="76.5">
      <c r="A66" s="6">
        <v>59</v>
      </c>
      <c r="B66" s="43"/>
      <c r="C66" s="94" t="s">
        <v>3352</v>
      </c>
      <c r="D66" s="94" t="s">
        <v>3353</v>
      </c>
      <c r="E66" s="498" t="s">
        <v>3354</v>
      </c>
      <c r="F66" s="43" t="s">
        <v>2</v>
      </c>
      <c r="G66" s="517" t="s">
        <v>1835</v>
      </c>
      <c r="H66" s="93" t="s">
        <v>16</v>
      </c>
      <c r="I66" s="517" t="s">
        <v>105</v>
      </c>
      <c r="J66" s="94" t="s">
        <v>238</v>
      </c>
      <c r="K66" s="43">
        <v>0</v>
      </c>
      <c r="L66" s="43">
        <v>18900</v>
      </c>
      <c r="M66" s="43" t="s">
        <v>1443</v>
      </c>
      <c r="N66" s="94">
        <v>21000</v>
      </c>
      <c r="O66" s="43">
        <v>20</v>
      </c>
      <c r="P66" s="94">
        <v>21000</v>
      </c>
      <c r="Q66" s="43" t="s">
        <v>3692</v>
      </c>
      <c r="R66" s="43">
        <v>20</v>
      </c>
      <c r="S66" s="508" t="s">
        <v>3355</v>
      </c>
      <c r="T66" s="502" t="s">
        <v>3356</v>
      </c>
      <c r="U66" s="511" t="s">
        <v>3751</v>
      </c>
    </row>
    <row r="67" spans="1:21" ht="105">
      <c r="A67" s="6">
        <v>60</v>
      </c>
      <c r="B67" s="6"/>
      <c r="C67" s="93" t="s">
        <v>2949</v>
      </c>
      <c r="D67" s="93" t="s">
        <v>2950</v>
      </c>
      <c r="E67" s="107" t="s">
        <v>2951</v>
      </c>
      <c r="F67" s="6" t="s">
        <v>2</v>
      </c>
      <c r="G67" s="172" t="s">
        <v>15</v>
      </c>
      <c r="H67" s="172" t="s">
        <v>31</v>
      </c>
      <c r="I67" s="172" t="s">
        <v>106</v>
      </c>
      <c r="J67" s="93" t="s">
        <v>1005</v>
      </c>
      <c r="K67" s="6">
        <v>0</v>
      </c>
      <c r="L67" s="43">
        <v>16200</v>
      </c>
      <c r="M67" s="6" t="s">
        <v>2749</v>
      </c>
      <c r="N67" s="93">
        <v>18000</v>
      </c>
      <c r="O67" s="6">
        <v>20</v>
      </c>
      <c r="P67" s="93">
        <v>18000</v>
      </c>
      <c r="Q67" s="6" t="s">
        <v>3871</v>
      </c>
      <c r="R67" s="6">
        <v>20</v>
      </c>
      <c r="S67" s="215" t="s">
        <v>3872</v>
      </c>
      <c r="T67" s="509" t="s">
        <v>2955</v>
      </c>
      <c r="U67" s="510" t="s">
        <v>3873</v>
      </c>
    </row>
    <row r="68" spans="1:21" ht="150">
      <c r="A68" s="6">
        <v>61</v>
      </c>
      <c r="B68" s="6"/>
      <c r="C68" s="93" t="s">
        <v>3357</v>
      </c>
      <c r="D68" s="93" t="s">
        <v>3358</v>
      </c>
      <c r="E68" s="107" t="s">
        <v>3359</v>
      </c>
      <c r="F68" s="6" t="s">
        <v>2</v>
      </c>
      <c r="G68" s="172" t="s">
        <v>15</v>
      </c>
      <c r="H68" s="172" t="s">
        <v>16</v>
      </c>
      <c r="I68" s="172" t="s">
        <v>106</v>
      </c>
      <c r="J68" s="93" t="s">
        <v>3360</v>
      </c>
      <c r="K68" s="6">
        <v>0</v>
      </c>
      <c r="L68" s="43">
        <v>16200</v>
      </c>
      <c r="M68" s="6" t="s">
        <v>2749</v>
      </c>
      <c r="N68" s="93">
        <v>18000</v>
      </c>
      <c r="O68" s="6">
        <v>20</v>
      </c>
      <c r="P68" s="93">
        <v>18000</v>
      </c>
      <c r="Q68" s="6" t="s">
        <v>3871</v>
      </c>
      <c r="R68" s="6">
        <v>20</v>
      </c>
      <c r="S68" s="215" t="s">
        <v>3362</v>
      </c>
      <c r="T68" s="509" t="s">
        <v>3363</v>
      </c>
      <c r="U68" s="510" t="s">
        <v>3364</v>
      </c>
    </row>
    <row r="69" spans="1:21" ht="90">
      <c r="A69" s="6">
        <v>62</v>
      </c>
      <c r="B69" s="6"/>
      <c r="C69" s="93" t="s">
        <v>2961</v>
      </c>
      <c r="D69" s="93" t="s">
        <v>2962</v>
      </c>
      <c r="E69" s="107" t="s">
        <v>2963</v>
      </c>
      <c r="F69" s="6" t="s">
        <v>2</v>
      </c>
      <c r="G69" s="172" t="s">
        <v>1835</v>
      </c>
      <c r="H69" s="172" t="s">
        <v>31</v>
      </c>
      <c r="I69" s="172" t="s">
        <v>106</v>
      </c>
      <c r="J69" s="93" t="s">
        <v>1005</v>
      </c>
      <c r="K69" s="6">
        <v>0</v>
      </c>
      <c r="L69" s="43">
        <v>81000</v>
      </c>
      <c r="M69" s="6" t="s">
        <v>2749</v>
      </c>
      <c r="N69" s="93">
        <v>90000</v>
      </c>
      <c r="O69" s="6">
        <v>20</v>
      </c>
      <c r="P69" s="93">
        <v>90000</v>
      </c>
      <c r="Q69" s="6" t="s">
        <v>3871</v>
      </c>
      <c r="R69" s="6">
        <v>20</v>
      </c>
      <c r="S69" s="215" t="s">
        <v>2964</v>
      </c>
      <c r="T69" s="509" t="s">
        <v>2965</v>
      </c>
      <c r="U69" s="510" t="s">
        <v>3874</v>
      </c>
    </row>
    <row r="70" spans="1:21" ht="60">
      <c r="A70" s="6">
        <v>63</v>
      </c>
      <c r="B70" s="6"/>
      <c r="C70" s="93" t="s">
        <v>3371</v>
      </c>
      <c r="D70" s="93" t="s">
        <v>396</v>
      </c>
      <c r="E70" s="107" t="s">
        <v>3372</v>
      </c>
      <c r="F70" s="6" t="s">
        <v>2</v>
      </c>
      <c r="G70" s="172" t="s">
        <v>15</v>
      </c>
      <c r="H70" s="172" t="s">
        <v>31</v>
      </c>
      <c r="I70" s="172" t="s">
        <v>106</v>
      </c>
      <c r="J70" s="93" t="s">
        <v>3373</v>
      </c>
      <c r="K70" s="6">
        <v>0</v>
      </c>
      <c r="L70" s="43">
        <v>13500</v>
      </c>
      <c r="M70" s="6" t="s">
        <v>2749</v>
      </c>
      <c r="N70" s="93">
        <v>15000</v>
      </c>
      <c r="O70" s="6">
        <v>20</v>
      </c>
      <c r="P70" s="93">
        <v>15000</v>
      </c>
      <c r="Q70" s="6" t="s">
        <v>3871</v>
      </c>
      <c r="R70" s="6">
        <v>20</v>
      </c>
      <c r="S70" s="215" t="s">
        <v>3374</v>
      </c>
      <c r="T70" s="509" t="s">
        <v>3375</v>
      </c>
      <c r="U70" s="510" t="s">
        <v>3376</v>
      </c>
    </row>
    <row r="71" spans="1:21" ht="90">
      <c r="A71" s="6">
        <v>64</v>
      </c>
      <c r="B71" s="6"/>
      <c r="C71" s="93" t="s">
        <v>2969</v>
      </c>
      <c r="D71" s="93" t="s">
        <v>560</v>
      </c>
      <c r="E71" s="107" t="s">
        <v>2970</v>
      </c>
      <c r="F71" s="6" t="s">
        <v>2</v>
      </c>
      <c r="G71" s="172" t="s">
        <v>15</v>
      </c>
      <c r="H71" s="172" t="s">
        <v>31</v>
      </c>
      <c r="I71" s="172" t="s">
        <v>105</v>
      </c>
      <c r="J71" s="93" t="s">
        <v>2971</v>
      </c>
      <c r="K71" s="6">
        <v>0</v>
      </c>
      <c r="L71" s="43">
        <v>16200</v>
      </c>
      <c r="M71" s="6" t="s">
        <v>2749</v>
      </c>
      <c r="N71" s="93">
        <v>18000</v>
      </c>
      <c r="O71" s="6">
        <v>20</v>
      </c>
      <c r="P71" s="93">
        <v>18000</v>
      </c>
      <c r="Q71" s="6" t="s">
        <v>3871</v>
      </c>
      <c r="R71" s="6">
        <v>20</v>
      </c>
      <c r="S71" s="215" t="s">
        <v>2972</v>
      </c>
      <c r="T71" s="509" t="s">
        <v>3278</v>
      </c>
      <c r="U71" s="510" t="s">
        <v>2974</v>
      </c>
    </row>
    <row r="72" spans="1:21" ht="90">
      <c r="A72" s="6">
        <v>65</v>
      </c>
      <c r="B72" s="6"/>
      <c r="C72" s="93" t="s">
        <v>2986</v>
      </c>
      <c r="D72" s="93" t="s">
        <v>2987</v>
      </c>
      <c r="E72" s="107" t="s">
        <v>2988</v>
      </c>
      <c r="F72" s="6" t="s">
        <v>2</v>
      </c>
      <c r="G72" s="172" t="s">
        <v>1835</v>
      </c>
      <c r="H72" s="172" t="s">
        <v>16</v>
      </c>
      <c r="I72" s="172" t="s">
        <v>106</v>
      </c>
      <c r="J72" s="93" t="s">
        <v>2989</v>
      </c>
      <c r="K72" s="6">
        <v>0</v>
      </c>
      <c r="L72" s="43">
        <v>18900</v>
      </c>
      <c r="M72" s="6" t="s">
        <v>2749</v>
      </c>
      <c r="N72" s="93">
        <v>21000</v>
      </c>
      <c r="O72" s="6">
        <v>20</v>
      </c>
      <c r="P72" s="93">
        <v>21000</v>
      </c>
      <c r="Q72" s="6" t="s">
        <v>3871</v>
      </c>
      <c r="R72" s="6">
        <v>20</v>
      </c>
      <c r="S72" s="215" t="s">
        <v>2990</v>
      </c>
      <c r="T72" s="509" t="s">
        <v>2991</v>
      </c>
      <c r="U72" s="510" t="s">
        <v>3875</v>
      </c>
    </row>
    <row r="73" spans="1:21" ht="75">
      <c r="A73" s="6">
        <v>66</v>
      </c>
      <c r="B73" s="6"/>
      <c r="C73" s="93" t="s">
        <v>3025</v>
      </c>
      <c r="D73" s="93" t="s">
        <v>3026</v>
      </c>
      <c r="E73" s="107" t="s">
        <v>3027</v>
      </c>
      <c r="F73" s="6" t="s">
        <v>2</v>
      </c>
      <c r="G73" s="172" t="s">
        <v>15</v>
      </c>
      <c r="H73" s="172" t="s">
        <v>31</v>
      </c>
      <c r="I73" s="172" t="s">
        <v>106</v>
      </c>
      <c r="J73" s="93" t="s">
        <v>3028</v>
      </c>
      <c r="K73" s="6">
        <v>0</v>
      </c>
      <c r="L73" s="43">
        <v>10800</v>
      </c>
      <c r="M73" s="6" t="s">
        <v>2749</v>
      </c>
      <c r="N73" s="93">
        <v>12000</v>
      </c>
      <c r="O73" s="6">
        <v>20</v>
      </c>
      <c r="P73" s="93">
        <v>12000</v>
      </c>
      <c r="Q73" s="6" t="s">
        <v>3871</v>
      </c>
      <c r="R73" s="6">
        <v>20</v>
      </c>
      <c r="S73" s="215" t="s">
        <v>3029</v>
      </c>
      <c r="T73" s="509" t="s">
        <v>3876</v>
      </c>
      <c r="U73" s="510" t="s">
        <v>3877</v>
      </c>
    </row>
    <row r="74" spans="1:21" ht="75">
      <c r="A74" s="6">
        <v>67</v>
      </c>
      <c r="B74" s="6"/>
      <c r="C74" s="93" t="s">
        <v>3059</v>
      </c>
      <c r="D74" s="93" t="s">
        <v>3060</v>
      </c>
      <c r="E74" s="107" t="s">
        <v>3061</v>
      </c>
      <c r="F74" s="6" t="s">
        <v>2</v>
      </c>
      <c r="G74" s="172" t="s">
        <v>15</v>
      </c>
      <c r="H74" s="172" t="s">
        <v>16</v>
      </c>
      <c r="I74" s="172" t="s">
        <v>106</v>
      </c>
      <c r="J74" s="93" t="s">
        <v>243</v>
      </c>
      <c r="K74" s="6">
        <v>0</v>
      </c>
      <c r="L74" s="43">
        <v>21600</v>
      </c>
      <c r="M74" s="6" t="s">
        <v>2749</v>
      </c>
      <c r="N74" s="93">
        <v>24000</v>
      </c>
      <c r="O74" s="6">
        <v>20</v>
      </c>
      <c r="P74" s="93">
        <v>24000</v>
      </c>
      <c r="Q74" s="6" t="s">
        <v>3871</v>
      </c>
      <c r="R74" s="6">
        <v>20</v>
      </c>
      <c r="S74" s="215" t="s">
        <v>3062</v>
      </c>
      <c r="T74" s="509" t="s">
        <v>3063</v>
      </c>
      <c r="U74" s="510" t="s">
        <v>2854</v>
      </c>
    </row>
    <row r="75" spans="1:21" ht="90">
      <c r="A75" s="6">
        <v>68</v>
      </c>
      <c r="B75" s="6"/>
      <c r="C75" s="93" t="s">
        <v>3878</v>
      </c>
      <c r="D75" s="93" t="s">
        <v>3397</v>
      </c>
      <c r="E75" s="107" t="s">
        <v>3398</v>
      </c>
      <c r="F75" s="6" t="s">
        <v>2</v>
      </c>
      <c r="G75" s="172" t="s">
        <v>15</v>
      </c>
      <c r="H75" s="172" t="s">
        <v>31</v>
      </c>
      <c r="I75" s="172" t="s">
        <v>106</v>
      </c>
      <c r="J75" s="93" t="s">
        <v>3145</v>
      </c>
      <c r="K75" s="6">
        <v>0</v>
      </c>
      <c r="L75" s="43">
        <v>13500</v>
      </c>
      <c r="M75" s="6" t="s">
        <v>2749</v>
      </c>
      <c r="N75" s="93">
        <v>15000</v>
      </c>
      <c r="O75" s="6">
        <v>20</v>
      </c>
      <c r="P75" s="93">
        <v>15000</v>
      </c>
      <c r="Q75" s="6" t="s">
        <v>3871</v>
      </c>
      <c r="R75" s="6">
        <v>20</v>
      </c>
      <c r="S75" s="215" t="s">
        <v>3399</v>
      </c>
      <c r="T75" s="509" t="s">
        <v>3400</v>
      </c>
      <c r="U75" s="510" t="s">
        <v>2910</v>
      </c>
    </row>
    <row r="76" spans="1:21" ht="75">
      <c r="A76" s="6">
        <v>69</v>
      </c>
      <c r="B76" s="6"/>
      <c r="C76" s="93" t="s">
        <v>3408</v>
      </c>
      <c r="D76" s="93" t="s">
        <v>3409</v>
      </c>
      <c r="E76" s="107" t="s">
        <v>3410</v>
      </c>
      <c r="F76" s="6" t="s">
        <v>2</v>
      </c>
      <c r="G76" s="172" t="s">
        <v>15</v>
      </c>
      <c r="H76" s="172" t="s">
        <v>16</v>
      </c>
      <c r="I76" s="172" t="s">
        <v>106</v>
      </c>
      <c r="J76" s="93" t="s">
        <v>3034</v>
      </c>
      <c r="K76" s="6">
        <v>0</v>
      </c>
      <c r="L76" s="43">
        <v>18900</v>
      </c>
      <c r="M76" s="6" t="s">
        <v>2749</v>
      </c>
      <c r="N76" s="93">
        <v>21000</v>
      </c>
      <c r="O76" s="6">
        <v>20</v>
      </c>
      <c r="P76" s="93">
        <v>21000</v>
      </c>
      <c r="Q76" s="6" t="s">
        <v>3871</v>
      </c>
      <c r="R76" s="6">
        <v>20</v>
      </c>
      <c r="S76" s="215" t="s">
        <v>3411</v>
      </c>
      <c r="T76" s="509" t="s">
        <v>3412</v>
      </c>
      <c r="U76" s="510" t="s">
        <v>2910</v>
      </c>
    </row>
    <row r="77" spans="1:21" ht="90">
      <c r="A77" s="6">
        <v>70</v>
      </c>
      <c r="B77" s="6"/>
      <c r="C77" s="93" t="s">
        <v>3879</v>
      </c>
      <c r="D77" s="93" t="s">
        <v>3096</v>
      </c>
      <c r="E77" s="107" t="s">
        <v>3097</v>
      </c>
      <c r="F77" s="6" t="s">
        <v>2</v>
      </c>
      <c r="G77" s="172" t="s">
        <v>15</v>
      </c>
      <c r="H77" s="172" t="s">
        <v>16</v>
      </c>
      <c r="I77" s="172" t="s">
        <v>106</v>
      </c>
      <c r="J77" s="93" t="s">
        <v>2890</v>
      </c>
      <c r="K77" s="6">
        <v>0</v>
      </c>
      <c r="L77" s="43">
        <v>18900</v>
      </c>
      <c r="M77" s="6" t="s">
        <v>2749</v>
      </c>
      <c r="N77" s="93">
        <v>21000</v>
      </c>
      <c r="O77" s="6">
        <v>20</v>
      </c>
      <c r="P77" s="93">
        <v>21000</v>
      </c>
      <c r="Q77" s="6" t="s">
        <v>3871</v>
      </c>
      <c r="R77" s="6">
        <v>20</v>
      </c>
      <c r="S77" s="215" t="s">
        <v>3098</v>
      </c>
      <c r="T77" s="509" t="s">
        <v>3099</v>
      </c>
      <c r="U77" s="510" t="s">
        <v>3880</v>
      </c>
    </row>
    <row r="78" spans="1:21" ht="60">
      <c r="A78" s="6">
        <v>71</v>
      </c>
      <c r="B78" s="6"/>
      <c r="C78" s="93" t="s">
        <v>3126</v>
      </c>
      <c r="D78" s="93" t="s">
        <v>3127</v>
      </c>
      <c r="E78" s="107" t="s">
        <v>3128</v>
      </c>
      <c r="F78" s="6" t="s">
        <v>2</v>
      </c>
      <c r="G78" s="172" t="s">
        <v>15</v>
      </c>
      <c r="H78" s="172" t="s">
        <v>16</v>
      </c>
      <c r="I78" s="172" t="s">
        <v>106</v>
      </c>
      <c r="J78" s="93" t="s">
        <v>3129</v>
      </c>
      <c r="K78" s="6">
        <v>0</v>
      </c>
      <c r="L78" s="43">
        <v>59400</v>
      </c>
      <c r="M78" s="6" t="s">
        <v>2749</v>
      </c>
      <c r="N78" s="93">
        <v>66000</v>
      </c>
      <c r="O78" s="6">
        <v>20</v>
      </c>
      <c r="P78" s="93">
        <v>66000</v>
      </c>
      <c r="Q78" s="6" t="s">
        <v>3871</v>
      </c>
      <c r="R78" s="6">
        <v>20</v>
      </c>
      <c r="S78" s="215" t="s">
        <v>3130</v>
      </c>
      <c r="T78" s="509" t="s">
        <v>3131</v>
      </c>
      <c r="U78" s="510" t="s">
        <v>3881</v>
      </c>
    </row>
    <row r="79" spans="1:21" ht="60">
      <c r="A79" s="6">
        <v>72</v>
      </c>
      <c r="B79" s="6"/>
      <c r="C79" s="93" t="s">
        <v>3148</v>
      </c>
      <c r="D79" s="93" t="s">
        <v>3149</v>
      </c>
      <c r="E79" s="107" t="s">
        <v>3150</v>
      </c>
      <c r="F79" s="6" t="s">
        <v>2</v>
      </c>
      <c r="G79" s="172" t="s">
        <v>15</v>
      </c>
      <c r="H79" s="172" t="s">
        <v>31</v>
      </c>
      <c r="I79" s="172" t="s">
        <v>106</v>
      </c>
      <c r="J79" s="93" t="s">
        <v>3151</v>
      </c>
      <c r="K79" s="6">
        <v>0</v>
      </c>
      <c r="L79" s="43">
        <v>94500</v>
      </c>
      <c r="M79" s="6" t="s">
        <v>2749</v>
      </c>
      <c r="N79" s="93">
        <v>105000</v>
      </c>
      <c r="O79" s="6">
        <v>20</v>
      </c>
      <c r="P79" s="93">
        <v>105000</v>
      </c>
      <c r="Q79" s="6" t="s">
        <v>3871</v>
      </c>
      <c r="R79" s="6">
        <v>20</v>
      </c>
      <c r="S79" s="215" t="s">
        <v>3152</v>
      </c>
      <c r="T79" s="509" t="s">
        <v>3153</v>
      </c>
      <c r="U79" s="510" t="s">
        <v>3882</v>
      </c>
    </row>
    <row r="80" spans="1:21" ht="105">
      <c r="A80" s="6">
        <v>73</v>
      </c>
      <c r="B80" s="6"/>
      <c r="C80" s="93" t="s">
        <v>3491</v>
      </c>
      <c r="D80" s="93" t="s">
        <v>3492</v>
      </c>
      <c r="E80" s="107" t="s">
        <v>3493</v>
      </c>
      <c r="F80" s="6" t="s">
        <v>2</v>
      </c>
      <c r="G80" s="172" t="s">
        <v>1835</v>
      </c>
      <c r="H80" s="172" t="s">
        <v>31</v>
      </c>
      <c r="I80" s="173" t="s">
        <v>106</v>
      </c>
      <c r="J80" s="93" t="s">
        <v>3883</v>
      </c>
      <c r="K80" s="6">
        <v>0</v>
      </c>
      <c r="L80" s="43">
        <v>54000</v>
      </c>
      <c r="M80" s="6" t="s">
        <v>2749</v>
      </c>
      <c r="N80" s="93">
        <v>60000</v>
      </c>
      <c r="O80" s="6">
        <v>20</v>
      </c>
      <c r="P80" s="93">
        <v>60000</v>
      </c>
      <c r="Q80" s="6" t="s">
        <v>3871</v>
      </c>
      <c r="R80" s="6">
        <v>20</v>
      </c>
      <c r="S80" s="215" t="s">
        <v>3494</v>
      </c>
      <c r="T80" s="509" t="s">
        <v>3495</v>
      </c>
      <c r="U80" s="510" t="s">
        <v>3496</v>
      </c>
    </row>
    <row r="81" spans="1:21" ht="105">
      <c r="A81" s="6">
        <v>74</v>
      </c>
      <c r="B81" s="6"/>
      <c r="C81" s="93" t="s">
        <v>3154</v>
      </c>
      <c r="D81" s="93" t="s">
        <v>3155</v>
      </c>
      <c r="E81" s="107" t="s">
        <v>3156</v>
      </c>
      <c r="F81" s="6" t="s">
        <v>2</v>
      </c>
      <c r="G81" s="172" t="s">
        <v>15</v>
      </c>
      <c r="H81" s="172" t="s">
        <v>16</v>
      </c>
      <c r="I81" s="172" t="s">
        <v>105</v>
      </c>
      <c r="J81" s="93" t="s">
        <v>3157</v>
      </c>
      <c r="K81" s="6">
        <v>0</v>
      </c>
      <c r="L81" s="43">
        <v>67500</v>
      </c>
      <c r="M81" s="6" t="s">
        <v>2749</v>
      </c>
      <c r="N81" s="93">
        <v>75000</v>
      </c>
      <c r="O81" s="6">
        <v>20</v>
      </c>
      <c r="P81" s="93">
        <v>75000</v>
      </c>
      <c r="Q81" s="6" t="s">
        <v>3871</v>
      </c>
      <c r="R81" s="6">
        <v>20</v>
      </c>
      <c r="S81" s="215" t="s">
        <v>3158</v>
      </c>
      <c r="T81" s="509" t="s">
        <v>3159</v>
      </c>
      <c r="U81" s="510" t="s">
        <v>3884</v>
      </c>
    </row>
    <row r="82" spans="1:21" ht="90">
      <c r="A82" s="6">
        <v>75</v>
      </c>
      <c r="B82" s="6"/>
      <c r="C82" s="93" t="s">
        <v>3182</v>
      </c>
      <c r="D82" s="93" t="s">
        <v>1962</v>
      </c>
      <c r="E82" s="107" t="s">
        <v>3183</v>
      </c>
      <c r="F82" s="6" t="s">
        <v>2</v>
      </c>
      <c r="G82" s="172" t="s">
        <v>15</v>
      </c>
      <c r="H82" s="172" t="s">
        <v>16</v>
      </c>
      <c r="I82" s="172" t="s">
        <v>106</v>
      </c>
      <c r="J82" s="93" t="s">
        <v>3184</v>
      </c>
      <c r="K82" s="6">
        <v>0</v>
      </c>
      <c r="L82" s="43">
        <v>16200</v>
      </c>
      <c r="M82" s="6" t="s">
        <v>2749</v>
      </c>
      <c r="N82" s="93">
        <v>18000</v>
      </c>
      <c r="O82" s="6">
        <v>20</v>
      </c>
      <c r="P82" s="93">
        <v>18000</v>
      </c>
      <c r="Q82" s="6" t="s">
        <v>3871</v>
      </c>
      <c r="R82" s="6">
        <v>20</v>
      </c>
      <c r="S82" s="215" t="s">
        <v>3185</v>
      </c>
      <c r="T82" s="509" t="s">
        <v>3186</v>
      </c>
      <c r="U82" s="510" t="s">
        <v>3885</v>
      </c>
    </row>
    <row r="83" spans="1:21" ht="75">
      <c r="A83" s="6">
        <v>76</v>
      </c>
      <c r="B83" s="6"/>
      <c r="C83" s="93" t="s">
        <v>3886</v>
      </c>
      <c r="D83" s="93" t="s">
        <v>3188</v>
      </c>
      <c r="E83" s="107" t="s">
        <v>3189</v>
      </c>
      <c r="F83" s="6" t="s">
        <v>2</v>
      </c>
      <c r="G83" s="172" t="s">
        <v>15</v>
      </c>
      <c r="H83" s="172" t="s">
        <v>16</v>
      </c>
      <c r="I83" s="172" t="s">
        <v>105</v>
      </c>
      <c r="J83" s="93" t="s">
        <v>3190</v>
      </c>
      <c r="K83" s="6">
        <v>0</v>
      </c>
      <c r="L83" s="43">
        <v>54000</v>
      </c>
      <c r="M83" s="6" t="s">
        <v>2749</v>
      </c>
      <c r="N83" s="93">
        <v>60000</v>
      </c>
      <c r="O83" s="6">
        <v>20</v>
      </c>
      <c r="P83" s="93">
        <v>60000</v>
      </c>
      <c r="Q83" s="6" t="s">
        <v>3871</v>
      </c>
      <c r="R83" s="6">
        <v>20</v>
      </c>
      <c r="S83" s="215" t="s">
        <v>3191</v>
      </c>
      <c r="T83" s="509" t="s">
        <v>3192</v>
      </c>
      <c r="U83" s="510" t="s">
        <v>3887</v>
      </c>
    </row>
    <row r="84" spans="1:21" ht="75">
      <c r="A84" s="6">
        <v>77</v>
      </c>
      <c r="B84" s="6"/>
      <c r="C84" s="93" t="s">
        <v>3227</v>
      </c>
      <c r="D84" s="93" t="s">
        <v>937</v>
      </c>
      <c r="E84" s="107" t="s">
        <v>3228</v>
      </c>
      <c r="F84" s="6" t="s">
        <v>2</v>
      </c>
      <c r="G84" s="172" t="s">
        <v>15</v>
      </c>
      <c r="H84" s="172" t="s">
        <v>16</v>
      </c>
      <c r="I84" s="172" t="s">
        <v>106</v>
      </c>
      <c r="J84" s="93" t="s">
        <v>3145</v>
      </c>
      <c r="K84" s="6">
        <v>0</v>
      </c>
      <c r="L84" s="43">
        <v>16200</v>
      </c>
      <c r="M84" s="6" t="s">
        <v>2749</v>
      </c>
      <c r="N84" s="93">
        <v>18000</v>
      </c>
      <c r="O84" s="6">
        <v>20</v>
      </c>
      <c r="P84" s="93">
        <v>18000</v>
      </c>
      <c r="Q84" s="6" t="s">
        <v>3871</v>
      </c>
      <c r="R84" s="6">
        <v>20</v>
      </c>
      <c r="S84" s="215" t="s">
        <v>3229</v>
      </c>
      <c r="T84" s="509" t="s">
        <v>3230</v>
      </c>
      <c r="U84" s="510" t="s">
        <v>3888</v>
      </c>
    </row>
    <row r="85" spans="1:21" ht="60">
      <c r="A85" s="6">
        <v>78</v>
      </c>
      <c r="B85" s="6"/>
      <c r="C85" s="93" t="s">
        <v>3889</v>
      </c>
      <c r="D85" s="93" t="s">
        <v>3270</v>
      </c>
      <c r="E85" s="107" t="s">
        <v>3271</v>
      </c>
      <c r="F85" s="6" t="s">
        <v>2</v>
      </c>
      <c r="G85" s="172" t="s">
        <v>15</v>
      </c>
      <c r="H85" s="172" t="s">
        <v>16</v>
      </c>
      <c r="I85" s="172" t="s">
        <v>106</v>
      </c>
      <c r="J85" s="93" t="s">
        <v>3272</v>
      </c>
      <c r="K85" s="6">
        <v>0</v>
      </c>
      <c r="L85" s="43">
        <v>16200</v>
      </c>
      <c r="M85" s="6" t="s">
        <v>2749</v>
      </c>
      <c r="N85" s="93">
        <v>18000</v>
      </c>
      <c r="O85" s="6">
        <v>20</v>
      </c>
      <c r="P85" s="93">
        <v>18000</v>
      </c>
      <c r="Q85" s="6" t="s">
        <v>3871</v>
      </c>
      <c r="R85" s="6">
        <v>20</v>
      </c>
      <c r="S85" s="215" t="s">
        <v>3273</v>
      </c>
      <c r="T85" s="509" t="s">
        <v>3274</v>
      </c>
      <c r="U85" s="510" t="s">
        <v>3890</v>
      </c>
    </row>
    <row r="86" spans="1:21" ht="90">
      <c r="A86" s="6">
        <v>79</v>
      </c>
      <c r="B86" s="6"/>
      <c r="C86" s="93" t="s">
        <v>3275</v>
      </c>
      <c r="D86" s="93" t="s">
        <v>3276</v>
      </c>
      <c r="E86" s="107" t="s">
        <v>2970</v>
      </c>
      <c r="F86" s="6" t="s">
        <v>2</v>
      </c>
      <c r="G86" s="172" t="s">
        <v>15</v>
      </c>
      <c r="H86" s="172" t="s">
        <v>31</v>
      </c>
      <c r="I86" s="172" t="s">
        <v>105</v>
      </c>
      <c r="J86" s="93" t="s">
        <v>2971</v>
      </c>
      <c r="K86" s="6">
        <v>0</v>
      </c>
      <c r="L86" s="43">
        <v>13500</v>
      </c>
      <c r="M86" s="6" t="s">
        <v>2749</v>
      </c>
      <c r="N86" s="93">
        <v>15000</v>
      </c>
      <c r="O86" s="6">
        <v>20</v>
      </c>
      <c r="P86" s="93">
        <v>15000</v>
      </c>
      <c r="Q86" s="6" t="s">
        <v>3871</v>
      </c>
      <c r="R86" s="6">
        <v>20</v>
      </c>
      <c r="S86" s="215" t="s">
        <v>3277</v>
      </c>
      <c r="T86" s="509" t="s">
        <v>3278</v>
      </c>
      <c r="U86" s="510" t="s">
        <v>2974</v>
      </c>
    </row>
    <row r="87" spans="1:21" ht="90">
      <c r="A87" s="6">
        <v>80</v>
      </c>
      <c r="B87" s="6"/>
      <c r="C87" s="93" t="s">
        <v>3279</v>
      </c>
      <c r="D87" s="93" t="s">
        <v>3280</v>
      </c>
      <c r="E87" s="107" t="s">
        <v>3281</v>
      </c>
      <c r="F87" s="6" t="s">
        <v>2</v>
      </c>
      <c r="G87" s="172" t="s">
        <v>15</v>
      </c>
      <c r="H87" s="172" t="s">
        <v>31</v>
      </c>
      <c r="I87" s="172" t="s">
        <v>105</v>
      </c>
      <c r="J87" s="93" t="s">
        <v>3282</v>
      </c>
      <c r="K87" s="6">
        <v>0</v>
      </c>
      <c r="L87" s="43">
        <v>13500</v>
      </c>
      <c r="M87" s="6" t="s">
        <v>2749</v>
      </c>
      <c r="N87" s="93">
        <v>15000</v>
      </c>
      <c r="O87" s="6">
        <v>20</v>
      </c>
      <c r="P87" s="93">
        <v>15000</v>
      </c>
      <c r="Q87" s="6" t="s">
        <v>3871</v>
      </c>
      <c r="R87" s="6">
        <v>20</v>
      </c>
      <c r="S87" s="215" t="s">
        <v>3283</v>
      </c>
      <c r="T87" s="509" t="s">
        <v>3284</v>
      </c>
      <c r="U87" s="510" t="s">
        <v>2974</v>
      </c>
    </row>
    <row r="88" spans="1:21" ht="127.5">
      <c r="A88" s="6">
        <v>81</v>
      </c>
      <c r="B88" s="6"/>
      <c r="C88" s="93" t="s">
        <v>3296</v>
      </c>
      <c r="D88" s="93" t="s">
        <v>3297</v>
      </c>
      <c r="E88" s="506" t="s">
        <v>3298</v>
      </c>
      <c r="F88" s="6" t="s">
        <v>2</v>
      </c>
      <c r="G88" s="172" t="s">
        <v>1835</v>
      </c>
      <c r="H88" s="172" t="s">
        <v>31</v>
      </c>
      <c r="I88" s="172" t="s">
        <v>105</v>
      </c>
      <c r="J88" s="93" t="s">
        <v>1061</v>
      </c>
      <c r="K88" s="6">
        <v>0</v>
      </c>
      <c r="L88" s="43">
        <v>81000</v>
      </c>
      <c r="M88" s="6" t="s">
        <v>2749</v>
      </c>
      <c r="N88" s="93">
        <v>90000</v>
      </c>
      <c r="O88" s="6">
        <v>20</v>
      </c>
      <c r="P88" s="93">
        <v>90000</v>
      </c>
      <c r="Q88" s="6" t="s">
        <v>3871</v>
      </c>
      <c r="R88" s="6">
        <v>20</v>
      </c>
      <c r="S88" s="215" t="s">
        <v>3299</v>
      </c>
      <c r="T88" s="509" t="s">
        <v>3300</v>
      </c>
      <c r="U88" s="510" t="s">
        <v>3891</v>
      </c>
    </row>
    <row r="89" spans="1:21" ht="120">
      <c r="A89" s="6">
        <v>82</v>
      </c>
      <c r="B89" s="6"/>
      <c r="C89" s="93" t="s">
        <v>3302</v>
      </c>
      <c r="D89" s="93" t="s">
        <v>3303</v>
      </c>
      <c r="E89" s="107" t="s">
        <v>3304</v>
      </c>
      <c r="F89" s="6" t="s">
        <v>2</v>
      </c>
      <c r="G89" s="172" t="s">
        <v>1835</v>
      </c>
      <c r="H89" s="172" t="s">
        <v>31</v>
      </c>
      <c r="I89" s="172" t="s">
        <v>105</v>
      </c>
      <c r="J89" s="93" t="s">
        <v>286</v>
      </c>
      <c r="K89" s="6">
        <v>0</v>
      </c>
      <c r="L89" s="43">
        <v>18900</v>
      </c>
      <c r="M89" s="6" t="s">
        <v>2749</v>
      </c>
      <c r="N89" s="93">
        <v>21000</v>
      </c>
      <c r="O89" s="6">
        <v>20</v>
      </c>
      <c r="P89" s="93">
        <v>21000</v>
      </c>
      <c r="Q89" s="6" t="s">
        <v>3871</v>
      </c>
      <c r="R89" s="6">
        <v>20</v>
      </c>
      <c r="S89" s="215" t="s">
        <v>3305</v>
      </c>
      <c r="T89" s="509" t="s">
        <v>3306</v>
      </c>
      <c r="U89" s="510" t="s">
        <v>3892</v>
      </c>
    </row>
    <row r="90" spans="1:21" ht="105">
      <c r="A90" s="6">
        <v>83</v>
      </c>
      <c r="B90" s="6"/>
      <c r="C90" s="93" t="s">
        <v>3445</v>
      </c>
      <c r="D90" s="93" t="s">
        <v>3446</v>
      </c>
      <c r="E90" s="107" t="s">
        <v>3447</v>
      </c>
      <c r="F90" s="6" t="s">
        <v>2</v>
      </c>
      <c r="G90" s="172" t="s">
        <v>15</v>
      </c>
      <c r="H90" s="172" t="s">
        <v>31</v>
      </c>
      <c r="I90" s="172" t="s">
        <v>106</v>
      </c>
      <c r="J90" s="93" t="s">
        <v>3145</v>
      </c>
      <c r="K90" s="6">
        <v>0</v>
      </c>
      <c r="L90" s="43">
        <v>67500</v>
      </c>
      <c r="M90" s="6" t="s">
        <v>2749</v>
      </c>
      <c r="N90" s="93">
        <v>75000</v>
      </c>
      <c r="O90" s="6">
        <v>20</v>
      </c>
      <c r="P90" s="93">
        <v>75000</v>
      </c>
      <c r="Q90" s="6" t="s">
        <v>3871</v>
      </c>
      <c r="R90" s="6">
        <v>20</v>
      </c>
      <c r="S90" s="215" t="s">
        <v>3448</v>
      </c>
      <c r="T90" s="509" t="s">
        <v>3449</v>
      </c>
      <c r="U90" s="510" t="s">
        <v>2783</v>
      </c>
    </row>
    <row r="91" spans="1:21" ht="105">
      <c r="A91" s="6">
        <v>84</v>
      </c>
      <c r="B91" s="6"/>
      <c r="C91" s="93" t="s">
        <v>3450</v>
      </c>
      <c r="D91" s="93" t="s">
        <v>396</v>
      </c>
      <c r="E91" s="107" t="s">
        <v>3451</v>
      </c>
      <c r="F91" s="6" t="s">
        <v>2</v>
      </c>
      <c r="G91" s="172" t="s">
        <v>15</v>
      </c>
      <c r="H91" s="172" t="s">
        <v>16</v>
      </c>
      <c r="I91" s="172" t="s">
        <v>106</v>
      </c>
      <c r="J91" s="93" t="s">
        <v>263</v>
      </c>
      <c r="K91" s="6">
        <v>0</v>
      </c>
      <c r="L91" s="43">
        <v>18900</v>
      </c>
      <c r="M91" s="6" t="s">
        <v>2749</v>
      </c>
      <c r="N91" s="93">
        <v>21000</v>
      </c>
      <c r="O91" s="6">
        <v>20</v>
      </c>
      <c r="P91" s="93">
        <v>21000</v>
      </c>
      <c r="Q91" s="6" t="s">
        <v>3871</v>
      </c>
      <c r="R91" s="6">
        <v>20</v>
      </c>
      <c r="S91" s="215" t="s">
        <v>3452</v>
      </c>
      <c r="T91" s="509" t="s">
        <v>3453</v>
      </c>
      <c r="U91" s="510" t="s">
        <v>3454</v>
      </c>
    </row>
    <row r="92" spans="1:21" ht="90">
      <c r="A92" s="6">
        <v>85</v>
      </c>
      <c r="B92" s="6"/>
      <c r="C92" s="93" t="s">
        <v>3251</v>
      </c>
      <c r="D92" s="93" t="s">
        <v>3455</v>
      </c>
      <c r="E92" s="107" t="s">
        <v>3456</v>
      </c>
      <c r="F92" s="6" t="s">
        <v>2</v>
      </c>
      <c r="G92" s="172" t="s">
        <v>15</v>
      </c>
      <c r="H92" s="172" t="s">
        <v>31</v>
      </c>
      <c r="I92" s="172" t="s">
        <v>106</v>
      </c>
      <c r="J92" s="93" t="s">
        <v>1005</v>
      </c>
      <c r="K92" s="6">
        <v>0</v>
      </c>
      <c r="L92" s="43">
        <v>94500</v>
      </c>
      <c r="M92" s="6" t="s">
        <v>2749</v>
      </c>
      <c r="N92" s="93">
        <v>105000</v>
      </c>
      <c r="O92" s="6">
        <v>20</v>
      </c>
      <c r="P92" s="93">
        <v>105000</v>
      </c>
      <c r="Q92" s="6" t="s">
        <v>3871</v>
      </c>
      <c r="R92" s="6">
        <v>20</v>
      </c>
      <c r="S92" s="215" t="s">
        <v>3457</v>
      </c>
      <c r="T92" s="509" t="s">
        <v>3458</v>
      </c>
      <c r="U92" s="510" t="s">
        <v>3459</v>
      </c>
    </row>
    <row r="93" spans="1:21" ht="120">
      <c r="A93" s="6">
        <v>86</v>
      </c>
      <c r="B93" s="6"/>
      <c r="C93" s="93" t="s">
        <v>1249</v>
      </c>
      <c r="D93" s="93" t="s">
        <v>1870</v>
      </c>
      <c r="E93" s="107" t="s">
        <v>3463</v>
      </c>
      <c r="F93" s="6" t="s">
        <v>2</v>
      </c>
      <c r="G93" s="172" t="s">
        <v>15</v>
      </c>
      <c r="H93" s="172" t="s">
        <v>16</v>
      </c>
      <c r="I93" s="172" t="s">
        <v>106</v>
      </c>
      <c r="J93" s="93" t="s">
        <v>231</v>
      </c>
      <c r="K93" s="6">
        <v>0</v>
      </c>
      <c r="L93" s="43">
        <v>16200</v>
      </c>
      <c r="M93" s="6" t="s">
        <v>2749</v>
      </c>
      <c r="N93" s="93">
        <v>18000</v>
      </c>
      <c r="O93" s="6">
        <v>20</v>
      </c>
      <c r="P93" s="93">
        <v>18000</v>
      </c>
      <c r="Q93" s="6" t="s">
        <v>3871</v>
      </c>
      <c r="R93" s="6">
        <v>20</v>
      </c>
      <c r="S93" s="215" t="s">
        <v>3464</v>
      </c>
      <c r="T93" s="509" t="s">
        <v>3465</v>
      </c>
      <c r="U93" s="510" t="s">
        <v>3466</v>
      </c>
    </row>
    <row r="94" spans="1:21" ht="90">
      <c r="A94" s="6">
        <v>87</v>
      </c>
      <c r="B94" s="6"/>
      <c r="C94" s="93" t="s">
        <v>3467</v>
      </c>
      <c r="D94" s="93" t="s">
        <v>2088</v>
      </c>
      <c r="E94" s="107" t="s">
        <v>3468</v>
      </c>
      <c r="F94" s="6" t="s">
        <v>2</v>
      </c>
      <c r="G94" s="172" t="s">
        <v>15</v>
      </c>
      <c r="H94" s="172" t="s">
        <v>31</v>
      </c>
      <c r="I94" s="172" t="s">
        <v>106</v>
      </c>
      <c r="J94" s="93" t="s">
        <v>3469</v>
      </c>
      <c r="K94" s="6">
        <v>0</v>
      </c>
      <c r="L94" s="43">
        <v>86400</v>
      </c>
      <c r="M94" s="6" t="s">
        <v>2749</v>
      </c>
      <c r="N94" s="93">
        <v>96000</v>
      </c>
      <c r="O94" s="6">
        <v>20</v>
      </c>
      <c r="P94" s="93">
        <v>96000</v>
      </c>
      <c r="Q94" s="6" t="s">
        <v>3871</v>
      </c>
      <c r="R94" s="6">
        <v>20</v>
      </c>
      <c r="S94" s="215" t="s">
        <v>3470</v>
      </c>
      <c r="T94" s="509" t="s">
        <v>3471</v>
      </c>
      <c r="U94" s="510" t="s">
        <v>3472</v>
      </c>
    </row>
    <row r="95" spans="1:21" ht="90">
      <c r="A95" s="6">
        <v>88</v>
      </c>
      <c r="B95" s="6"/>
      <c r="C95" s="93" t="s">
        <v>2744</v>
      </c>
      <c r="D95" s="93" t="s">
        <v>2745</v>
      </c>
      <c r="E95" s="93" t="s">
        <v>2746</v>
      </c>
      <c r="F95" s="6" t="s">
        <v>2</v>
      </c>
      <c r="G95" s="172" t="s">
        <v>15</v>
      </c>
      <c r="H95" s="172" t="s">
        <v>16</v>
      </c>
      <c r="I95" s="172" t="s">
        <v>2747</v>
      </c>
      <c r="J95" s="93" t="s">
        <v>2748</v>
      </c>
      <c r="K95" s="6">
        <v>0</v>
      </c>
      <c r="L95" s="43">
        <v>13500</v>
      </c>
      <c r="M95" s="6" t="s">
        <v>2749</v>
      </c>
      <c r="N95" s="93">
        <v>15000</v>
      </c>
      <c r="O95" s="6">
        <v>20</v>
      </c>
      <c r="P95" s="93">
        <v>15000</v>
      </c>
      <c r="Q95" s="6" t="s">
        <v>3871</v>
      </c>
      <c r="R95" s="6">
        <v>20</v>
      </c>
      <c r="S95" s="522" t="s">
        <v>2751</v>
      </c>
      <c r="T95" s="522" t="s">
        <v>2752</v>
      </c>
      <c r="U95" s="510" t="s">
        <v>2753</v>
      </c>
    </row>
    <row r="96" spans="1:21" ht="75">
      <c r="A96" s="6">
        <v>89</v>
      </c>
      <c r="B96" s="6"/>
      <c r="C96" s="93" t="s">
        <v>2771</v>
      </c>
      <c r="D96" s="93" t="s">
        <v>2772</v>
      </c>
      <c r="E96" s="93" t="s">
        <v>2773</v>
      </c>
      <c r="F96" s="6" t="s">
        <v>2</v>
      </c>
      <c r="G96" s="172" t="s">
        <v>15</v>
      </c>
      <c r="H96" s="172" t="s">
        <v>31</v>
      </c>
      <c r="I96" s="172" t="s">
        <v>106</v>
      </c>
      <c r="J96" s="93" t="s">
        <v>2774</v>
      </c>
      <c r="K96" s="6">
        <v>0</v>
      </c>
      <c r="L96" s="43">
        <v>10800</v>
      </c>
      <c r="M96" s="6" t="s">
        <v>2749</v>
      </c>
      <c r="N96" s="93">
        <v>12000</v>
      </c>
      <c r="O96" s="6">
        <v>20</v>
      </c>
      <c r="P96" s="93">
        <v>12000</v>
      </c>
      <c r="Q96" s="6" t="s">
        <v>3871</v>
      </c>
      <c r="R96" s="6">
        <v>20</v>
      </c>
      <c r="S96" s="522" t="s">
        <v>2775</v>
      </c>
      <c r="T96" s="522" t="s">
        <v>2776</v>
      </c>
      <c r="U96" s="510" t="s">
        <v>2777</v>
      </c>
    </row>
    <row r="97" spans="1:21" ht="75">
      <c r="A97" s="6">
        <v>90</v>
      </c>
      <c r="B97" s="6"/>
      <c r="C97" s="93" t="s">
        <v>3893</v>
      </c>
      <c r="D97" s="93" t="s">
        <v>3517</v>
      </c>
      <c r="E97" s="93" t="s">
        <v>3518</v>
      </c>
      <c r="F97" s="6" t="s">
        <v>2</v>
      </c>
      <c r="G97" s="172" t="s">
        <v>15</v>
      </c>
      <c r="H97" s="172" t="s">
        <v>31</v>
      </c>
      <c r="I97" s="172" t="s">
        <v>106</v>
      </c>
      <c r="J97" s="93" t="s">
        <v>1061</v>
      </c>
      <c r="K97" s="6">
        <v>0</v>
      </c>
      <c r="L97" s="43">
        <v>8100</v>
      </c>
      <c r="M97" s="6" t="s">
        <v>2749</v>
      </c>
      <c r="N97" s="93">
        <v>9000</v>
      </c>
      <c r="O97" s="6">
        <v>20</v>
      </c>
      <c r="P97" s="93">
        <v>9000</v>
      </c>
      <c r="Q97" s="6" t="s">
        <v>3871</v>
      </c>
      <c r="R97" s="6">
        <v>20</v>
      </c>
      <c r="S97" s="522" t="s">
        <v>3519</v>
      </c>
      <c r="T97" s="522" t="s">
        <v>3520</v>
      </c>
      <c r="U97" s="510" t="s">
        <v>3521</v>
      </c>
    </row>
    <row r="98" spans="1:21" ht="90">
      <c r="A98" s="6">
        <v>91</v>
      </c>
      <c r="B98" s="6"/>
      <c r="C98" s="93" t="s">
        <v>992</v>
      </c>
      <c r="D98" s="93" t="s">
        <v>669</v>
      </c>
      <c r="E98" s="93" t="s">
        <v>2790</v>
      </c>
      <c r="F98" s="6" t="s">
        <v>2</v>
      </c>
      <c r="G98" s="172" t="s">
        <v>15</v>
      </c>
      <c r="H98" s="172" t="s">
        <v>16</v>
      </c>
      <c r="I98" s="172" t="s">
        <v>106</v>
      </c>
      <c r="J98" s="93" t="s">
        <v>1611</v>
      </c>
      <c r="K98" s="6">
        <v>0</v>
      </c>
      <c r="L98" s="43">
        <v>10800</v>
      </c>
      <c r="M98" s="6" t="s">
        <v>2749</v>
      </c>
      <c r="N98" s="93">
        <v>12000</v>
      </c>
      <c r="O98" s="6">
        <v>20</v>
      </c>
      <c r="P98" s="93">
        <v>12000</v>
      </c>
      <c r="Q98" s="6" t="s">
        <v>3871</v>
      </c>
      <c r="R98" s="6">
        <v>20</v>
      </c>
      <c r="S98" s="522" t="s">
        <v>2791</v>
      </c>
      <c r="T98" s="522" t="s">
        <v>2792</v>
      </c>
      <c r="U98" s="510" t="s">
        <v>2793</v>
      </c>
    </row>
    <row r="99" spans="1:21" ht="105">
      <c r="A99" s="6">
        <v>92</v>
      </c>
      <c r="B99" s="6"/>
      <c r="C99" s="93" t="s">
        <v>3894</v>
      </c>
      <c r="D99" s="93" t="s">
        <v>3540</v>
      </c>
      <c r="E99" s="93" t="s">
        <v>3541</v>
      </c>
      <c r="F99" s="6" t="s">
        <v>2</v>
      </c>
      <c r="G99" s="172" t="s">
        <v>15</v>
      </c>
      <c r="H99" s="172" t="s">
        <v>31</v>
      </c>
      <c r="I99" s="172" t="s">
        <v>106</v>
      </c>
      <c r="J99" s="93" t="s">
        <v>231</v>
      </c>
      <c r="K99" s="6">
        <v>0</v>
      </c>
      <c r="L99" s="43">
        <v>10800</v>
      </c>
      <c r="M99" s="6" t="s">
        <v>2749</v>
      </c>
      <c r="N99" s="93">
        <v>12000</v>
      </c>
      <c r="O99" s="6">
        <v>20</v>
      </c>
      <c r="P99" s="93">
        <v>12000</v>
      </c>
      <c r="Q99" s="6" t="s">
        <v>3871</v>
      </c>
      <c r="R99" s="6">
        <v>20</v>
      </c>
      <c r="S99" s="522" t="s">
        <v>3542</v>
      </c>
      <c r="T99" s="522" t="s">
        <v>3543</v>
      </c>
      <c r="U99" s="510" t="s">
        <v>3544</v>
      </c>
    </row>
    <row r="100" spans="1:21" ht="75">
      <c r="A100" s="6">
        <v>93</v>
      </c>
      <c r="B100" s="6"/>
      <c r="C100" s="93" t="s">
        <v>3557</v>
      </c>
      <c r="D100" s="93" t="s">
        <v>1372</v>
      </c>
      <c r="E100" s="93" t="s">
        <v>3558</v>
      </c>
      <c r="F100" s="6" t="s">
        <v>2</v>
      </c>
      <c r="G100" s="172" t="s">
        <v>15</v>
      </c>
      <c r="H100" s="172" t="s">
        <v>16</v>
      </c>
      <c r="I100" s="172" t="s">
        <v>106</v>
      </c>
      <c r="J100" s="93" t="s">
        <v>3559</v>
      </c>
      <c r="K100" s="6">
        <v>0</v>
      </c>
      <c r="L100" s="43">
        <v>13500</v>
      </c>
      <c r="M100" s="6" t="s">
        <v>2749</v>
      </c>
      <c r="N100" s="93">
        <v>15000</v>
      </c>
      <c r="O100" s="6">
        <v>20</v>
      </c>
      <c r="P100" s="93">
        <v>15000</v>
      </c>
      <c r="Q100" s="6" t="s">
        <v>3871</v>
      </c>
      <c r="R100" s="6">
        <v>20</v>
      </c>
      <c r="S100" s="522" t="s">
        <v>3560</v>
      </c>
      <c r="T100" s="522" t="s">
        <v>3561</v>
      </c>
      <c r="U100" s="510" t="s">
        <v>3562</v>
      </c>
    </row>
    <row r="101" spans="1:21" ht="60">
      <c r="A101" s="6">
        <v>94</v>
      </c>
      <c r="B101" s="6"/>
      <c r="C101" s="93" t="s">
        <v>3895</v>
      </c>
      <c r="D101" s="93" t="s">
        <v>1372</v>
      </c>
      <c r="E101" s="93" t="s">
        <v>2856</v>
      </c>
      <c r="F101" s="6" t="s">
        <v>2</v>
      </c>
      <c r="G101" s="172" t="s">
        <v>15</v>
      </c>
      <c r="H101" s="172" t="s">
        <v>16</v>
      </c>
      <c r="I101" s="172" t="s">
        <v>106</v>
      </c>
      <c r="J101" s="93" t="s">
        <v>1005</v>
      </c>
      <c r="K101" s="6">
        <v>0</v>
      </c>
      <c r="L101" s="43">
        <v>27000</v>
      </c>
      <c r="M101" s="6" t="s">
        <v>2749</v>
      </c>
      <c r="N101" s="93">
        <v>30000</v>
      </c>
      <c r="O101" s="6">
        <v>20</v>
      </c>
      <c r="P101" s="93">
        <v>30000</v>
      </c>
      <c r="Q101" s="6" t="s">
        <v>3871</v>
      </c>
      <c r="R101" s="6">
        <v>20</v>
      </c>
      <c r="S101" s="522" t="s">
        <v>2857</v>
      </c>
      <c r="T101" s="522" t="s">
        <v>2858</v>
      </c>
      <c r="U101" s="510" t="s">
        <v>3896</v>
      </c>
    </row>
    <row r="102" spans="1:21" ht="90">
      <c r="A102" s="6">
        <v>95</v>
      </c>
      <c r="B102" s="6"/>
      <c r="C102" s="93" t="s">
        <v>2873</v>
      </c>
      <c r="D102" s="93" t="s">
        <v>2874</v>
      </c>
      <c r="E102" s="93" t="s">
        <v>2875</v>
      </c>
      <c r="F102" s="6" t="s">
        <v>2</v>
      </c>
      <c r="G102" s="172" t="s">
        <v>15</v>
      </c>
      <c r="H102" s="172" t="s">
        <v>16</v>
      </c>
      <c r="I102" s="172" t="s">
        <v>106</v>
      </c>
      <c r="J102" s="93" t="s">
        <v>1611</v>
      </c>
      <c r="K102" s="6">
        <v>0</v>
      </c>
      <c r="L102" s="43">
        <v>10800</v>
      </c>
      <c r="M102" s="6" t="s">
        <v>2749</v>
      </c>
      <c r="N102" s="93">
        <v>12000</v>
      </c>
      <c r="O102" s="6">
        <v>20</v>
      </c>
      <c r="P102" s="93">
        <v>12000</v>
      </c>
      <c r="Q102" s="6" t="s">
        <v>3871</v>
      </c>
      <c r="R102" s="6">
        <v>20</v>
      </c>
      <c r="S102" s="522" t="s">
        <v>2876</v>
      </c>
      <c r="T102" s="522" t="s">
        <v>2877</v>
      </c>
      <c r="U102" s="510" t="s">
        <v>2777</v>
      </c>
    </row>
    <row r="103" spans="1:21" ht="90">
      <c r="A103" s="6">
        <v>96</v>
      </c>
      <c r="B103" s="6"/>
      <c r="C103" s="93" t="s">
        <v>2884</v>
      </c>
      <c r="D103" s="93" t="s">
        <v>507</v>
      </c>
      <c r="E103" s="93" t="s">
        <v>2885</v>
      </c>
      <c r="F103" s="6" t="s">
        <v>2</v>
      </c>
      <c r="G103" s="172" t="s">
        <v>15</v>
      </c>
      <c r="H103" s="172" t="s">
        <v>16</v>
      </c>
      <c r="I103" s="172" t="s">
        <v>106</v>
      </c>
      <c r="J103" s="93" t="s">
        <v>1005</v>
      </c>
      <c r="K103" s="6">
        <v>0</v>
      </c>
      <c r="L103" s="43">
        <v>10800</v>
      </c>
      <c r="M103" s="6" t="s">
        <v>2749</v>
      </c>
      <c r="N103" s="93">
        <v>12000</v>
      </c>
      <c r="O103" s="6">
        <v>20</v>
      </c>
      <c r="P103" s="93">
        <v>12000</v>
      </c>
      <c r="Q103" s="6" t="s">
        <v>3871</v>
      </c>
      <c r="R103" s="6">
        <v>20</v>
      </c>
      <c r="S103" s="522" t="s">
        <v>2886</v>
      </c>
      <c r="T103" s="522" t="s">
        <v>2887</v>
      </c>
      <c r="U103" s="510" t="s">
        <v>2777</v>
      </c>
    </row>
    <row r="104" spans="1:21" ht="90">
      <c r="A104" s="6">
        <v>97</v>
      </c>
      <c r="B104" s="6"/>
      <c r="C104" s="93" t="s">
        <v>2888</v>
      </c>
      <c r="D104" s="93" t="s">
        <v>669</v>
      </c>
      <c r="E104" s="93" t="s">
        <v>2889</v>
      </c>
      <c r="F104" s="6" t="s">
        <v>2</v>
      </c>
      <c r="G104" s="172" t="s">
        <v>15</v>
      </c>
      <c r="H104" s="172" t="s">
        <v>16</v>
      </c>
      <c r="I104" s="172" t="s">
        <v>106</v>
      </c>
      <c r="J104" s="93" t="s">
        <v>2890</v>
      </c>
      <c r="K104" s="6">
        <v>0</v>
      </c>
      <c r="L104" s="43">
        <v>10800</v>
      </c>
      <c r="M104" s="6" t="s">
        <v>2749</v>
      </c>
      <c r="N104" s="93">
        <v>12000</v>
      </c>
      <c r="O104" s="6">
        <v>20</v>
      </c>
      <c r="P104" s="93">
        <v>12000</v>
      </c>
      <c r="Q104" s="6" t="s">
        <v>3871</v>
      </c>
      <c r="R104" s="6">
        <v>20</v>
      </c>
      <c r="S104" s="522" t="s">
        <v>2891</v>
      </c>
      <c r="T104" s="522" t="s">
        <v>2892</v>
      </c>
      <c r="U104" s="510" t="s">
        <v>2893</v>
      </c>
    </row>
    <row r="105" spans="1:21" ht="60">
      <c r="A105" s="6">
        <v>98</v>
      </c>
      <c r="B105" s="6"/>
      <c r="C105" s="93" t="s">
        <v>2894</v>
      </c>
      <c r="D105" s="93" t="s">
        <v>1243</v>
      </c>
      <c r="E105" s="93" t="s">
        <v>2895</v>
      </c>
      <c r="F105" s="6" t="s">
        <v>2</v>
      </c>
      <c r="G105" s="172" t="s">
        <v>15</v>
      </c>
      <c r="H105" s="172" t="s">
        <v>16</v>
      </c>
      <c r="I105" s="172" t="s">
        <v>2747</v>
      </c>
      <c r="J105" s="93" t="s">
        <v>2896</v>
      </c>
      <c r="K105" s="6">
        <v>0</v>
      </c>
      <c r="L105" s="43">
        <v>10800</v>
      </c>
      <c r="M105" s="6" t="s">
        <v>2749</v>
      </c>
      <c r="N105" s="93">
        <v>12000</v>
      </c>
      <c r="O105" s="6">
        <v>20</v>
      </c>
      <c r="P105" s="93">
        <v>12000</v>
      </c>
      <c r="Q105" s="6" t="s">
        <v>3871</v>
      </c>
      <c r="R105" s="6">
        <v>20</v>
      </c>
      <c r="S105" s="522" t="s">
        <v>2897</v>
      </c>
      <c r="T105" s="522" t="s">
        <v>2898</v>
      </c>
      <c r="U105" s="510" t="s">
        <v>2753</v>
      </c>
    </row>
    <row r="106" spans="1:21" ht="60">
      <c r="A106" s="6">
        <v>99</v>
      </c>
      <c r="B106" s="6"/>
      <c r="C106" s="93" t="s">
        <v>3897</v>
      </c>
      <c r="D106" s="93" t="s">
        <v>3059</v>
      </c>
      <c r="E106" s="93" t="s">
        <v>3586</v>
      </c>
      <c r="F106" s="6" t="s">
        <v>2</v>
      </c>
      <c r="G106" s="172" t="s">
        <v>15</v>
      </c>
      <c r="H106" s="172" t="s">
        <v>31</v>
      </c>
      <c r="I106" s="172" t="s">
        <v>105</v>
      </c>
      <c r="J106" s="93" t="s">
        <v>231</v>
      </c>
      <c r="K106" s="6">
        <v>0</v>
      </c>
      <c r="L106" s="43">
        <v>10800</v>
      </c>
      <c r="M106" s="6" t="s">
        <v>2749</v>
      </c>
      <c r="N106" s="93">
        <v>12000</v>
      </c>
      <c r="O106" s="6">
        <v>20</v>
      </c>
      <c r="P106" s="93">
        <v>12000</v>
      </c>
      <c r="Q106" s="6" t="s">
        <v>3871</v>
      </c>
      <c r="R106" s="6">
        <v>20</v>
      </c>
      <c r="S106" s="522" t="s">
        <v>3587</v>
      </c>
      <c r="T106" s="522" t="s">
        <v>3588</v>
      </c>
      <c r="U106" s="510" t="s">
        <v>3589</v>
      </c>
    </row>
    <row r="107" spans="1:21" ht="90">
      <c r="A107" s="6">
        <v>100</v>
      </c>
      <c r="B107" s="6"/>
      <c r="C107" s="93" t="s">
        <v>3606</v>
      </c>
      <c r="D107" s="93" t="s">
        <v>3607</v>
      </c>
      <c r="E107" s="93" t="s">
        <v>3608</v>
      </c>
      <c r="F107" s="6" t="s">
        <v>2</v>
      </c>
      <c r="G107" s="172" t="s">
        <v>15</v>
      </c>
      <c r="H107" s="172" t="s">
        <v>31</v>
      </c>
      <c r="I107" s="172" t="s">
        <v>106</v>
      </c>
      <c r="J107" s="93" t="s">
        <v>231</v>
      </c>
      <c r="K107" s="6">
        <v>0</v>
      </c>
      <c r="L107" s="43">
        <v>8100</v>
      </c>
      <c r="M107" s="6" t="s">
        <v>2749</v>
      </c>
      <c r="N107" s="93">
        <v>9000</v>
      </c>
      <c r="O107" s="6">
        <v>20</v>
      </c>
      <c r="P107" s="93">
        <v>9000</v>
      </c>
      <c r="Q107" s="6" t="s">
        <v>3871</v>
      </c>
      <c r="R107" s="6">
        <v>20</v>
      </c>
      <c r="S107" s="522" t="s">
        <v>3609</v>
      </c>
      <c r="T107" s="522" t="s">
        <v>3610</v>
      </c>
      <c r="U107" s="510" t="s">
        <v>3611</v>
      </c>
    </row>
    <row r="108" spans="1:21" ht="60">
      <c r="A108" s="6">
        <v>101</v>
      </c>
      <c r="B108" s="6"/>
      <c r="C108" s="93" t="s">
        <v>369</v>
      </c>
      <c r="D108" s="93" t="s">
        <v>1286</v>
      </c>
      <c r="E108" s="93" t="s">
        <v>3612</v>
      </c>
      <c r="F108" s="6" t="s">
        <v>2</v>
      </c>
      <c r="G108" s="172" t="s">
        <v>15</v>
      </c>
      <c r="H108" s="172" t="s">
        <v>16</v>
      </c>
      <c r="I108" s="172" t="s">
        <v>106</v>
      </c>
      <c r="J108" s="93" t="s">
        <v>1005</v>
      </c>
      <c r="K108" s="6">
        <v>0</v>
      </c>
      <c r="L108" s="43">
        <v>10800</v>
      </c>
      <c r="M108" s="6" t="s">
        <v>2749</v>
      </c>
      <c r="N108" s="93">
        <v>12000</v>
      </c>
      <c r="O108" s="6">
        <v>20</v>
      </c>
      <c r="P108" s="93">
        <v>12000</v>
      </c>
      <c r="Q108" s="6" t="s">
        <v>3871</v>
      </c>
      <c r="R108" s="6">
        <v>20</v>
      </c>
      <c r="S108" s="522" t="s">
        <v>3613</v>
      </c>
      <c r="T108" s="522" t="s">
        <v>3614</v>
      </c>
      <c r="U108" s="510" t="s">
        <v>3615</v>
      </c>
    </row>
    <row r="109" spans="1:21" ht="45">
      <c r="A109" s="6">
        <v>102</v>
      </c>
      <c r="B109" s="6"/>
      <c r="C109" s="172" t="s">
        <v>3898</v>
      </c>
      <c r="D109" s="172" t="s">
        <v>3899</v>
      </c>
      <c r="E109" s="172" t="s">
        <v>3900</v>
      </c>
      <c r="F109" s="516" t="s">
        <v>2</v>
      </c>
      <c r="G109" s="101" t="s">
        <v>15</v>
      </c>
      <c r="H109" s="517" t="s">
        <v>16</v>
      </c>
      <c r="I109" s="517" t="s">
        <v>106</v>
      </c>
      <c r="J109" s="172" t="s">
        <v>3901</v>
      </c>
      <c r="K109" s="6">
        <v>0</v>
      </c>
      <c r="L109" s="523">
        <v>40500</v>
      </c>
      <c r="M109" s="6" t="s">
        <v>1443</v>
      </c>
      <c r="N109" s="6">
        <v>45000</v>
      </c>
      <c r="O109" s="6">
        <v>20</v>
      </c>
      <c r="P109" s="6">
        <v>45000</v>
      </c>
      <c r="Q109" s="6" t="s">
        <v>3902</v>
      </c>
      <c r="R109" s="6">
        <v>20</v>
      </c>
      <c r="S109" s="510" t="s">
        <v>3903</v>
      </c>
      <c r="T109" s="510" t="s">
        <v>3904</v>
      </c>
      <c r="U109" s="510" t="s">
        <v>2753</v>
      </c>
    </row>
    <row r="110" spans="1:21" ht="120">
      <c r="A110" s="6">
        <v>103</v>
      </c>
      <c r="B110" s="6"/>
      <c r="C110" s="497" t="s">
        <v>2956</v>
      </c>
      <c r="D110" s="497" t="s">
        <v>2957</v>
      </c>
      <c r="E110" s="497" t="s">
        <v>2958</v>
      </c>
      <c r="F110" s="497" t="s">
        <v>2</v>
      </c>
      <c r="G110" s="6" t="s">
        <v>1835</v>
      </c>
      <c r="H110" s="517" t="s">
        <v>16</v>
      </c>
      <c r="I110" s="517" t="s">
        <v>106</v>
      </c>
      <c r="J110" s="94" t="s">
        <v>1005</v>
      </c>
      <c r="K110" s="523">
        <v>0</v>
      </c>
      <c r="L110" s="523">
        <v>86400</v>
      </c>
      <c r="M110" s="6" t="s">
        <v>2952</v>
      </c>
      <c r="N110" s="6">
        <v>96000</v>
      </c>
      <c r="O110" s="523">
        <v>20</v>
      </c>
      <c r="P110" s="6">
        <v>96000</v>
      </c>
      <c r="Q110" s="6" t="s">
        <v>3905</v>
      </c>
      <c r="R110" s="6">
        <v>20</v>
      </c>
      <c r="S110" s="501" t="s">
        <v>2959</v>
      </c>
      <c r="T110" s="502" t="s">
        <v>2960</v>
      </c>
      <c r="U110" s="503" t="s">
        <v>3906</v>
      </c>
    </row>
    <row r="111" spans="1:21" ht="90">
      <c r="A111" s="6">
        <v>104</v>
      </c>
      <c r="B111" s="6"/>
      <c r="C111" s="94" t="s">
        <v>3377</v>
      </c>
      <c r="D111" s="94" t="s">
        <v>3378</v>
      </c>
      <c r="E111" s="497" t="s">
        <v>3379</v>
      </c>
      <c r="F111" s="497" t="s">
        <v>2</v>
      </c>
      <c r="G111" s="101" t="s">
        <v>15</v>
      </c>
      <c r="H111" s="517" t="s">
        <v>16</v>
      </c>
      <c r="I111" s="499" t="s">
        <v>106</v>
      </c>
      <c r="J111" s="94" t="s">
        <v>3380</v>
      </c>
      <c r="K111" s="523">
        <v>0</v>
      </c>
      <c r="L111" s="523">
        <v>16200</v>
      </c>
      <c r="M111" s="6" t="s">
        <v>2952</v>
      </c>
      <c r="N111" s="6">
        <v>18000</v>
      </c>
      <c r="O111" s="523">
        <v>20</v>
      </c>
      <c r="P111" s="6">
        <v>18000</v>
      </c>
      <c r="Q111" s="6" t="s">
        <v>3905</v>
      </c>
      <c r="R111" s="6">
        <v>20</v>
      </c>
      <c r="S111" s="501" t="s">
        <v>3381</v>
      </c>
      <c r="T111" s="502" t="s">
        <v>3382</v>
      </c>
      <c r="U111" s="520" t="s">
        <v>3383</v>
      </c>
    </row>
    <row r="112" spans="1:21" ht="105">
      <c r="A112" s="6">
        <v>105</v>
      </c>
      <c r="B112" s="6"/>
      <c r="C112" s="497" t="s">
        <v>3004</v>
      </c>
      <c r="D112" s="497" t="s">
        <v>3005</v>
      </c>
      <c r="E112" s="497" t="s">
        <v>3006</v>
      </c>
      <c r="F112" s="497" t="s">
        <v>2</v>
      </c>
      <c r="G112" s="101" t="s">
        <v>15</v>
      </c>
      <c r="H112" s="517" t="s">
        <v>16</v>
      </c>
      <c r="I112" s="517" t="s">
        <v>106</v>
      </c>
      <c r="J112" s="94" t="s">
        <v>1480</v>
      </c>
      <c r="K112" s="523">
        <v>0</v>
      </c>
      <c r="L112" s="523">
        <v>21600</v>
      </c>
      <c r="M112" s="6" t="s">
        <v>2952</v>
      </c>
      <c r="N112" s="6">
        <v>24000</v>
      </c>
      <c r="O112" s="523">
        <v>20</v>
      </c>
      <c r="P112" s="6">
        <v>24000</v>
      </c>
      <c r="Q112" s="6" t="s">
        <v>3905</v>
      </c>
      <c r="R112" s="6">
        <v>20</v>
      </c>
      <c r="S112" s="501" t="s">
        <v>3007</v>
      </c>
      <c r="T112" s="502" t="s">
        <v>3008</v>
      </c>
      <c r="U112" s="503" t="s">
        <v>3907</v>
      </c>
    </row>
    <row r="113" spans="1:21" ht="75">
      <c r="A113" s="6">
        <v>106</v>
      </c>
      <c r="B113" s="6"/>
      <c r="C113" s="94" t="s">
        <v>3479</v>
      </c>
      <c r="D113" s="94" t="s">
        <v>3480</v>
      </c>
      <c r="E113" s="497" t="s">
        <v>3481</v>
      </c>
      <c r="F113" s="497" t="s">
        <v>2</v>
      </c>
      <c r="G113" s="497" t="s">
        <v>15</v>
      </c>
      <c r="H113" s="517" t="s">
        <v>16</v>
      </c>
      <c r="I113" s="107" t="s">
        <v>106</v>
      </c>
      <c r="J113" s="499" t="s">
        <v>105</v>
      </c>
      <c r="K113" s="523">
        <v>0</v>
      </c>
      <c r="L113" s="523">
        <v>16200</v>
      </c>
      <c r="M113" s="6" t="s">
        <v>2952</v>
      </c>
      <c r="N113" s="6">
        <v>18000</v>
      </c>
      <c r="O113" s="523">
        <v>20</v>
      </c>
      <c r="P113" s="6">
        <v>18000</v>
      </c>
      <c r="Q113" s="6" t="s">
        <v>3905</v>
      </c>
      <c r="R113" s="6">
        <v>20</v>
      </c>
      <c r="S113" s="501" t="s">
        <v>3482</v>
      </c>
      <c r="T113" s="502" t="s">
        <v>3483</v>
      </c>
      <c r="U113" s="520" t="s">
        <v>3484</v>
      </c>
    </row>
    <row r="114" spans="1:21" ht="90">
      <c r="A114" s="6">
        <v>107</v>
      </c>
      <c r="B114" s="6"/>
      <c r="C114" s="497" t="s">
        <v>3069</v>
      </c>
      <c r="D114" s="497" t="s">
        <v>3070</v>
      </c>
      <c r="E114" s="497" t="s">
        <v>3071</v>
      </c>
      <c r="F114" s="497" t="s">
        <v>2</v>
      </c>
      <c r="G114" s="6" t="s">
        <v>1835</v>
      </c>
      <c r="H114" s="517" t="s">
        <v>16</v>
      </c>
      <c r="I114" s="517" t="s">
        <v>106</v>
      </c>
      <c r="J114" s="94" t="s">
        <v>231</v>
      </c>
      <c r="K114" s="523">
        <v>0</v>
      </c>
      <c r="L114" s="523">
        <v>16200</v>
      </c>
      <c r="M114" s="6" t="s">
        <v>2952</v>
      </c>
      <c r="N114" s="6">
        <v>18000</v>
      </c>
      <c r="O114" s="523">
        <v>20</v>
      </c>
      <c r="P114" s="6">
        <v>18000</v>
      </c>
      <c r="Q114" s="6" t="s">
        <v>3905</v>
      </c>
      <c r="R114" s="6">
        <v>20</v>
      </c>
      <c r="S114" s="501" t="s">
        <v>3072</v>
      </c>
      <c r="T114" s="502" t="s">
        <v>3073</v>
      </c>
      <c r="U114" s="503" t="s">
        <v>3908</v>
      </c>
    </row>
    <row r="115" spans="1:21" ht="150">
      <c r="A115" s="6">
        <v>108</v>
      </c>
      <c r="B115" s="6"/>
      <c r="C115" s="497" t="s">
        <v>3074</v>
      </c>
      <c r="D115" s="497" t="s">
        <v>3075</v>
      </c>
      <c r="E115" s="497" t="s">
        <v>3076</v>
      </c>
      <c r="F115" s="497" t="s">
        <v>2</v>
      </c>
      <c r="G115" s="101" t="s">
        <v>15</v>
      </c>
      <c r="H115" s="517" t="s">
        <v>16</v>
      </c>
      <c r="I115" s="517" t="s">
        <v>106</v>
      </c>
      <c r="J115" s="94" t="s">
        <v>3077</v>
      </c>
      <c r="K115" s="523">
        <v>0</v>
      </c>
      <c r="L115" s="523">
        <v>13500</v>
      </c>
      <c r="M115" s="6" t="s">
        <v>2952</v>
      </c>
      <c r="N115" s="6">
        <v>15000</v>
      </c>
      <c r="O115" s="523">
        <v>20</v>
      </c>
      <c r="P115" s="6">
        <v>15000</v>
      </c>
      <c r="Q115" s="6" t="s">
        <v>3905</v>
      </c>
      <c r="R115" s="6">
        <v>20</v>
      </c>
      <c r="S115" s="501" t="s">
        <v>3078</v>
      </c>
      <c r="T115" s="502" t="s">
        <v>3079</v>
      </c>
      <c r="U115" s="503" t="s">
        <v>3909</v>
      </c>
    </row>
    <row r="116" spans="1:21" ht="75">
      <c r="A116" s="6">
        <v>109</v>
      </c>
      <c r="B116" s="6"/>
      <c r="C116" s="497" t="s">
        <v>3108</v>
      </c>
      <c r="D116" s="497" t="s">
        <v>3109</v>
      </c>
      <c r="E116" s="497" t="s">
        <v>3110</v>
      </c>
      <c r="F116" s="497" t="s">
        <v>2</v>
      </c>
      <c r="G116" s="101" t="s">
        <v>15</v>
      </c>
      <c r="H116" s="517" t="s">
        <v>16</v>
      </c>
      <c r="I116" s="517" t="s">
        <v>106</v>
      </c>
      <c r="J116" s="94" t="s">
        <v>3111</v>
      </c>
      <c r="K116" s="523">
        <v>0</v>
      </c>
      <c r="L116" s="523">
        <v>54000</v>
      </c>
      <c r="M116" s="6" t="s">
        <v>2749</v>
      </c>
      <c r="N116" s="6">
        <v>60000</v>
      </c>
      <c r="O116" s="523">
        <v>20</v>
      </c>
      <c r="P116" s="6">
        <v>60000</v>
      </c>
      <c r="Q116" s="6" t="s">
        <v>3905</v>
      </c>
      <c r="R116" s="6">
        <v>20</v>
      </c>
      <c r="S116" s="501" t="s">
        <v>3112</v>
      </c>
      <c r="T116" s="502" t="s">
        <v>3113</v>
      </c>
      <c r="U116" s="503" t="s">
        <v>3910</v>
      </c>
    </row>
    <row r="117" spans="1:21" ht="75">
      <c r="A117" s="6">
        <v>110</v>
      </c>
      <c r="B117" s="6"/>
      <c r="C117" s="94" t="s">
        <v>3687</v>
      </c>
      <c r="D117" s="94" t="s">
        <v>3688</v>
      </c>
      <c r="E117" s="497" t="s">
        <v>3911</v>
      </c>
      <c r="F117" s="497" t="s">
        <v>2</v>
      </c>
      <c r="G117" s="517" t="s">
        <v>3863</v>
      </c>
      <c r="H117" s="517" t="s">
        <v>31</v>
      </c>
      <c r="I117" s="517" t="s">
        <v>106</v>
      </c>
      <c r="J117" s="94" t="s">
        <v>3690</v>
      </c>
      <c r="K117" s="523">
        <v>0</v>
      </c>
      <c r="L117" s="523">
        <v>40500</v>
      </c>
      <c r="M117" s="6" t="s">
        <v>2749</v>
      </c>
      <c r="N117" s="6">
        <v>45000</v>
      </c>
      <c r="O117" s="523">
        <v>20</v>
      </c>
      <c r="P117" s="6">
        <v>45000</v>
      </c>
      <c r="Q117" s="6" t="s">
        <v>3905</v>
      </c>
      <c r="R117" s="6">
        <v>20</v>
      </c>
      <c r="S117" s="524" t="s">
        <v>3693</v>
      </c>
      <c r="T117" s="502" t="s">
        <v>3694</v>
      </c>
      <c r="U117" s="505" t="s">
        <v>2753</v>
      </c>
    </row>
    <row r="118" spans="1:21" ht="105">
      <c r="A118" s="6">
        <v>111</v>
      </c>
      <c r="B118" s="6"/>
      <c r="C118" s="497" t="s">
        <v>3164</v>
      </c>
      <c r="D118" s="497" t="s">
        <v>3165</v>
      </c>
      <c r="E118" s="497" t="s">
        <v>3166</v>
      </c>
      <c r="F118" s="497" t="s">
        <v>2</v>
      </c>
      <c r="G118" s="101" t="s">
        <v>15</v>
      </c>
      <c r="H118" s="517" t="s">
        <v>31</v>
      </c>
      <c r="I118" s="517" t="s">
        <v>105</v>
      </c>
      <c r="J118" s="94" t="s">
        <v>3167</v>
      </c>
      <c r="K118" s="523">
        <v>0</v>
      </c>
      <c r="L118" s="523">
        <v>27000</v>
      </c>
      <c r="M118" s="6" t="s">
        <v>2749</v>
      </c>
      <c r="N118" s="6">
        <v>30000</v>
      </c>
      <c r="O118" s="523">
        <v>20</v>
      </c>
      <c r="P118" s="6">
        <v>30000</v>
      </c>
      <c r="Q118" s="6" t="s">
        <v>3905</v>
      </c>
      <c r="R118" s="6">
        <v>20</v>
      </c>
      <c r="S118" s="501" t="s">
        <v>3168</v>
      </c>
      <c r="T118" s="502" t="s">
        <v>3169</v>
      </c>
      <c r="U118" s="503" t="s">
        <v>3912</v>
      </c>
    </row>
    <row r="119" spans="1:21" ht="60">
      <c r="A119" s="6">
        <v>112</v>
      </c>
      <c r="B119" s="6"/>
      <c r="C119" s="69" t="s">
        <v>1361</v>
      </c>
      <c r="D119" s="69" t="s">
        <v>2083</v>
      </c>
      <c r="E119" s="69" t="s">
        <v>3695</v>
      </c>
      <c r="F119" s="497" t="s">
        <v>2</v>
      </c>
      <c r="G119" s="525" t="s">
        <v>3863</v>
      </c>
      <c r="H119" s="525" t="s">
        <v>31</v>
      </c>
      <c r="I119" s="525" t="s">
        <v>106</v>
      </c>
      <c r="J119" s="69" t="s">
        <v>1480</v>
      </c>
      <c r="K119" s="523">
        <v>0</v>
      </c>
      <c r="L119" s="523">
        <v>18900</v>
      </c>
      <c r="M119" s="6" t="s">
        <v>2749</v>
      </c>
      <c r="N119" s="6">
        <v>21000</v>
      </c>
      <c r="O119" s="523">
        <v>20</v>
      </c>
      <c r="P119" s="6">
        <v>21000</v>
      </c>
      <c r="Q119" s="6" t="s">
        <v>3905</v>
      </c>
      <c r="R119" s="6">
        <v>20</v>
      </c>
      <c r="S119" s="502" t="s">
        <v>3696</v>
      </c>
      <c r="T119" s="502" t="s">
        <v>3697</v>
      </c>
      <c r="U119" s="502" t="s">
        <v>2753</v>
      </c>
    </row>
    <row r="120" spans="1:21" ht="90">
      <c r="A120" s="6">
        <v>113</v>
      </c>
      <c r="B120" s="6"/>
      <c r="C120" s="94" t="s">
        <v>3428</v>
      </c>
      <c r="D120" s="94" t="s">
        <v>1122</v>
      </c>
      <c r="E120" s="497" t="s">
        <v>3429</v>
      </c>
      <c r="F120" s="497" t="s">
        <v>2</v>
      </c>
      <c r="G120" s="101" t="s">
        <v>15</v>
      </c>
      <c r="H120" s="517" t="s">
        <v>31</v>
      </c>
      <c r="I120" s="499" t="s">
        <v>106</v>
      </c>
      <c r="J120" s="94" t="s">
        <v>3430</v>
      </c>
      <c r="K120" s="523">
        <v>0</v>
      </c>
      <c r="L120" s="523">
        <v>75600</v>
      </c>
      <c r="M120" s="6" t="s">
        <v>2749</v>
      </c>
      <c r="N120" s="6">
        <v>84000</v>
      </c>
      <c r="O120" s="523">
        <v>20</v>
      </c>
      <c r="P120" s="6">
        <v>84000</v>
      </c>
      <c r="Q120" s="6" t="s">
        <v>3905</v>
      </c>
      <c r="R120" s="6">
        <v>20</v>
      </c>
      <c r="S120" s="501" t="s">
        <v>3431</v>
      </c>
      <c r="T120" s="502" t="s">
        <v>3432</v>
      </c>
      <c r="U120" s="520" t="s">
        <v>3433</v>
      </c>
    </row>
    <row r="121" spans="1:21" ht="105">
      <c r="A121" s="6">
        <v>114</v>
      </c>
      <c r="B121" s="6"/>
      <c r="C121" s="94" t="s">
        <v>849</v>
      </c>
      <c r="D121" s="94" t="s">
        <v>564</v>
      </c>
      <c r="E121" s="497" t="s">
        <v>744</v>
      </c>
      <c r="F121" s="497" t="s">
        <v>2</v>
      </c>
      <c r="G121" s="101" t="s">
        <v>15</v>
      </c>
      <c r="H121" s="517" t="s">
        <v>16</v>
      </c>
      <c r="I121" s="499" t="s">
        <v>106</v>
      </c>
      <c r="J121" s="94" t="s">
        <v>3272</v>
      </c>
      <c r="K121" s="523">
        <v>0</v>
      </c>
      <c r="L121" s="523">
        <v>21600</v>
      </c>
      <c r="M121" s="6" t="s">
        <v>1443</v>
      </c>
      <c r="N121" s="6">
        <v>24000</v>
      </c>
      <c r="O121" s="523">
        <v>20</v>
      </c>
      <c r="P121" s="6">
        <v>24000</v>
      </c>
      <c r="Q121" s="6" t="s">
        <v>3905</v>
      </c>
      <c r="R121" s="6">
        <v>20</v>
      </c>
      <c r="S121" s="501" t="s">
        <v>3460</v>
      </c>
      <c r="T121" s="502" t="s">
        <v>3461</v>
      </c>
      <c r="U121" s="520" t="s">
        <v>3462</v>
      </c>
    </row>
    <row r="122" spans="1:21" ht="75">
      <c r="A122" s="6">
        <v>115</v>
      </c>
      <c r="B122" s="6"/>
      <c r="C122" s="497" t="s">
        <v>3413</v>
      </c>
      <c r="D122" s="497" t="s">
        <v>2867</v>
      </c>
      <c r="E122" s="497" t="s">
        <v>3569</v>
      </c>
      <c r="F122" s="497" t="s">
        <v>2</v>
      </c>
      <c r="G122" s="101" t="s">
        <v>15</v>
      </c>
      <c r="H122" s="517" t="s">
        <v>31</v>
      </c>
      <c r="I122" s="499" t="s">
        <v>106</v>
      </c>
      <c r="J122" s="94" t="s">
        <v>3570</v>
      </c>
      <c r="K122" s="523">
        <v>0</v>
      </c>
      <c r="L122" s="523">
        <v>8100</v>
      </c>
      <c r="M122" s="6" t="s">
        <v>1443</v>
      </c>
      <c r="N122" s="6">
        <v>9000</v>
      </c>
      <c r="O122" s="523">
        <v>20</v>
      </c>
      <c r="P122" s="6">
        <v>9000</v>
      </c>
      <c r="Q122" s="6" t="s">
        <v>3905</v>
      </c>
      <c r="R122" s="6">
        <v>20</v>
      </c>
      <c r="S122" s="501" t="s">
        <v>3571</v>
      </c>
      <c r="T122" s="502" t="s">
        <v>3572</v>
      </c>
      <c r="U122" s="503" t="s">
        <v>3573</v>
      </c>
    </row>
    <row r="123" spans="1:21" ht="75">
      <c r="A123" s="6">
        <v>116</v>
      </c>
      <c r="B123" s="6"/>
      <c r="C123" s="497" t="s">
        <v>3579</v>
      </c>
      <c r="D123" s="497" t="s">
        <v>511</v>
      </c>
      <c r="E123" s="497" t="s">
        <v>3580</v>
      </c>
      <c r="F123" s="497" t="s">
        <v>2</v>
      </c>
      <c r="G123" s="101" t="s">
        <v>15</v>
      </c>
      <c r="H123" s="517" t="s">
        <v>16</v>
      </c>
      <c r="I123" s="499" t="s">
        <v>106</v>
      </c>
      <c r="J123" s="94" t="s">
        <v>3581</v>
      </c>
      <c r="K123" s="523">
        <v>0</v>
      </c>
      <c r="L123" s="523">
        <v>10800</v>
      </c>
      <c r="M123" s="6" t="s">
        <v>1443</v>
      </c>
      <c r="N123" s="6">
        <v>12000</v>
      </c>
      <c r="O123" s="523">
        <v>20</v>
      </c>
      <c r="P123" s="6">
        <v>12000</v>
      </c>
      <c r="Q123" s="6" t="s">
        <v>3905</v>
      </c>
      <c r="R123" s="6">
        <v>20</v>
      </c>
      <c r="S123" s="501" t="s">
        <v>3582</v>
      </c>
      <c r="T123" s="502" t="s">
        <v>3583</v>
      </c>
      <c r="U123" s="503" t="s">
        <v>3584</v>
      </c>
    </row>
    <row r="124" spans="1:21" ht="90">
      <c r="A124" s="6">
        <v>117</v>
      </c>
      <c r="B124" s="6"/>
      <c r="C124" s="497" t="s">
        <v>2899</v>
      </c>
      <c r="D124" s="497" t="s">
        <v>1990</v>
      </c>
      <c r="E124" s="497" t="s">
        <v>2900</v>
      </c>
      <c r="F124" s="497" t="s">
        <v>2</v>
      </c>
      <c r="G124" s="101" t="s">
        <v>15</v>
      </c>
      <c r="H124" s="517" t="s">
        <v>31</v>
      </c>
      <c r="I124" s="499" t="s">
        <v>106</v>
      </c>
      <c r="J124" s="94" t="s">
        <v>1005</v>
      </c>
      <c r="K124" s="523">
        <v>0</v>
      </c>
      <c r="L124" s="523">
        <v>10800</v>
      </c>
      <c r="M124" s="6" t="s">
        <v>1443</v>
      </c>
      <c r="N124" s="6">
        <v>12000</v>
      </c>
      <c r="O124" s="523">
        <v>20</v>
      </c>
      <c r="P124" s="6">
        <v>12000</v>
      </c>
      <c r="Q124" s="6" t="s">
        <v>3905</v>
      </c>
      <c r="R124" s="6">
        <v>20</v>
      </c>
      <c r="S124" s="501" t="s">
        <v>2901</v>
      </c>
      <c r="T124" s="502" t="s">
        <v>2902</v>
      </c>
      <c r="U124" s="503" t="s">
        <v>2903</v>
      </c>
    </row>
    <row r="125" spans="1:21" ht="90">
      <c r="A125" s="6">
        <v>118</v>
      </c>
      <c r="B125" s="6"/>
      <c r="C125" s="497" t="s">
        <v>3602</v>
      </c>
      <c r="D125" s="497" t="s">
        <v>1605</v>
      </c>
      <c r="E125" s="497" t="s">
        <v>3575</v>
      </c>
      <c r="F125" s="497" t="s">
        <v>2</v>
      </c>
      <c r="G125" s="101" t="s">
        <v>15</v>
      </c>
      <c r="H125" s="517" t="s">
        <v>31</v>
      </c>
      <c r="I125" s="499" t="s">
        <v>105</v>
      </c>
      <c r="J125" s="94" t="s">
        <v>3603</v>
      </c>
      <c r="K125" s="523">
        <v>0</v>
      </c>
      <c r="L125" s="523">
        <v>10800</v>
      </c>
      <c r="M125" s="6" t="s">
        <v>1443</v>
      </c>
      <c r="N125" s="6">
        <v>12000</v>
      </c>
      <c r="O125" s="523">
        <v>20</v>
      </c>
      <c r="P125" s="6">
        <v>12000</v>
      </c>
      <c r="Q125" s="6" t="s">
        <v>3905</v>
      </c>
      <c r="R125" s="6">
        <v>20</v>
      </c>
      <c r="S125" s="501" t="s">
        <v>3604</v>
      </c>
      <c r="T125" s="502" t="s">
        <v>3605</v>
      </c>
      <c r="U125" s="503" t="s">
        <v>2753</v>
      </c>
    </row>
    <row r="126" spans="1:21" ht="90">
      <c r="A126" s="6">
        <v>119</v>
      </c>
      <c r="B126" s="6"/>
      <c r="C126" s="497" t="s">
        <v>2925</v>
      </c>
      <c r="D126" s="497" t="s">
        <v>211</v>
      </c>
      <c r="E126" s="497" t="s">
        <v>2926</v>
      </c>
      <c r="F126" s="497" t="s">
        <v>2</v>
      </c>
      <c r="G126" s="101" t="s">
        <v>15</v>
      </c>
      <c r="H126" s="517" t="s">
        <v>16</v>
      </c>
      <c r="I126" s="499" t="s">
        <v>106</v>
      </c>
      <c r="J126" s="94" t="s">
        <v>1611</v>
      </c>
      <c r="K126" s="523">
        <v>0</v>
      </c>
      <c r="L126" s="523">
        <v>13500</v>
      </c>
      <c r="M126" s="6" t="s">
        <v>1443</v>
      </c>
      <c r="N126" s="6">
        <v>15000</v>
      </c>
      <c r="O126" s="523">
        <v>20</v>
      </c>
      <c r="P126" s="6">
        <v>15000</v>
      </c>
      <c r="Q126" s="6" t="s">
        <v>3905</v>
      </c>
      <c r="R126" s="6">
        <v>20</v>
      </c>
      <c r="S126" s="502" t="s">
        <v>2927</v>
      </c>
      <c r="T126" s="502" t="s">
        <v>2928</v>
      </c>
      <c r="U126" s="503" t="s">
        <v>2753</v>
      </c>
    </row>
    <row r="127" spans="1:21" ht="75">
      <c r="A127" s="6">
        <v>120</v>
      </c>
      <c r="B127" s="6"/>
      <c r="C127" s="94" t="s">
        <v>3644</v>
      </c>
      <c r="D127" s="94" t="s">
        <v>564</v>
      </c>
      <c r="E127" s="94" t="s">
        <v>3645</v>
      </c>
      <c r="F127" s="497" t="s">
        <v>2</v>
      </c>
      <c r="G127" s="101" t="s">
        <v>15</v>
      </c>
      <c r="H127" s="517" t="s">
        <v>31</v>
      </c>
      <c r="I127" s="517" t="s">
        <v>106</v>
      </c>
      <c r="J127" s="94" t="s">
        <v>3272</v>
      </c>
      <c r="K127" s="523">
        <v>0</v>
      </c>
      <c r="L127" s="523">
        <v>27000</v>
      </c>
      <c r="M127" s="6" t="s">
        <v>1443</v>
      </c>
      <c r="N127" s="6">
        <v>30000</v>
      </c>
      <c r="O127" s="523">
        <v>20</v>
      </c>
      <c r="P127" s="6">
        <v>30000</v>
      </c>
      <c r="Q127" s="6" t="s">
        <v>3905</v>
      </c>
      <c r="R127" s="6">
        <v>20</v>
      </c>
      <c r="S127" s="524" t="s">
        <v>3646</v>
      </c>
      <c r="T127" s="524" t="s">
        <v>3647</v>
      </c>
      <c r="U127" s="526" t="s">
        <v>3648</v>
      </c>
    </row>
    <row r="128" spans="1:21" ht="75">
      <c r="A128" s="6">
        <v>121</v>
      </c>
      <c r="B128" s="6"/>
      <c r="C128" s="497" t="s">
        <v>2936</v>
      </c>
      <c r="D128" s="497" t="s">
        <v>2937</v>
      </c>
      <c r="E128" s="497" t="s">
        <v>2938</v>
      </c>
      <c r="F128" s="497" t="s">
        <v>2</v>
      </c>
      <c r="G128" s="101" t="s">
        <v>15</v>
      </c>
      <c r="H128" s="517" t="s">
        <v>16</v>
      </c>
      <c r="I128" s="499" t="s">
        <v>106</v>
      </c>
      <c r="J128" s="94" t="s">
        <v>2939</v>
      </c>
      <c r="K128" s="523">
        <v>0</v>
      </c>
      <c r="L128" s="523">
        <v>40500</v>
      </c>
      <c r="M128" s="6" t="s">
        <v>1443</v>
      </c>
      <c r="N128" s="6">
        <v>45000</v>
      </c>
      <c r="O128" s="523">
        <v>20</v>
      </c>
      <c r="P128" s="6">
        <v>45000</v>
      </c>
      <c r="Q128" s="6" t="s">
        <v>3905</v>
      </c>
      <c r="R128" s="6">
        <v>20</v>
      </c>
      <c r="S128" s="502" t="s">
        <v>2940</v>
      </c>
      <c r="T128" s="501" t="s">
        <v>2940</v>
      </c>
      <c r="U128" s="505" t="s">
        <v>3913</v>
      </c>
    </row>
    <row r="129" spans="1:21" ht="90">
      <c r="A129" s="6">
        <v>122</v>
      </c>
      <c r="B129" s="6"/>
      <c r="C129" s="497" t="s">
        <v>2779</v>
      </c>
      <c r="D129" s="497" t="s">
        <v>527</v>
      </c>
      <c r="E129" s="497" t="s">
        <v>2941</v>
      </c>
      <c r="F129" s="497" t="s">
        <v>2</v>
      </c>
      <c r="G129" s="101" t="s">
        <v>15</v>
      </c>
      <c r="H129" s="517" t="s">
        <v>16</v>
      </c>
      <c r="I129" s="499" t="s">
        <v>106</v>
      </c>
      <c r="J129" s="94" t="s">
        <v>2942</v>
      </c>
      <c r="K129" s="523">
        <v>0</v>
      </c>
      <c r="L129" s="523">
        <v>27000</v>
      </c>
      <c r="M129" s="6" t="s">
        <v>1443</v>
      </c>
      <c r="N129" s="6">
        <v>30000</v>
      </c>
      <c r="O129" s="523">
        <v>20</v>
      </c>
      <c r="P129" s="6">
        <v>30000</v>
      </c>
      <c r="Q129" s="6" t="s">
        <v>3905</v>
      </c>
      <c r="R129" s="6">
        <v>20</v>
      </c>
      <c r="S129" s="502" t="s">
        <v>2943</v>
      </c>
      <c r="T129" s="501" t="s">
        <v>2943</v>
      </c>
      <c r="U129" s="505" t="s">
        <v>2944</v>
      </c>
    </row>
    <row r="130" spans="1:21" ht="60">
      <c r="A130" s="6">
        <v>123</v>
      </c>
      <c r="B130" s="6"/>
      <c r="C130" s="94" t="s">
        <v>3649</v>
      </c>
      <c r="D130" s="94" t="s">
        <v>3650</v>
      </c>
      <c r="E130" s="94" t="s">
        <v>3651</v>
      </c>
      <c r="F130" s="497" t="s">
        <v>2</v>
      </c>
      <c r="G130" s="101" t="s">
        <v>15</v>
      </c>
      <c r="H130" s="517" t="s">
        <v>31</v>
      </c>
      <c r="I130" s="517" t="s">
        <v>106</v>
      </c>
      <c r="J130" s="94" t="s">
        <v>231</v>
      </c>
      <c r="K130" s="523">
        <v>0</v>
      </c>
      <c r="L130" s="523">
        <v>10800</v>
      </c>
      <c r="M130" s="6" t="s">
        <v>1443</v>
      </c>
      <c r="N130" s="6">
        <v>12000</v>
      </c>
      <c r="O130" s="523">
        <v>20</v>
      </c>
      <c r="P130" s="6">
        <v>12000</v>
      </c>
      <c r="Q130" s="6" t="s">
        <v>3905</v>
      </c>
      <c r="R130" s="6">
        <v>20</v>
      </c>
      <c r="S130" s="524" t="s">
        <v>3652</v>
      </c>
      <c r="T130" s="524" t="s">
        <v>3653</v>
      </c>
      <c r="U130" s="526" t="s">
        <v>3654</v>
      </c>
    </row>
    <row r="131" spans="1:21" ht="75">
      <c r="A131" s="6">
        <v>124</v>
      </c>
      <c r="B131" s="6"/>
      <c r="C131" s="93" t="s">
        <v>3616</v>
      </c>
      <c r="D131" s="93" t="s">
        <v>3617</v>
      </c>
      <c r="E131" s="93" t="s">
        <v>3618</v>
      </c>
      <c r="F131" s="110" t="s">
        <v>2</v>
      </c>
      <c r="G131" s="104" t="s">
        <v>15</v>
      </c>
      <c r="H131" s="527" t="s">
        <v>16</v>
      </c>
      <c r="I131" s="527" t="s">
        <v>106</v>
      </c>
      <c r="J131" s="93" t="s">
        <v>3619</v>
      </c>
      <c r="K131" s="6">
        <v>0</v>
      </c>
      <c r="L131" s="6">
        <v>59400</v>
      </c>
      <c r="M131" s="6" t="s">
        <v>2952</v>
      </c>
      <c r="N131" s="6">
        <v>66000</v>
      </c>
      <c r="O131" s="6">
        <v>20</v>
      </c>
      <c r="P131" s="6">
        <v>66000</v>
      </c>
      <c r="Q131" s="6" t="s">
        <v>3914</v>
      </c>
      <c r="R131" s="6">
        <v>20</v>
      </c>
      <c r="S131" s="215" t="s">
        <v>3621</v>
      </c>
      <c r="T131" s="215" t="s">
        <v>3622</v>
      </c>
      <c r="U131" s="215" t="s">
        <v>3623</v>
      </c>
    </row>
    <row r="132" spans="1:21" ht="76.5">
      <c r="A132" s="6">
        <v>125</v>
      </c>
      <c r="B132" s="6"/>
      <c r="C132" s="107" t="s">
        <v>1439</v>
      </c>
      <c r="D132" s="107" t="s">
        <v>1440</v>
      </c>
      <c r="E132" s="506" t="s">
        <v>1441</v>
      </c>
      <c r="F132" s="171" t="s">
        <v>2</v>
      </c>
      <c r="G132" s="528" t="s">
        <v>15</v>
      </c>
      <c r="H132" s="528" t="s">
        <v>31</v>
      </c>
      <c r="I132" s="173" t="s">
        <v>105</v>
      </c>
      <c r="J132" s="529" t="s">
        <v>1442</v>
      </c>
      <c r="K132" s="6">
        <v>0</v>
      </c>
      <c r="L132" s="6">
        <v>10800</v>
      </c>
      <c r="M132" s="6" t="s">
        <v>2749</v>
      </c>
      <c r="N132" s="93">
        <v>12000</v>
      </c>
      <c r="O132" s="6">
        <v>20</v>
      </c>
      <c r="P132" s="93">
        <v>12000</v>
      </c>
      <c r="Q132" s="6" t="s">
        <v>3915</v>
      </c>
      <c r="R132" s="6">
        <v>20</v>
      </c>
      <c r="S132" s="508" t="s">
        <v>1445</v>
      </c>
      <c r="T132" s="509" t="s">
        <v>1446</v>
      </c>
      <c r="U132" s="511" t="s">
        <v>3916</v>
      </c>
    </row>
    <row r="133" spans="1:21" ht="63.75">
      <c r="A133" s="6">
        <v>126</v>
      </c>
      <c r="B133" s="6"/>
      <c r="C133" s="171" t="s">
        <v>1483</v>
      </c>
      <c r="D133" s="107" t="s">
        <v>1484</v>
      </c>
      <c r="E133" s="506" t="s">
        <v>1485</v>
      </c>
      <c r="F133" s="171" t="s">
        <v>2</v>
      </c>
      <c r="G133" s="528" t="s">
        <v>15</v>
      </c>
      <c r="H133" s="530" t="s">
        <v>16</v>
      </c>
      <c r="I133" s="173" t="s">
        <v>105</v>
      </c>
      <c r="J133" s="529" t="s">
        <v>1486</v>
      </c>
      <c r="K133" s="6">
        <v>0</v>
      </c>
      <c r="L133" s="6">
        <v>40500</v>
      </c>
      <c r="M133" s="6" t="s">
        <v>2749</v>
      </c>
      <c r="N133" s="93">
        <v>45000</v>
      </c>
      <c r="O133" s="6">
        <v>20</v>
      </c>
      <c r="P133" s="93">
        <v>45000</v>
      </c>
      <c r="Q133" s="6" t="s">
        <v>3915</v>
      </c>
      <c r="R133" s="6">
        <v>20</v>
      </c>
      <c r="S133" s="508" t="s">
        <v>1487</v>
      </c>
      <c r="T133" s="509" t="s">
        <v>1488</v>
      </c>
      <c r="U133" s="511" t="s">
        <v>3438</v>
      </c>
    </row>
    <row r="134" spans="1:21" ht="76.5">
      <c r="A134" s="6">
        <v>127</v>
      </c>
      <c r="B134" s="6"/>
      <c r="C134" s="107" t="s">
        <v>1489</v>
      </c>
      <c r="D134" s="107" t="s">
        <v>821</v>
      </c>
      <c r="E134" s="506" t="s">
        <v>1490</v>
      </c>
      <c r="F134" s="171" t="s">
        <v>2</v>
      </c>
      <c r="G134" s="528" t="s">
        <v>15</v>
      </c>
      <c r="H134" s="530" t="s">
        <v>16</v>
      </c>
      <c r="I134" s="173" t="s">
        <v>105</v>
      </c>
      <c r="J134" s="529" t="s">
        <v>1486</v>
      </c>
      <c r="K134" s="6">
        <v>0</v>
      </c>
      <c r="L134" s="6">
        <v>40500</v>
      </c>
      <c r="M134" s="6" t="s">
        <v>2749</v>
      </c>
      <c r="N134" s="93">
        <v>45000</v>
      </c>
      <c r="O134" s="6">
        <v>20</v>
      </c>
      <c r="P134" s="93">
        <v>45000</v>
      </c>
      <c r="Q134" s="6" t="s">
        <v>3915</v>
      </c>
      <c r="R134" s="6">
        <v>20</v>
      </c>
      <c r="S134" s="508" t="s">
        <v>1491</v>
      </c>
      <c r="T134" s="509" t="s">
        <v>1492</v>
      </c>
      <c r="U134" s="511" t="s">
        <v>3917</v>
      </c>
    </row>
    <row r="135" spans="1:21" ht="76.5">
      <c r="A135" s="6">
        <v>128</v>
      </c>
      <c r="B135" s="6"/>
      <c r="C135" s="107" t="s">
        <v>1504</v>
      </c>
      <c r="D135" s="107" t="s">
        <v>1505</v>
      </c>
      <c r="E135" s="506" t="s">
        <v>1454</v>
      </c>
      <c r="F135" s="171" t="s">
        <v>2</v>
      </c>
      <c r="G135" s="528" t="s">
        <v>15</v>
      </c>
      <c r="H135" s="530" t="s">
        <v>16</v>
      </c>
      <c r="I135" s="173" t="s">
        <v>105</v>
      </c>
      <c r="J135" s="529" t="s">
        <v>231</v>
      </c>
      <c r="K135" s="6">
        <v>0</v>
      </c>
      <c r="L135" s="6">
        <v>10800</v>
      </c>
      <c r="M135" s="6" t="s">
        <v>2749</v>
      </c>
      <c r="N135" s="93">
        <v>12000</v>
      </c>
      <c r="O135" s="6">
        <v>20</v>
      </c>
      <c r="P135" s="93">
        <v>12000</v>
      </c>
      <c r="Q135" s="6" t="s">
        <v>3915</v>
      </c>
      <c r="R135" s="6">
        <v>20</v>
      </c>
      <c r="S135" s="508" t="s">
        <v>1506</v>
      </c>
      <c r="T135" s="509" t="s">
        <v>1507</v>
      </c>
      <c r="U135" s="511" t="s">
        <v>3918</v>
      </c>
    </row>
    <row r="136" spans="1:21" ht="76.5">
      <c r="A136" s="6">
        <v>129</v>
      </c>
      <c r="B136" s="6"/>
      <c r="C136" s="107" t="s">
        <v>1508</v>
      </c>
      <c r="D136" s="107" t="s">
        <v>1509</v>
      </c>
      <c r="E136" s="506" t="s">
        <v>1454</v>
      </c>
      <c r="F136" s="171" t="s">
        <v>2</v>
      </c>
      <c r="G136" s="528" t="s">
        <v>15</v>
      </c>
      <c r="H136" s="530" t="s">
        <v>16</v>
      </c>
      <c r="I136" s="173" t="s">
        <v>105</v>
      </c>
      <c r="J136" s="529" t="s">
        <v>1510</v>
      </c>
      <c r="K136" s="6">
        <v>0</v>
      </c>
      <c r="L136" s="6">
        <v>10800</v>
      </c>
      <c r="M136" s="6" t="s">
        <v>2749</v>
      </c>
      <c r="N136" s="93">
        <v>12000</v>
      </c>
      <c r="O136" s="6">
        <v>20</v>
      </c>
      <c r="P136" s="93">
        <v>12000</v>
      </c>
      <c r="Q136" s="6" t="s">
        <v>3915</v>
      </c>
      <c r="R136" s="6">
        <v>20</v>
      </c>
      <c r="S136" s="508" t="s">
        <v>1511</v>
      </c>
      <c r="T136" s="509" t="s">
        <v>1512</v>
      </c>
      <c r="U136" s="511" t="s">
        <v>3919</v>
      </c>
    </row>
    <row r="137" spans="1:21" ht="76.5">
      <c r="A137" s="6">
        <v>130</v>
      </c>
      <c r="B137" s="6"/>
      <c r="C137" s="107" t="s">
        <v>1513</v>
      </c>
      <c r="D137" s="107" t="s">
        <v>1514</v>
      </c>
      <c r="E137" s="506" t="s">
        <v>1454</v>
      </c>
      <c r="F137" s="171" t="s">
        <v>2</v>
      </c>
      <c r="G137" s="528" t="s">
        <v>15</v>
      </c>
      <c r="H137" s="530" t="s">
        <v>16</v>
      </c>
      <c r="I137" s="173" t="s">
        <v>105</v>
      </c>
      <c r="J137" s="529" t="s">
        <v>1515</v>
      </c>
      <c r="K137" s="6">
        <v>0</v>
      </c>
      <c r="L137" s="6">
        <v>10800</v>
      </c>
      <c r="M137" s="6" t="s">
        <v>2749</v>
      </c>
      <c r="N137" s="93">
        <v>12000</v>
      </c>
      <c r="O137" s="6">
        <v>20</v>
      </c>
      <c r="P137" s="93">
        <v>12000</v>
      </c>
      <c r="Q137" s="6" t="s">
        <v>3915</v>
      </c>
      <c r="R137" s="6">
        <v>20</v>
      </c>
      <c r="S137" s="508" t="s">
        <v>1516</v>
      </c>
      <c r="T137" s="509" t="s">
        <v>1517</v>
      </c>
      <c r="U137" s="511" t="s">
        <v>3920</v>
      </c>
    </row>
    <row r="138" spans="1:21" ht="63.75">
      <c r="A138" s="6">
        <v>131</v>
      </c>
      <c r="B138" s="6"/>
      <c r="C138" s="107" t="s">
        <v>1523</v>
      </c>
      <c r="D138" s="107" t="s">
        <v>1524</v>
      </c>
      <c r="E138" s="506" t="s">
        <v>1525</v>
      </c>
      <c r="F138" s="171" t="s">
        <v>2</v>
      </c>
      <c r="G138" s="528" t="s">
        <v>15</v>
      </c>
      <c r="H138" s="528" t="s">
        <v>31</v>
      </c>
      <c r="I138" s="173" t="s">
        <v>106</v>
      </c>
      <c r="J138" s="529" t="s">
        <v>1526</v>
      </c>
      <c r="K138" s="6">
        <v>0</v>
      </c>
      <c r="L138" s="6">
        <v>13500</v>
      </c>
      <c r="M138" s="6" t="s">
        <v>2749</v>
      </c>
      <c r="N138" s="93">
        <v>15000</v>
      </c>
      <c r="O138" s="6">
        <v>20</v>
      </c>
      <c r="P138" s="93">
        <v>15000</v>
      </c>
      <c r="Q138" s="6" t="s">
        <v>3915</v>
      </c>
      <c r="R138" s="6">
        <v>20</v>
      </c>
      <c r="S138" s="508" t="s">
        <v>1527</v>
      </c>
      <c r="T138" s="509" t="s">
        <v>1528</v>
      </c>
      <c r="U138" s="511" t="s">
        <v>3921</v>
      </c>
    </row>
    <row r="139" spans="1:21" ht="63.75">
      <c r="A139" s="6">
        <v>132</v>
      </c>
      <c r="B139" s="6"/>
      <c r="C139" s="107" t="s">
        <v>1529</v>
      </c>
      <c r="D139" s="107" t="s">
        <v>1250</v>
      </c>
      <c r="E139" s="506" t="s">
        <v>1530</v>
      </c>
      <c r="F139" s="171" t="s">
        <v>2</v>
      </c>
      <c r="G139" s="528" t="s">
        <v>15</v>
      </c>
      <c r="H139" s="530" t="s">
        <v>16</v>
      </c>
      <c r="I139" s="173" t="s">
        <v>106</v>
      </c>
      <c r="J139" s="529" t="s">
        <v>1531</v>
      </c>
      <c r="K139" s="6">
        <v>0</v>
      </c>
      <c r="L139" s="6">
        <v>13500</v>
      </c>
      <c r="M139" s="6" t="s">
        <v>2749</v>
      </c>
      <c r="N139" s="93">
        <v>15000</v>
      </c>
      <c r="O139" s="6">
        <v>20</v>
      </c>
      <c r="P139" s="93">
        <v>15000</v>
      </c>
      <c r="Q139" s="6" t="s">
        <v>3915</v>
      </c>
      <c r="R139" s="6">
        <v>20</v>
      </c>
      <c r="S139" s="508" t="s">
        <v>1532</v>
      </c>
      <c r="T139" s="509" t="s">
        <v>1533</v>
      </c>
      <c r="U139" s="511" t="s">
        <v>3922</v>
      </c>
    </row>
    <row r="140" spans="1:21" ht="63.75">
      <c r="A140" s="6">
        <v>133</v>
      </c>
      <c r="B140" s="6"/>
      <c r="C140" s="107" t="s">
        <v>1534</v>
      </c>
      <c r="D140" s="107" t="s">
        <v>1535</v>
      </c>
      <c r="E140" s="506" t="s">
        <v>1536</v>
      </c>
      <c r="F140" s="171" t="s">
        <v>2</v>
      </c>
      <c r="G140" s="528" t="s">
        <v>15</v>
      </c>
      <c r="H140" s="528" t="s">
        <v>31</v>
      </c>
      <c r="I140" s="173" t="s">
        <v>106</v>
      </c>
      <c r="J140" s="529" t="s">
        <v>1005</v>
      </c>
      <c r="K140" s="6">
        <v>0</v>
      </c>
      <c r="L140" s="6">
        <v>10800</v>
      </c>
      <c r="M140" s="6" t="s">
        <v>2749</v>
      </c>
      <c r="N140" s="93">
        <v>12000</v>
      </c>
      <c r="O140" s="6">
        <v>20</v>
      </c>
      <c r="P140" s="93">
        <v>12000</v>
      </c>
      <c r="Q140" s="6" t="s">
        <v>3915</v>
      </c>
      <c r="R140" s="6">
        <v>20</v>
      </c>
      <c r="S140" s="508" t="s">
        <v>1537</v>
      </c>
      <c r="T140" s="509" t="s">
        <v>1538</v>
      </c>
      <c r="U140" s="511" t="s">
        <v>3923</v>
      </c>
    </row>
    <row r="141" spans="1:21" ht="76.5">
      <c r="A141" s="6">
        <v>134</v>
      </c>
      <c r="B141" s="6"/>
      <c r="C141" s="107" t="s">
        <v>1543</v>
      </c>
      <c r="D141" s="107" t="s">
        <v>1544</v>
      </c>
      <c r="E141" s="506" t="s">
        <v>1545</v>
      </c>
      <c r="F141" s="171" t="s">
        <v>2</v>
      </c>
      <c r="G141" s="528" t="s">
        <v>15</v>
      </c>
      <c r="H141" s="528" t="s">
        <v>31</v>
      </c>
      <c r="I141" s="173" t="s">
        <v>106</v>
      </c>
      <c r="J141" s="529" t="s">
        <v>1546</v>
      </c>
      <c r="K141" s="6">
        <v>0</v>
      </c>
      <c r="L141" s="6">
        <v>10800</v>
      </c>
      <c r="M141" s="6" t="s">
        <v>2749</v>
      </c>
      <c r="N141" s="93">
        <v>12000</v>
      </c>
      <c r="O141" s="6">
        <v>20</v>
      </c>
      <c r="P141" s="93">
        <v>12000</v>
      </c>
      <c r="Q141" s="6" t="s">
        <v>3915</v>
      </c>
      <c r="R141" s="6">
        <v>20</v>
      </c>
      <c r="S141" s="508" t="s">
        <v>1547</v>
      </c>
      <c r="T141" s="509" t="s">
        <v>1548</v>
      </c>
      <c r="U141" s="511" t="s">
        <v>3924</v>
      </c>
    </row>
    <row r="142" spans="1:21" ht="76.5">
      <c r="A142" s="6">
        <v>135</v>
      </c>
      <c r="B142" s="6"/>
      <c r="C142" s="107" t="s">
        <v>1564</v>
      </c>
      <c r="D142" s="107" t="s">
        <v>1565</v>
      </c>
      <c r="E142" s="506" t="s">
        <v>1566</v>
      </c>
      <c r="F142" s="171" t="s">
        <v>2</v>
      </c>
      <c r="G142" s="528" t="s">
        <v>15</v>
      </c>
      <c r="H142" s="530" t="s">
        <v>16</v>
      </c>
      <c r="I142" s="173" t="s">
        <v>106</v>
      </c>
      <c r="J142" s="529" t="s">
        <v>1061</v>
      </c>
      <c r="K142" s="6">
        <v>0</v>
      </c>
      <c r="L142" s="6">
        <v>27000</v>
      </c>
      <c r="M142" s="6" t="s">
        <v>2749</v>
      </c>
      <c r="N142" s="93">
        <v>30000</v>
      </c>
      <c r="O142" s="6">
        <v>20</v>
      </c>
      <c r="P142" s="93">
        <v>30000</v>
      </c>
      <c r="Q142" s="6" t="s">
        <v>3915</v>
      </c>
      <c r="R142" s="6">
        <v>20</v>
      </c>
      <c r="S142" s="508" t="s">
        <v>1567</v>
      </c>
      <c r="T142" s="509" t="s">
        <v>1568</v>
      </c>
      <c r="U142" s="511" t="s">
        <v>3925</v>
      </c>
    </row>
    <row r="143" spans="1:21" ht="51">
      <c r="A143" s="6">
        <v>136</v>
      </c>
      <c r="B143" s="6"/>
      <c r="C143" s="107" t="s">
        <v>1584</v>
      </c>
      <c r="D143" s="107" t="s">
        <v>1585</v>
      </c>
      <c r="E143" s="506" t="s">
        <v>1586</v>
      </c>
      <c r="F143" s="171" t="s">
        <v>2</v>
      </c>
      <c r="G143" s="528" t="s">
        <v>15</v>
      </c>
      <c r="H143" s="528" t="s">
        <v>31</v>
      </c>
      <c r="I143" s="173" t="s">
        <v>106</v>
      </c>
      <c r="J143" s="529" t="s">
        <v>1551</v>
      </c>
      <c r="K143" s="6">
        <v>0</v>
      </c>
      <c r="L143" s="6">
        <v>10800</v>
      </c>
      <c r="M143" s="6" t="s">
        <v>2749</v>
      </c>
      <c r="N143" s="93">
        <v>12000</v>
      </c>
      <c r="O143" s="6">
        <v>20</v>
      </c>
      <c r="P143" s="93">
        <v>12000</v>
      </c>
      <c r="Q143" s="6" t="s">
        <v>3915</v>
      </c>
      <c r="R143" s="6">
        <v>20</v>
      </c>
      <c r="S143" s="508" t="s">
        <v>1587</v>
      </c>
      <c r="T143" s="509" t="s">
        <v>1588</v>
      </c>
      <c r="U143" s="511" t="s">
        <v>3926</v>
      </c>
    </row>
    <row r="144" spans="1:21" ht="76.5">
      <c r="A144" s="6">
        <v>137</v>
      </c>
      <c r="B144" s="6"/>
      <c r="C144" s="171" t="s">
        <v>1595</v>
      </c>
      <c r="D144" s="107" t="s">
        <v>1336</v>
      </c>
      <c r="E144" s="506" t="s">
        <v>1596</v>
      </c>
      <c r="F144" s="171" t="s">
        <v>2</v>
      </c>
      <c r="G144" s="528" t="s">
        <v>15</v>
      </c>
      <c r="H144" s="528" t="s">
        <v>31</v>
      </c>
      <c r="I144" s="173" t="s">
        <v>106</v>
      </c>
      <c r="J144" s="529" t="s">
        <v>1005</v>
      </c>
      <c r="K144" s="6">
        <v>0</v>
      </c>
      <c r="L144" s="6">
        <v>10800</v>
      </c>
      <c r="M144" s="6" t="s">
        <v>2749</v>
      </c>
      <c r="N144" s="93">
        <v>12000</v>
      </c>
      <c r="O144" s="6">
        <v>20</v>
      </c>
      <c r="P144" s="93">
        <v>12000</v>
      </c>
      <c r="Q144" s="6" t="s">
        <v>3915</v>
      </c>
      <c r="R144" s="6">
        <v>20</v>
      </c>
      <c r="S144" s="508" t="s">
        <v>1597</v>
      </c>
      <c r="T144" s="509" t="s">
        <v>1598</v>
      </c>
      <c r="U144" s="511" t="s">
        <v>3927</v>
      </c>
    </row>
    <row r="145" spans="1:21" ht="76.5">
      <c r="A145" s="6">
        <v>138</v>
      </c>
      <c r="B145" s="6"/>
      <c r="C145" s="107" t="s">
        <v>1605</v>
      </c>
      <c r="D145" s="107" t="s">
        <v>1319</v>
      </c>
      <c r="E145" s="506" t="s">
        <v>1606</v>
      </c>
      <c r="F145" s="171" t="s">
        <v>2</v>
      </c>
      <c r="G145" s="528" t="s">
        <v>15</v>
      </c>
      <c r="H145" s="530" t="s">
        <v>16</v>
      </c>
      <c r="I145" s="173" t="s">
        <v>106</v>
      </c>
      <c r="J145" s="529" t="s">
        <v>1607</v>
      </c>
      <c r="K145" s="6">
        <v>0</v>
      </c>
      <c r="L145" s="6">
        <v>13500</v>
      </c>
      <c r="M145" s="6" t="s">
        <v>2749</v>
      </c>
      <c r="N145" s="93">
        <v>15000</v>
      </c>
      <c r="O145" s="6">
        <v>20</v>
      </c>
      <c r="P145" s="93">
        <v>15000</v>
      </c>
      <c r="Q145" s="6" t="s">
        <v>3915</v>
      </c>
      <c r="R145" s="6">
        <v>20</v>
      </c>
      <c r="S145" s="508" t="s">
        <v>1608</v>
      </c>
      <c r="T145" s="509" t="s">
        <v>1609</v>
      </c>
      <c r="U145" s="511" t="s">
        <v>3928</v>
      </c>
    </row>
    <row r="146" spans="1:21" ht="76.5">
      <c r="A146" s="6">
        <v>139</v>
      </c>
      <c r="B146" s="6"/>
      <c r="C146" s="107" t="s">
        <v>1614</v>
      </c>
      <c r="D146" s="107" t="s">
        <v>1615</v>
      </c>
      <c r="E146" s="506" t="s">
        <v>1616</v>
      </c>
      <c r="F146" s="171" t="s">
        <v>2</v>
      </c>
      <c r="G146" s="528" t="s">
        <v>15</v>
      </c>
      <c r="H146" s="530" t="s">
        <v>16</v>
      </c>
      <c r="I146" s="173" t="s">
        <v>106</v>
      </c>
      <c r="J146" s="529" t="s">
        <v>1617</v>
      </c>
      <c r="K146" s="6">
        <v>0</v>
      </c>
      <c r="L146" s="6">
        <v>13500</v>
      </c>
      <c r="M146" s="6" t="s">
        <v>2749</v>
      </c>
      <c r="N146" s="93">
        <v>15000</v>
      </c>
      <c r="O146" s="6">
        <v>20</v>
      </c>
      <c r="P146" s="93">
        <v>15000</v>
      </c>
      <c r="Q146" s="6" t="s">
        <v>3915</v>
      </c>
      <c r="R146" s="6">
        <v>20</v>
      </c>
      <c r="S146" s="508" t="s">
        <v>3929</v>
      </c>
      <c r="T146" s="509" t="s">
        <v>1619</v>
      </c>
      <c r="U146" s="511" t="s">
        <v>3930</v>
      </c>
    </row>
    <row r="147" spans="1:21" ht="63.75">
      <c r="A147" s="6">
        <v>140</v>
      </c>
      <c r="B147" s="6"/>
      <c r="C147" s="107" t="s">
        <v>1620</v>
      </c>
      <c r="D147" s="107" t="s">
        <v>572</v>
      </c>
      <c r="E147" s="506" t="s">
        <v>1222</v>
      </c>
      <c r="F147" s="171" t="s">
        <v>2</v>
      </c>
      <c r="G147" s="528" t="s">
        <v>15</v>
      </c>
      <c r="H147" s="528" t="s">
        <v>31</v>
      </c>
      <c r="I147" s="173" t="s">
        <v>106</v>
      </c>
      <c r="J147" s="529" t="s">
        <v>1551</v>
      </c>
      <c r="K147" s="6">
        <v>0</v>
      </c>
      <c r="L147" s="6">
        <v>10800</v>
      </c>
      <c r="M147" s="6" t="s">
        <v>2749</v>
      </c>
      <c r="N147" s="93">
        <v>12000</v>
      </c>
      <c r="O147" s="6">
        <v>20</v>
      </c>
      <c r="P147" s="93">
        <v>12000</v>
      </c>
      <c r="Q147" s="6" t="s">
        <v>3915</v>
      </c>
      <c r="R147" s="6">
        <v>20</v>
      </c>
      <c r="S147" s="508" t="s">
        <v>1621</v>
      </c>
      <c r="T147" s="509" t="s">
        <v>1622</v>
      </c>
      <c r="U147" s="511" t="s">
        <v>3931</v>
      </c>
    </row>
    <row r="148" spans="1:21" ht="76.5">
      <c r="A148" s="6">
        <v>141</v>
      </c>
      <c r="B148" s="6"/>
      <c r="C148" s="107" t="s">
        <v>1623</v>
      </c>
      <c r="D148" s="107" t="s">
        <v>1624</v>
      </c>
      <c r="E148" s="506" t="s">
        <v>1625</v>
      </c>
      <c r="F148" s="171" t="s">
        <v>2</v>
      </c>
      <c r="G148" s="528" t="s">
        <v>15</v>
      </c>
      <c r="H148" s="528" t="s">
        <v>31</v>
      </c>
      <c r="I148" s="173" t="s">
        <v>106</v>
      </c>
      <c r="J148" s="529" t="s">
        <v>240</v>
      </c>
      <c r="K148" s="6">
        <v>0</v>
      </c>
      <c r="L148" s="6">
        <v>13500</v>
      </c>
      <c r="M148" s="6" t="s">
        <v>2749</v>
      </c>
      <c r="N148" s="93">
        <v>15000</v>
      </c>
      <c r="O148" s="6">
        <v>20</v>
      </c>
      <c r="P148" s="93">
        <v>15000</v>
      </c>
      <c r="Q148" s="6" t="s">
        <v>3915</v>
      </c>
      <c r="R148" s="6">
        <v>20</v>
      </c>
      <c r="S148" s="508" t="s">
        <v>1626</v>
      </c>
      <c r="T148" s="509" t="s">
        <v>1627</v>
      </c>
      <c r="U148" s="511" t="s">
        <v>3932</v>
      </c>
    </row>
    <row r="149" spans="1:21" ht="51">
      <c r="A149" s="6">
        <v>142</v>
      </c>
      <c r="B149" s="6"/>
      <c r="C149" s="107" t="s">
        <v>1643</v>
      </c>
      <c r="D149" s="107" t="s">
        <v>1644</v>
      </c>
      <c r="E149" s="506" t="s">
        <v>1586</v>
      </c>
      <c r="F149" s="171" t="s">
        <v>2</v>
      </c>
      <c r="G149" s="528" t="s">
        <v>15</v>
      </c>
      <c r="H149" s="528" t="s">
        <v>31</v>
      </c>
      <c r="I149" s="173" t="s">
        <v>106</v>
      </c>
      <c r="J149" s="529" t="s">
        <v>1551</v>
      </c>
      <c r="K149" s="6">
        <v>0</v>
      </c>
      <c r="L149" s="6">
        <v>10800</v>
      </c>
      <c r="M149" s="6" t="s">
        <v>2749</v>
      </c>
      <c r="N149" s="93">
        <v>12000</v>
      </c>
      <c r="O149" s="6">
        <v>20</v>
      </c>
      <c r="P149" s="93">
        <v>12000</v>
      </c>
      <c r="Q149" s="6" t="s">
        <v>3915</v>
      </c>
      <c r="R149" s="6">
        <v>20</v>
      </c>
      <c r="S149" s="508" t="s">
        <v>1645</v>
      </c>
      <c r="T149" s="509" t="s">
        <v>1646</v>
      </c>
      <c r="U149" s="511" t="s">
        <v>3933</v>
      </c>
    </row>
    <row r="150" spans="1:21" ht="63.75">
      <c r="A150" s="6">
        <v>143</v>
      </c>
      <c r="B150" s="6"/>
      <c r="C150" s="107" t="s">
        <v>1658</v>
      </c>
      <c r="D150" s="107" t="s">
        <v>1659</v>
      </c>
      <c r="E150" s="506" t="s">
        <v>1660</v>
      </c>
      <c r="F150" s="171" t="s">
        <v>2</v>
      </c>
      <c r="G150" s="528" t="s">
        <v>15</v>
      </c>
      <c r="H150" s="528" t="s">
        <v>31</v>
      </c>
      <c r="I150" s="173" t="s">
        <v>106</v>
      </c>
      <c r="J150" s="529" t="s">
        <v>1661</v>
      </c>
      <c r="K150" s="6">
        <v>0</v>
      </c>
      <c r="L150" s="6">
        <v>13500</v>
      </c>
      <c r="M150" s="6" t="s">
        <v>2749</v>
      </c>
      <c r="N150" s="93">
        <v>15000</v>
      </c>
      <c r="O150" s="6">
        <v>20</v>
      </c>
      <c r="P150" s="93">
        <v>15000</v>
      </c>
      <c r="Q150" s="6" t="s">
        <v>3915</v>
      </c>
      <c r="R150" s="6">
        <v>20</v>
      </c>
      <c r="S150" s="508" t="s">
        <v>1662</v>
      </c>
      <c r="T150" s="509" t="s">
        <v>1663</v>
      </c>
      <c r="U150" s="511" t="s">
        <v>3934</v>
      </c>
    </row>
    <row r="151" spans="1:21" ht="89.25">
      <c r="A151" s="6">
        <v>144</v>
      </c>
      <c r="B151" s="6"/>
      <c r="C151" s="107" t="s">
        <v>1685</v>
      </c>
      <c r="D151" s="107" t="s">
        <v>1686</v>
      </c>
      <c r="E151" s="506" t="s">
        <v>1687</v>
      </c>
      <c r="F151" s="171" t="s">
        <v>2</v>
      </c>
      <c r="G151" s="528" t="s">
        <v>15</v>
      </c>
      <c r="H151" s="530" t="s">
        <v>16</v>
      </c>
      <c r="I151" s="173" t="s">
        <v>106</v>
      </c>
      <c r="J151" s="529" t="s">
        <v>1005</v>
      </c>
      <c r="K151" s="6">
        <v>0</v>
      </c>
      <c r="L151" s="6">
        <v>21600</v>
      </c>
      <c r="M151" s="6" t="s">
        <v>2749</v>
      </c>
      <c r="N151" s="93">
        <v>24000</v>
      </c>
      <c r="O151" s="6">
        <v>20</v>
      </c>
      <c r="P151" s="93">
        <v>24000</v>
      </c>
      <c r="Q151" s="6" t="s">
        <v>3915</v>
      </c>
      <c r="R151" s="6">
        <v>20</v>
      </c>
      <c r="S151" s="508" t="s">
        <v>3935</v>
      </c>
      <c r="T151" s="509" t="s">
        <v>1689</v>
      </c>
      <c r="U151" s="511" t="s">
        <v>3936</v>
      </c>
    </row>
    <row r="152" spans="1:21" ht="51">
      <c r="A152" s="6">
        <v>145</v>
      </c>
      <c r="B152" s="6"/>
      <c r="C152" s="107" t="s">
        <v>1690</v>
      </c>
      <c r="D152" s="107" t="s">
        <v>1691</v>
      </c>
      <c r="E152" s="506" t="s">
        <v>1692</v>
      </c>
      <c r="F152" s="171" t="s">
        <v>2</v>
      </c>
      <c r="G152" s="215" t="s">
        <v>247</v>
      </c>
      <c r="H152" s="528" t="s">
        <v>31</v>
      </c>
      <c r="I152" s="173" t="s">
        <v>106</v>
      </c>
      <c r="J152" s="529" t="s">
        <v>1693</v>
      </c>
      <c r="K152" s="6">
        <v>0</v>
      </c>
      <c r="L152" s="6">
        <v>48600</v>
      </c>
      <c r="M152" s="6" t="s">
        <v>2749</v>
      </c>
      <c r="N152" s="93">
        <v>54000</v>
      </c>
      <c r="O152" s="6">
        <v>20</v>
      </c>
      <c r="P152" s="93">
        <v>54000</v>
      </c>
      <c r="Q152" s="6" t="s">
        <v>3915</v>
      </c>
      <c r="R152" s="6">
        <v>20</v>
      </c>
      <c r="S152" s="508" t="s">
        <v>1694</v>
      </c>
      <c r="T152" s="509" t="s">
        <v>1695</v>
      </c>
      <c r="U152" s="511" t="s">
        <v>3937</v>
      </c>
    </row>
    <row r="153" spans="1:21" ht="51">
      <c r="A153" s="6">
        <v>146</v>
      </c>
      <c r="B153" s="6"/>
      <c r="C153" s="107" t="s">
        <v>1735</v>
      </c>
      <c r="D153" s="107" t="s">
        <v>1736</v>
      </c>
      <c r="E153" s="506" t="s">
        <v>1737</v>
      </c>
      <c r="F153" s="171" t="s">
        <v>2</v>
      </c>
      <c r="G153" s="215" t="s">
        <v>247</v>
      </c>
      <c r="H153" s="528" t="s">
        <v>31</v>
      </c>
      <c r="I153" s="173" t="s">
        <v>106</v>
      </c>
      <c r="J153" s="529" t="s">
        <v>1738</v>
      </c>
      <c r="K153" s="6">
        <v>0</v>
      </c>
      <c r="L153" s="6">
        <v>10800</v>
      </c>
      <c r="M153" s="6" t="s">
        <v>2749</v>
      </c>
      <c r="N153" s="93">
        <v>12000</v>
      </c>
      <c r="O153" s="6">
        <v>20</v>
      </c>
      <c r="P153" s="93">
        <v>12000</v>
      </c>
      <c r="Q153" s="6" t="s">
        <v>3915</v>
      </c>
      <c r="R153" s="6">
        <v>20</v>
      </c>
      <c r="S153" s="508" t="s">
        <v>3938</v>
      </c>
      <c r="T153" s="509" t="s">
        <v>1740</v>
      </c>
      <c r="U153" s="511" t="s">
        <v>3939</v>
      </c>
    </row>
    <row r="154" spans="1:21" ht="51">
      <c r="A154" s="6">
        <v>147</v>
      </c>
      <c r="B154" s="6"/>
      <c r="C154" s="107" t="s">
        <v>1756</v>
      </c>
      <c r="D154" s="107" t="s">
        <v>1757</v>
      </c>
      <c r="E154" s="506" t="s">
        <v>1715</v>
      </c>
      <c r="F154" s="171" t="s">
        <v>2</v>
      </c>
      <c r="G154" s="528" t="s">
        <v>15</v>
      </c>
      <c r="H154" s="530" t="s">
        <v>16</v>
      </c>
      <c r="I154" s="173" t="s">
        <v>106</v>
      </c>
      <c r="J154" s="529" t="s">
        <v>1758</v>
      </c>
      <c r="K154" s="6">
        <v>0</v>
      </c>
      <c r="L154" s="6">
        <v>10800</v>
      </c>
      <c r="M154" s="6" t="s">
        <v>2749</v>
      </c>
      <c r="N154" s="93">
        <v>12000</v>
      </c>
      <c r="O154" s="6">
        <v>20</v>
      </c>
      <c r="P154" s="93">
        <v>12000</v>
      </c>
      <c r="Q154" s="6" t="s">
        <v>3915</v>
      </c>
      <c r="R154" s="6">
        <v>20</v>
      </c>
      <c r="S154" s="508" t="s">
        <v>1759</v>
      </c>
      <c r="T154" s="509" t="s">
        <v>1760</v>
      </c>
      <c r="U154" s="511" t="s">
        <v>3940</v>
      </c>
    </row>
    <row r="155" spans="1:21" ht="76.5">
      <c r="A155" s="6">
        <v>148</v>
      </c>
      <c r="B155" s="6"/>
      <c r="C155" s="107" t="s">
        <v>1783</v>
      </c>
      <c r="D155" s="107" t="s">
        <v>1784</v>
      </c>
      <c r="E155" s="506" t="s">
        <v>1785</v>
      </c>
      <c r="F155" s="171" t="s">
        <v>2</v>
      </c>
      <c r="G155" s="528" t="s">
        <v>15</v>
      </c>
      <c r="H155" s="530" t="s">
        <v>16</v>
      </c>
      <c r="I155" s="173" t="s">
        <v>106</v>
      </c>
      <c r="J155" s="529" t="s">
        <v>1786</v>
      </c>
      <c r="K155" s="6">
        <v>0</v>
      </c>
      <c r="L155" s="6">
        <v>27000</v>
      </c>
      <c r="M155" s="6" t="s">
        <v>2749</v>
      </c>
      <c r="N155" s="93">
        <v>30000</v>
      </c>
      <c r="O155" s="6">
        <v>20</v>
      </c>
      <c r="P155" s="93">
        <v>30000</v>
      </c>
      <c r="Q155" s="6" t="s">
        <v>3915</v>
      </c>
      <c r="R155" s="6">
        <v>20</v>
      </c>
      <c r="S155" s="508" t="s">
        <v>1787</v>
      </c>
      <c r="T155" s="509" t="s">
        <v>1788</v>
      </c>
      <c r="U155" s="511" t="s">
        <v>3941</v>
      </c>
    </row>
    <row r="156" spans="1:21" ht="51">
      <c r="A156" s="6">
        <v>149</v>
      </c>
      <c r="B156" s="6"/>
      <c r="C156" s="107" t="s">
        <v>1801</v>
      </c>
      <c r="D156" s="107" t="s">
        <v>1802</v>
      </c>
      <c r="E156" s="506" t="s">
        <v>976</v>
      </c>
      <c r="F156" s="171" t="s">
        <v>2</v>
      </c>
      <c r="G156" s="215" t="s">
        <v>247</v>
      </c>
      <c r="H156" s="528" t="s">
        <v>31</v>
      </c>
      <c r="I156" s="173" t="s">
        <v>106</v>
      </c>
      <c r="J156" s="529" t="s">
        <v>1803</v>
      </c>
      <c r="K156" s="6">
        <v>0</v>
      </c>
      <c r="L156" s="6">
        <v>13500</v>
      </c>
      <c r="M156" s="6" t="s">
        <v>2749</v>
      </c>
      <c r="N156" s="93">
        <v>15000</v>
      </c>
      <c r="O156" s="6">
        <v>20</v>
      </c>
      <c r="P156" s="93">
        <v>15000</v>
      </c>
      <c r="Q156" s="6" t="s">
        <v>3915</v>
      </c>
      <c r="R156" s="6">
        <v>20</v>
      </c>
      <c r="S156" s="508" t="s">
        <v>1804</v>
      </c>
      <c r="T156" s="509" t="s">
        <v>1805</v>
      </c>
      <c r="U156" s="511" t="s">
        <v>3942</v>
      </c>
    </row>
    <row r="157" spans="1:21" ht="63.75">
      <c r="A157" s="6">
        <v>150</v>
      </c>
      <c r="B157" s="6"/>
      <c r="C157" s="107" t="s">
        <v>1208</v>
      </c>
      <c r="D157" s="107" t="s">
        <v>1196</v>
      </c>
      <c r="E157" s="506" t="s">
        <v>1828</v>
      </c>
      <c r="F157" s="171" t="s">
        <v>2</v>
      </c>
      <c r="G157" s="528" t="s">
        <v>15</v>
      </c>
      <c r="H157" s="530" t="s">
        <v>16</v>
      </c>
      <c r="I157" s="173" t="s">
        <v>106</v>
      </c>
      <c r="J157" s="529" t="s">
        <v>1829</v>
      </c>
      <c r="K157" s="6">
        <v>0</v>
      </c>
      <c r="L157" s="6">
        <v>10800</v>
      </c>
      <c r="M157" s="6" t="s">
        <v>2749</v>
      </c>
      <c r="N157" s="93">
        <v>12000</v>
      </c>
      <c r="O157" s="6">
        <v>20</v>
      </c>
      <c r="P157" s="93">
        <v>12000</v>
      </c>
      <c r="Q157" s="6" t="s">
        <v>3915</v>
      </c>
      <c r="R157" s="6">
        <v>20</v>
      </c>
      <c r="S157" s="508" t="s">
        <v>1830</v>
      </c>
      <c r="T157" s="509" t="s">
        <v>1831</v>
      </c>
      <c r="U157" s="511" t="s">
        <v>3943</v>
      </c>
    </row>
    <row r="158" spans="1:21" ht="63.75">
      <c r="A158" s="6">
        <v>151</v>
      </c>
      <c r="B158" s="6"/>
      <c r="C158" s="107" t="s">
        <v>1838</v>
      </c>
      <c r="D158" s="107" t="s">
        <v>1839</v>
      </c>
      <c r="E158" s="506" t="s">
        <v>1840</v>
      </c>
      <c r="F158" s="171" t="s">
        <v>2</v>
      </c>
      <c r="G158" s="528" t="s">
        <v>15</v>
      </c>
      <c r="H158" s="528" t="s">
        <v>31</v>
      </c>
      <c r="I158" s="173" t="s">
        <v>106</v>
      </c>
      <c r="J158" s="529" t="s">
        <v>1803</v>
      </c>
      <c r="K158" s="6">
        <v>0</v>
      </c>
      <c r="L158" s="6">
        <v>13500</v>
      </c>
      <c r="M158" s="6" t="s">
        <v>2749</v>
      </c>
      <c r="N158" s="93">
        <v>15000</v>
      </c>
      <c r="O158" s="6">
        <v>20</v>
      </c>
      <c r="P158" s="93">
        <v>15000</v>
      </c>
      <c r="Q158" s="6" t="s">
        <v>3915</v>
      </c>
      <c r="R158" s="6">
        <v>20</v>
      </c>
      <c r="S158" s="508" t="s">
        <v>1841</v>
      </c>
      <c r="T158" s="509" t="s">
        <v>1842</v>
      </c>
      <c r="U158" s="511" t="s">
        <v>3944</v>
      </c>
    </row>
    <row r="159" spans="1:21" ht="63.75">
      <c r="A159" s="6">
        <v>152</v>
      </c>
      <c r="B159" s="6"/>
      <c r="C159" s="107" t="s">
        <v>395</v>
      </c>
      <c r="D159" s="107" t="s">
        <v>1843</v>
      </c>
      <c r="E159" s="506" t="s">
        <v>1844</v>
      </c>
      <c r="F159" s="171" t="s">
        <v>2</v>
      </c>
      <c r="G159" s="528" t="s">
        <v>15</v>
      </c>
      <c r="H159" s="528" t="s">
        <v>31</v>
      </c>
      <c r="I159" s="173" t="s">
        <v>106</v>
      </c>
      <c r="J159" s="529" t="s">
        <v>1005</v>
      </c>
      <c r="K159" s="6">
        <v>0</v>
      </c>
      <c r="L159" s="6">
        <v>10800</v>
      </c>
      <c r="M159" s="6" t="s">
        <v>2749</v>
      </c>
      <c r="N159" s="93">
        <v>12000</v>
      </c>
      <c r="O159" s="6">
        <v>20</v>
      </c>
      <c r="P159" s="93">
        <v>12000</v>
      </c>
      <c r="Q159" s="6" t="s">
        <v>3915</v>
      </c>
      <c r="R159" s="6">
        <v>20</v>
      </c>
      <c r="S159" s="508" t="s">
        <v>1845</v>
      </c>
      <c r="T159" s="509" t="s">
        <v>1846</v>
      </c>
      <c r="U159" s="511" t="s">
        <v>3945</v>
      </c>
    </row>
    <row r="160" spans="1:21" ht="76.5">
      <c r="A160" s="6">
        <v>153</v>
      </c>
      <c r="B160" s="6"/>
      <c r="C160" s="107" t="s">
        <v>1926</v>
      </c>
      <c r="D160" s="107" t="s">
        <v>1927</v>
      </c>
      <c r="E160" s="506" t="s">
        <v>1928</v>
      </c>
      <c r="F160" s="171" t="s">
        <v>2</v>
      </c>
      <c r="G160" s="528" t="s">
        <v>15</v>
      </c>
      <c r="H160" s="530" t="s">
        <v>16</v>
      </c>
      <c r="I160" s="173" t="s">
        <v>106</v>
      </c>
      <c r="J160" s="529" t="s">
        <v>1929</v>
      </c>
      <c r="K160" s="6">
        <v>0</v>
      </c>
      <c r="L160" s="6">
        <v>13500</v>
      </c>
      <c r="M160" s="6" t="s">
        <v>2749</v>
      </c>
      <c r="N160" s="93">
        <v>15000</v>
      </c>
      <c r="O160" s="6">
        <v>20</v>
      </c>
      <c r="P160" s="93">
        <v>15000</v>
      </c>
      <c r="Q160" s="6" t="s">
        <v>3915</v>
      </c>
      <c r="R160" s="6">
        <v>20</v>
      </c>
      <c r="S160" s="508" t="s">
        <v>1930</v>
      </c>
      <c r="T160" s="509" t="s">
        <v>1931</v>
      </c>
      <c r="U160" s="511" t="s">
        <v>3946</v>
      </c>
    </row>
    <row r="161" spans="1:21" ht="63.75">
      <c r="A161" s="6">
        <v>154</v>
      </c>
      <c r="B161" s="6"/>
      <c r="C161" s="107" t="s">
        <v>1932</v>
      </c>
      <c r="D161" s="107" t="s">
        <v>1933</v>
      </c>
      <c r="E161" s="506" t="s">
        <v>1934</v>
      </c>
      <c r="F161" s="171" t="s">
        <v>2</v>
      </c>
      <c r="G161" s="528" t="s">
        <v>15</v>
      </c>
      <c r="H161" s="528" t="s">
        <v>31</v>
      </c>
      <c r="I161" s="173" t="s">
        <v>106</v>
      </c>
      <c r="J161" s="529" t="s">
        <v>1005</v>
      </c>
      <c r="K161" s="6">
        <v>0</v>
      </c>
      <c r="L161" s="6">
        <v>40500</v>
      </c>
      <c r="M161" s="6" t="s">
        <v>2749</v>
      </c>
      <c r="N161" s="93">
        <v>45000</v>
      </c>
      <c r="O161" s="6">
        <v>20</v>
      </c>
      <c r="P161" s="93">
        <v>45000</v>
      </c>
      <c r="Q161" s="6" t="s">
        <v>3915</v>
      </c>
      <c r="R161" s="6">
        <v>20</v>
      </c>
      <c r="S161" s="508" t="s">
        <v>1935</v>
      </c>
      <c r="T161" s="509" t="s">
        <v>1936</v>
      </c>
      <c r="U161" s="511" t="s">
        <v>3947</v>
      </c>
    </row>
    <row r="162" spans="1:21" ht="76.5">
      <c r="A162" s="6">
        <v>155</v>
      </c>
      <c r="B162" s="6"/>
      <c r="C162" s="107" t="s">
        <v>1941</v>
      </c>
      <c r="D162" s="107" t="s">
        <v>1942</v>
      </c>
      <c r="E162" s="506" t="s">
        <v>1943</v>
      </c>
      <c r="F162" s="171" t="s">
        <v>2</v>
      </c>
      <c r="G162" s="528" t="s">
        <v>15</v>
      </c>
      <c r="H162" s="528" t="s">
        <v>31</v>
      </c>
      <c r="I162" s="173" t="s">
        <v>106</v>
      </c>
      <c r="J162" s="529" t="s">
        <v>1944</v>
      </c>
      <c r="K162" s="6">
        <v>0</v>
      </c>
      <c r="L162" s="6">
        <v>40500</v>
      </c>
      <c r="M162" s="6" t="s">
        <v>2749</v>
      </c>
      <c r="N162" s="93">
        <v>45000</v>
      </c>
      <c r="O162" s="6">
        <v>20</v>
      </c>
      <c r="P162" s="93">
        <v>45000</v>
      </c>
      <c r="Q162" s="6" t="s">
        <v>3915</v>
      </c>
      <c r="R162" s="6">
        <v>20</v>
      </c>
      <c r="S162" s="508" t="s">
        <v>1945</v>
      </c>
      <c r="T162" s="509" t="s">
        <v>1946</v>
      </c>
      <c r="U162" s="511" t="s">
        <v>2753</v>
      </c>
    </row>
    <row r="163" spans="1:21" ht="89.25">
      <c r="A163" s="6">
        <v>156</v>
      </c>
      <c r="B163" s="6"/>
      <c r="C163" s="107" t="s">
        <v>1947</v>
      </c>
      <c r="D163" s="107" t="s">
        <v>1948</v>
      </c>
      <c r="E163" s="506" t="s">
        <v>1949</v>
      </c>
      <c r="F163" s="171" t="s">
        <v>2</v>
      </c>
      <c r="G163" s="528" t="s">
        <v>15</v>
      </c>
      <c r="H163" s="530" t="s">
        <v>16</v>
      </c>
      <c r="I163" s="173" t="s">
        <v>106</v>
      </c>
      <c r="J163" s="529" t="s">
        <v>1950</v>
      </c>
      <c r="K163" s="6">
        <v>0</v>
      </c>
      <c r="L163" s="6">
        <v>40500</v>
      </c>
      <c r="M163" s="6" t="s">
        <v>2749</v>
      </c>
      <c r="N163" s="93">
        <v>45000</v>
      </c>
      <c r="O163" s="6">
        <v>20</v>
      </c>
      <c r="P163" s="93">
        <v>45000</v>
      </c>
      <c r="Q163" s="6" t="s">
        <v>3915</v>
      </c>
      <c r="R163" s="6">
        <v>20</v>
      </c>
      <c r="S163" s="508" t="s">
        <v>1951</v>
      </c>
      <c r="T163" s="509" t="s">
        <v>1952</v>
      </c>
      <c r="U163" s="511" t="s">
        <v>3948</v>
      </c>
    </row>
    <row r="164" spans="1:21" ht="63.75">
      <c r="A164" s="6">
        <v>157</v>
      </c>
      <c r="B164" s="6"/>
      <c r="C164" s="107" t="s">
        <v>1953</v>
      </c>
      <c r="D164" s="107" t="s">
        <v>1954</v>
      </c>
      <c r="E164" s="506" t="s">
        <v>1955</v>
      </c>
      <c r="F164" s="171" t="s">
        <v>2</v>
      </c>
      <c r="G164" s="528" t="s">
        <v>15</v>
      </c>
      <c r="H164" s="528" t="s">
        <v>31</v>
      </c>
      <c r="I164" s="173" t="s">
        <v>106</v>
      </c>
      <c r="J164" s="529" t="s">
        <v>1005</v>
      </c>
      <c r="K164" s="6">
        <v>0</v>
      </c>
      <c r="L164" s="6">
        <v>21600</v>
      </c>
      <c r="M164" s="6" t="s">
        <v>2749</v>
      </c>
      <c r="N164" s="93">
        <v>24000</v>
      </c>
      <c r="O164" s="6">
        <v>20</v>
      </c>
      <c r="P164" s="93">
        <v>24000</v>
      </c>
      <c r="Q164" s="6" t="s">
        <v>3915</v>
      </c>
      <c r="R164" s="6">
        <v>20</v>
      </c>
      <c r="S164" s="508" t="s">
        <v>1956</v>
      </c>
      <c r="T164" s="509" t="s">
        <v>1957</v>
      </c>
      <c r="U164" s="511" t="s">
        <v>3949</v>
      </c>
    </row>
    <row r="165" spans="1:21" ht="63.75">
      <c r="A165" s="6">
        <v>158</v>
      </c>
      <c r="B165" s="6"/>
      <c r="C165" s="107" t="s">
        <v>1958</v>
      </c>
      <c r="D165" s="107" t="s">
        <v>1959</v>
      </c>
      <c r="E165" s="506" t="s">
        <v>1955</v>
      </c>
      <c r="F165" s="171" t="s">
        <v>2</v>
      </c>
      <c r="G165" s="528" t="s">
        <v>15</v>
      </c>
      <c r="H165" s="528" t="s">
        <v>31</v>
      </c>
      <c r="I165" s="173" t="s">
        <v>106</v>
      </c>
      <c r="J165" s="529" t="s">
        <v>1005</v>
      </c>
      <c r="K165" s="6">
        <v>0</v>
      </c>
      <c r="L165" s="6">
        <v>21600</v>
      </c>
      <c r="M165" s="6" t="s">
        <v>2749</v>
      </c>
      <c r="N165" s="93">
        <v>24000</v>
      </c>
      <c r="O165" s="6">
        <v>20</v>
      </c>
      <c r="P165" s="93">
        <v>24000</v>
      </c>
      <c r="Q165" s="6" t="s">
        <v>3915</v>
      </c>
      <c r="R165" s="6">
        <v>20</v>
      </c>
      <c r="S165" s="508" t="s">
        <v>1960</v>
      </c>
      <c r="T165" s="509" t="s">
        <v>1961</v>
      </c>
      <c r="U165" s="511" t="s">
        <v>3950</v>
      </c>
    </row>
    <row r="166" spans="1:21" ht="51">
      <c r="A166" s="6">
        <v>159</v>
      </c>
      <c r="B166" s="6"/>
      <c r="C166" s="107" t="s">
        <v>135</v>
      </c>
      <c r="D166" s="107" t="s">
        <v>1164</v>
      </c>
      <c r="E166" s="506" t="s">
        <v>1165</v>
      </c>
      <c r="F166" s="171" t="s">
        <v>2</v>
      </c>
      <c r="G166" s="528" t="s">
        <v>15</v>
      </c>
      <c r="H166" s="530" t="s">
        <v>16</v>
      </c>
      <c r="I166" s="173" t="s">
        <v>106</v>
      </c>
      <c r="J166" s="529" t="s">
        <v>1972</v>
      </c>
      <c r="K166" s="6">
        <v>0</v>
      </c>
      <c r="L166" s="6">
        <v>27000</v>
      </c>
      <c r="M166" s="6" t="s">
        <v>2749</v>
      </c>
      <c r="N166" s="93">
        <v>30000</v>
      </c>
      <c r="O166" s="6">
        <v>20</v>
      </c>
      <c r="P166" s="93">
        <v>30000</v>
      </c>
      <c r="Q166" s="6" t="s">
        <v>3915</v>
      </c>
      <c r="R166" s="6">
        <v>20</v>
      </c>
      <c r="S166" s="508" t="s">
        <v>1973</v>
      </c>
      <c r="T166" s="509" t="s">
        <v>1974</v>
      </c>
      <c r="U166" s="511" t="s">
        <v>3951</v>
      </c>
    </row>
    <row r="167" spans="1:21" ht="63.75">
      <c r="A167" s="6">
        <v>160</v>
      </c>
      <c r="B167" s="6"/>
      <c r="C167" s="107" t="s">
        <v>1989</v>
      </c>
      <c r="D167" s="107" t="s">
        <v>1990</v>
      </c>
      <c r="E167" s="506" t="s">
        <v>1991</v>
      </c>
      <c r="F167" s="171" t="s">
        <v>2</v>
      </c>
      <c r="G167" s="528" t="s">
        <v>15</v>
      </c>
      <c r="H167" s="530" t="s">
        <v>16</v>
      </c>
      <c r="I167" s="173" t="s">
        <v>106</v>
      </c>
      <c r="J167" s="529" t="s">
        <v>1442</v>
      </c>
      <c r="K167" s="6">
        <v>0</v>
      </c>
      <c r="L167" s="6">
        <v>40500</v>
      </c>
      <c r="M167" s="6" t="s">
        <v>2749</v>
      </c>
      <c r="N167" s="93">
        <v>45000</v>
      </c>
      <c r="O167" s="6">
        <v>20</v>
      </c>
      <c r="P167" s="93">
        <v>45000</v>
      </c>
      <c r="Q167" s="6" t="s">
        <v>3915</v>
      </c>
      <c r="R167" s="6">
        <v>20</v>
      </c>
      <c r="S167" s="508" t="s">
        <v>1992</v>
      </c>
      <c r="T167" s="509" t="s">
        <v>1993</v>
      </c>
      <c r="U167" s="511" t="s">
        <v>3952</v>
      </c>
    </row>
    <row r="168" spans="1:21" ht="63.75">
      <c r="A168" s="6">
        <v>161</v>
      </c>
      <c r="B168" s="6"/>
      <c r="C168" s="107" t="s">
        <v>2003</v>
      </c>
      <c r="D168" s="107" t="s">
        <v>1875</v>
      </c>
      <c r="E168" s="506" t="s">
        <v>2004</v>
      </c>
      <c r="F168" s="171" t="s">
        <v>2</v>
      </c>
      <c r="G168" s="528" t="s">
        <v>15</v>
      </c>
      <c r="H168" s="528" t="s">
        <v>31</v>
      </c>
      <c r="I168" s="173" t="s">
        <v>106</v>
      </c>
      <c r="J168" s="529" t="s">
        <v>2005</v>
      </c>
      <c r="K168" s="6">
        <v>0</v>
      </c>
      <c r="L168" s="6">
        <v>27000</v>
      </c>
      <c r="M168" s="6" t="s">
        <v>2749</v>
      </c>
      <c r="N168" s="93">
        <v>30000</v>
      </c>
      <c r="O168" s="6">
        <v>20</v>
      </c>
      <c r="P168" s="93">
        <v>30000</v>
      </c>
      <c r="Q168" s="6" t="s">
        <v>3915</v>
      </c>
      <c r="R168" s="6">
        <v>20</v>
      </c>
      <c r="S168" s="508" t="s">
        <v>2006</v>
      </c>
      <c r="T168" s="509" t="s">
        <v>2007</v>
      </c>
      <c r="U168" s="511" t="s">
        <v>3953</v>
      </c>
    </row>
    <row r="169" spans="1:21" ht="60">
      <c r="A169" s="6">
        <v>162</v>
      </c>
      <c r="B169" s="6"/>
      <c r="C169" s="107" t="s">
        <v>2036</v>
      </c>
      <c r="D169" s="107" t="s">
        <v>2037</v>
      </c>
      <c r="E169" s="506" t="s">
        <v>2038</v>
      </c>
      <c r="F169" s="171" t="s">
        <v>2</v>
      </c>
      <c r="G169" s="528" t="s">
        <v>15</v>
      </c>
      <c r="H169" s="530" t="s">
        <v>16</v>
      </c>
      <c r="I169" s="173" t="s">
        <v>106</v>
      </c>
      <c r="J169" s="529" t="s">
        <v>1611</v>
      </c>
      <c r="K169" s="6">
        <v>0</v>
      </c>
      <c r="L169" s="6">
        <v>21600</v>
      </c>
      <c r="M169" s="6" t="s">
        <v>2749</v>
      </c>
      <c r="N169" s="93">
        <v>24000</v>
      </c>
      <c r="O169" s="6">
        <v>20</v>
      </c>
      <c r="P169" s="93">
        <v>24000</v>
      </c>
      <c r="Q169" s="6" t="s">
        <v>3915</v>
      </c>
      <c r="R169" s="6">
        <v>20</v>
      </c>
      <c r="S169" s="508" t="s">
        <v>2039</v>
      </c>
      <c r="T169" s="509" t="s">
        <v>2040</v>
      </c>
      <c r="U169" s="511" t="s">
        <v>3954</v>
      </c>
    </row>
    <row r="170" spans="1:21" ht="51">
      <c r="A170" s="6">
        <v>163</v>
      </c>
      <c r="B170" s="6"/>
      <c r="C170" s="107" t="s">
        <v>2041</v>
      </c>
      <c r="D170" s="107" t="s">
        <v>2042</v>
      </c>
      <c r="E170" s="506" t="s">
        <v>2043</v>
      </c>
      <c r="F170" s="171" t="s">
        <v>2</v>
      </c>
      <c r="G170" s="528" t="s">
        <v>15</v>
      </c>
      <c r="H170" s="528" t="s">
        <v>31</v>
      </c>
      <c r="I170" s="173" t="s">
        <v>106</v>
      </c>
      <c r="J170" s="529" t="s">
        <v>1061</v>
      </c>
      <c r="K170" s="6">
        <v>0</v>
      </c>
      <c r="L170" s="6">
        <v>13500</v>
      </c>
      <c r="M170" s="6" t="s">
        <v>2749</v>
      </c>
      <c r="N170" s="93">
        <v>15000</v>
      </c>
      <c r="O170" s="6">
        <v>20</v>
      </c>
      <c r="P170" s="93">
        <v>15000</v>
      </c>
      <c r="Q170" s="6" t="s">
        <v>3915</v>
      </c>
      <c r="R170" s="6">
        <v>20</v>
      </c>
      <c r="S170" s="508" t="s">
        <v>2044</v>
      </c>
      <c r="T170" s="509" t="s">
        <v>2045</v>
      </c>
      <c r="U170" s="511" t="s">
        <v>3955</v>
      </c>
    </row>
    <row r="171" spans="1:21" ht="51">
      <c r="A171" s="6">
        <v>164</v>
      </c>
      <c r="B171" s="6"/>
      <c r="C171" s="107" t="s">
        <v>2107</v>
      </c>
      <c r="D171" s="107" t="s">
        <v>170</v>
      </c>
      <c r="E171" s="506" t="s">
        <v>2108</v>
      </c>
      <c r="F171" s="171" t="s">
        <v>2</v>
      </c>
      <c r="G171" s="528" t="s">
        <v>15</v>
      </c>
      <c r="H171" s="530" t="s">
        <v>16</v>
      </c>
      <c r="I171" s="173" t="s">
        <v>106</v>
      </c>
      <c r="J171" s="529" t="s">
        <v>1825</v>
      </c>
      <c r="K171" s="6">
        <v>0</v>
      </c>
      <c r="L171" s="6">
        <v>21600</v>
      </c>
      <c r="M171" s="6" t="s">
        <v>2749</v>
      </c>
      <c r="N171" s="93">
        <v>24000</v>
      </c>
      <c r="O171" s="6">
        <v>20</v>
      </c>
      <c r="P171" s="93">
        <v>24000</v>
      </c>
      <c r="Q171" s="6" t="s">
        <v>3915</v>
      </c>
      <c r="R171" s="6">
        <v>20</v>
      </c>
      <c r="S171" s="508" t="s">
        <v>3956</v>
      </c>
      <c r="T171" s="509" t="s">
        <v>2110</v>
      </c>
      <c r="U171" s="511" t="s">
        <v>3957</v>
      </c>
    </row>
    <row r="172" spans="1:21" ht="76.5">
      <c r="A172" s="6">
        <v>165</v>
      </c>
      <c r="B172" s="6"/>
      <c r="C172" s="107" t="s">
        <v>1233</v>
      </c>
      <c r="D172" s="107" t="s">
        <v>2111</v>
      </c>
      <c r="E172" s="506" t="s">
        <v>2112</v>
      </c>
      <c r="F172" s="171" t="s">
        <v>2</v>
      </c>
      <c r="G172" s="528" t="s">
        <v>15</v>
      </c>
      <c r="H172" s="530" t="s">
        <v>16</v>
      </c>
      <c r="I172" s="173" t="s">
        <v>106</v>
      </c>
      <c r="J172" s="529" t="s">
        <v>240</v>
      </c>
      <c r="K172" s="6">
        <v>0</v>
      </c>
      <c r="L172" s="6">
        <v>13500</v>
      </c>
      <c r="M172" s="6" t="s">
        <v>2749</v>
      </c>
      <c r="N172" s="93">
        <v>15000</v>
      </c>
      <c r="O172" s="6">
        <v>20</v>
      </c>
      <c r="P172" s="93">
        <v>15000</v>
      </c>
      <c r="Q172" s="6" t="s">
        <v>3915</v>
      </c>
      <c r="R172" s="6">
        <v>20</v>
      </c>
      <c r="S172" s="508" t="s">
        <v>2113</v>
      </c>
      <c r="T172" s="509" t="s">
        <v>2114</v>
      </c>
      <c r="U172" s="511" t="s">
        <v>3958</v>
      </c>
    </row>
    <row r="173" spans="1:21" ht="76.5">
      <c r="A173" s="6">
        <v>166</v>
      </c>
      <c r="B173" s="6"/>
      <c r="C173" s="107" t="s">
        <v>1623</v>
      </c>
      <c r="D173" s="107" t="s">
        <v>2115</v>
      </c>
      <c r="E173" s="506" t="s">
        <v>2112</v>
      </c>
      <c r="F173" s="171" t="s">
        <v>2</v>
      </c>
      <c r="G173" s="528" t="s">
        <v>15</v>
      </c>
      <c r="H173" s="528" t="s">
        <v>31</v>
      </c>
      <c r="I173" s="173" t="s">
        <v>106</v>
      </c>
      <c r="J173" s="529" t="s">
        <v>2116</v>
      </c>
      <c r="K173" s="6">
        <v>0</v>
      </c>
      <c r="L173" s="6">
        <v>13500</v>
      </c>
      <c r="M173" s="6" t="s">
        <v>2749</v>
      </c>
      <c r="N173" s="93">
        <v>15000</v>
      </c>
      <c r="O173" s="6">
        <v>20</v>
      </c>
      <c r="P173" s="93">
        <v>15000</v>
      </c>
      <c r="Q173" s="6" t="s">
        <v>3915</v>
      </c>
      <c r="R173" s="6">
        <v>20</v>
      </c>
      <c r="S173" s="508" t="s">
        <v>2117</v>
      </c>
      <c r="T173" s="509" t="s">
        <v>2118</v>
      </c>
      <c r="U173" s="511" t="s">
        <v>3959</v>
      </c>
    </row>
    <row r="174" spans="1:21" ht="63.75">
      <c r="A174" s="6">
        <v>167</v>
      </c>
      <c r="B174" s="6"/>
      <c r="C174" s="107" t="s">
        <v>2142</v>
      </c>
      <c r="D174" s="107" t="s">
        <v>3960</v>
      </c>
      <c r="E174" s="506" t="s">
        <v>2143</v>
      </c>
      <c r="F174" s="171" t="s">
        <v>2</v>
      </c>
      <c r="G174" s="528" t="s">
        <v>15</v>
      </c>
      <c r="H174" s="530" t="s">
        <v>16</v>
      </c>
      <c r="I174" s="173" t="s">
        <v>106</v>
      </c>
      <c r="J174" s="529" t="s">
        <v>2144</v>
      </c>
      <c r="K174" s="6">
        <v>0</v>
      </c>
      <c r="L174" s="6">
        <v>40500</v>
      </c>
      <c r="M174" s="6" t="s">
        <v>2749</v>
      </c>
      <c r="N174" s="93">
        <v>45000</v>
      </c>
      <c r="O174" s="6">
        <v>20</v>
      </c>
      <c r="P174" s="93">
        <v>45000</v>
      </c>
      <c r="Q174" s="6" t="s">
        <v>3915</v>
      </c>
      <c r="R174" s="6">
        <v>20</v>
      </c>
      <c r="S174" s="508" t="s">
        <v>3961</v>
      </c>
      <c r="T174" s="509" t="s">
        <v>2146</v>
      </c>
      <c r="U174" s="511" t="s">
        <v>3962</v>
      </c>
    </row>
    <row r="175" spans="1:21" ht="63.75">
      <c r="A175" s="6">
        <v>168</v>
      </c>
      <c r="B175" s="6"/>
      <c r="C175" s="107" t="s">
        <v>1534</v>
      </c>
      <c r="D175" s="107" t="s">
        <v>2088</v>
      </c>
      <c r="E175" s="506" t="s">
        <v>2147</v>
      </c>
      <c r="F175" s="171" t="s">
        <v>2</v>
      </c>
      <c r="G175" s="528" t="s">
        <v>15</v>
      </c>
      <c r="H175" s="528" t="s">
        <v>31</v>
      </c>
      <c r="I175" s="173" t="s">
        <v>106</v>
      </c>
      <c r="J175" s="529" t="s">
        <v>2148</v>
      </c>
      <c r="K175" s="6">
        <v>0</v>
      </c>
      <c r="L175" s="6">
        <v>10800</v>
      </c>
      <c r="M175" s="6" t="s">
        <v>2749</v>
      </c>
      <c r="N175" s="93">
        <v>12000</v>
      </c>
      <c r="O175" s="6">
        <v>20</v>
      </c>
      <c r="P175" s="93">
        <v>12000</v>
      </c>
      <c r="Q175" s="6" t="s">
        <v>3915</v>
      </c>
      <c r="R175" s="6">
        <v>20</v>
      </c>
      <c r="S175" s="508" t="s">
        <v>2149</v>
      </c>
      <c r="T175" s="509" t="s">
        <v>2150</v>
      </c>
      <c r="U175" s="511" t="s">
        <v>3963</v>
      </c>
    </row>
    <row r="176" spans="1:21" ht="76.5">
      <c r="A176" s="6">
        <v>169</v>
      </c>
      <c r="B176" s="6"/>
      <c r="C176" s="107" t="s">
        <v>1457</v>
      </c>
      <c r="D176" s="107" t="s">
        <v>1458</v>
      </c>
      <c r="E176" s="506" t="s">
        <v>1459</v>
      </c>
      <c r="F176" s="171" t="s">
        <v>2</v>
      </c>
      <c r="G176" s="528" t="s">
        <v>15</v>
      </c>
      <c r="H176" s="530" t="s">
        <v>16</v>
      </c>
      <c r="I176" s="173" t="s">
        <v>105</v>
      </c>
      <c r="J176" s="529" t="s">
        <v>1460</v>
      </c>
      <c r="K176" s="6">
        <v>0</v>
      </c>
      <c r="L176" s="6">
        <v>13500</v>
      </c>
      <c r="M176" s="6" t="s">
        <v>2749</v>
      </c>
      <c r="N176" s="93">
        <v>15000</v>
      </c>
      <c r="O176" s="6">
        <v>20</v>
      </c>
      <c r="P176" s="93">
        <v>15000</v>
      </c>
      <c r="Q176" s="6" t="s">
        <v>3915</v>
      </c>
      <c r="R176" s="6">
        <v>20</v>
      </c>
      <c r="S176" s="508" t="s">
        <v>1461</v>
      </c>
      <c r="T176" s="509" t="s">
        <v>1462</v>
      </c>
      <c r="U176" s="511" t="s">
        <v>2753</v>
      </c>
    </row>
    <row r="177" spans="1:21" ht="51">
      <c r="A177" s="6">
        <v>170</v>
      </c>
      <c r="B177" s="6"/>
      <c r="C177" s="107" t="s">
        <v>177</v>
      </c>
      <c r="D177" s="107" t="s">
        <v>1479</v>
      </c>
      <c r="E177" s="506" t="s">
        <v>1464</v>
      </c>
      <c r="F177" s="171" t="s">
        <v>2</v>
      </c>
      <c r="G177" s="528" t="s">
        <v>15</v>
      </c>
      <c r="H177" s="530" t="s">
        <v>16</v>
      </c>
      <c r="I177" s="173" t="s">
        <v>105</v>
      </c>
      <c r="J177" s="529" t="s">
        <v>1480</v>
      </c>
      <c r="K177" s="6">
        <v>0</v>
      </c>
      <c r="L177" s="6">
        <v>13500</v>
      </c>
      <c r="M177" s="6" t="s">
        <v>2749</v>
      </c>
      <c r="N177" s="93">
        <v>15000</v>
      </c>
      <c r="O177" s="6">
        <v>20</v>
      </c>
      <c r="P177" s="93">
        <v>15000</v>
      </c>
      <c r="Q177" s="6" t="s">
        <v>3915</v>
      </c>
      <c r="R177" s="6">
        <v>20</v>
      </c>
      <c r="S177" s="508" t="s">
        <v>1481</v>
      </c>
      <c r="T177" s="509" t="s">
        <v>1482</v>
      </c>
      <c r="U177" s="511" t="s">
        <v>3438</v>
      </c>
    </row>
    <row r="178" spans="1:21" ht="76.5">
      <c r="A178" s="6">
        <v>171</v>
      </c>
      <c r="B178" s="6"/>
      <c r="C178" s="107" t="s">
        <v>1493</v>
      </c>
      <c r="D178" s="107" t="s">
        <v>1494</v>
      </c>
      <c r="E178" s="506" t="s">
        <v>1490</v>
      </c>
      <c r="F178" s="171" t="s">
        <v>2</v>
      </c>
      <c r="G178" s="528" t="s">
        <v>15</v>
      </c>
      <c r="H178" s="528" t="s">
        <v>31</v>
      </c>
      <c r="I178" s="173" t="s">
        <v>105</v>
      </c>
      <c r="J178" s="529" t="s">
        <v>1495</v>
      </c>
      <c r="K178" s="6">
        <v>0</v>
      </c>
      <c r="L178" s="6">
        <v>40500</v>
      </c>
      <c r="M178" s="6" t="s">
        <v>2749</v>
      </c>
      <c r="N178" s="93">
        <v>45000</v>
      </c>
      <c r="O178" s="6">
        <v>20</v>
      </c>
      <c r="P178" s="93">
        <v>45000</v>
      </c>
      <c r="Q178" s="6" t="s">
        <v>3915</v>
      </c>
      <c r="R178" s="6">
        <v>20</v>
      </c>
      <c r="S178" s="508" t="s">
        <v>1496</v>
      </c>
      <c r="T178" s="509" t="s">
        <v>1497</v>
      </c>
      <c r="U178" s="511" t="s">
        <v>3964</v>
      </c>
    </row>
    <row r="179" spans="1:21" ht="76.5">
      <c r="A179" s="6">
        <v>172</v>
      </c>
      <c r="B179" s="6"/>
      <c r="C179" s="171" t="s">
        <v>1498</v>
      </c>
      <c r="D179" s="107" t="s">
        <v>1499</v>
      </c>
      <c r="E179" s="506" t="s">
        <v>1500</v>
      </c>
      <c r="F179" s="171" t="s">
        <v>2</v>
      </c>
      <c r="G179" s="528" t="s">
        <v>15</v>
      </c>
      <c r="H179" s="528" t="s">
        <v>31</v>
      </c>
      <c r="I179" s="173" t="s">
        <v>105</v>
      </c>
      <c r="J179" s="529" t="s">
        <v>1501</v>
      </c>
      <c r="K179" s="6">
        <v>0</v>
      </c>
      <c r="L179" s="6">
        <v>27000</v>
      </c>
      <c r="M179" s="6" t="s">
        <v>2749</v>
      </c>
      <c r="N179" s="93">
        <v>30000</v>
      </c>
      <c r="O179" s="6">
        <v>20</v>
      </c>
      <c r="P179" s="93">
        <v>30000</v>
      </c>
      <c r="Q179" s="6" t="s">
        <v>3915</v>
      </c>
      <c r="R179" s="6">
        <v>20</v>
      </c>
      <c r="S179" s="508" t="s">
        <v>1502</v>
      </c>
      <c r="T179" s="509" t="s">
        <v>1503</v>
      </c>
      <c r="U179" s="511" t="s">
        <v>2753</v>
      </c>
    </row>
    <row r="180" spans="1:21" ht="89.25">
      <c r="A180" s="6">
        <v>173</v>
      </c>
      <c r="B180" s="6"/>
      <c r="C180" s="107" t="s">
        <v>1518</v>
      </c>
      <c r="D180" s="107" t="s">
        <v>3965</v>
      </c>
      <c r="E180" s="506" t="s">
        <v>1520</v>
      </c>
      <c r="F180" s="171" t="s">
        <v>2</v>
      </c>
      <c r="G180" s="528" t="s">
        <v>15</v>
      </c>
      <c r="H180" s="530" t="s">
        <v>16</v>
      </c>
      <c r="I180" s="173" t="s">
        <v>105</v>
      </c>
      <c r="J180" s="529" t="s">
        <v>403</v>
      </c>
      <c r="K180" s="6">
        <v>0</v>
      </c>
      <c r="L180" s="6">
        <v>13500</v>
      </c>
      <c r="M180" s="6" t="s">
        <v>2749</v>
      </c>
      <c r="N180" s="93">
        <v>15000</v>
      </c>
      <c r="O180" s="6">
        <v>20</v>
      </c>
      <c r="P180" s="93">
        <v>15000</v>
      </c>
      <c r="Q180" s="6" t="s">
        <v>3915</v>
      </c>
      <c r="R180" s="6">
        <v>20</v>
      </c>
      <c r="S180" s="508" t="s">
        <v>1521</v>
      </c>
      <c r="T180" s="509" t="s">
        <v>1522</v>
      </c>
      <c r="U180" s="511" t="s">
        <v>2974</v>
      </c>
    </row>
    <row r="181" spans="1:21" ht="63.75">
      <c r="A181" s="6">
        <v>174</v>
      </c>
      <c r="B181" s="6"/>
      <c r="C181" s="107" t="s">
        <v>1549</v>
      </c>
      <c r="D181" s="107" t="s">
        <v>1550</v>
      </c>
      <c r="E181" s="506" t="s">
        <v>1525</v>
      </c>
      <c r="F181" s="171" t="s">
        <v>2</v>
      </c>
      <c r="G181" s="528" t="s">
        <v>15</v>
      </c>
      <c r="H181" s="528" t="s">
        <v>31</v>
      </c>
      <c r="I181" s="173" t="s">
        <v>106</v>
      </c>
      <c r="J181" s="529" t="s">
        <v>1551</v>
      </c>
      <c r="K181" s="6">
        <v>0</v>
      </c>
      <c r="L181" s="6">
        <v>27000</v>
      </c>
      <c r="M181" s="6" t="s">
        <v>2749</v>
      </c>
      <c r="N181" s="93">
        <v>30000</v>
      </c>
      <c r="O181" s="6">
        <v>20</v>
      </c>
      <c r="P181" s="93">
        <v>30000</v>
      </c>
      <c r="Q181" s="6" t="s">
        <v>3915</v>
      </c>
      <c r="R181" s="6">
        <v>20</v>
      </c>
      <c r="S181" s="508" t="s">
        <v>1552</v>
      </c>
      <c r="T181" s="509" t="s">
        <v>1553</v>
      </c>
      <c r="U181" s="511" t="s">
        <v>3966</v>
      </c>
    </row>
    <row r="182" spans="1:21" ht="76.5">
      <c r="A182" s="6">
        <v>175</v>
      </c>
      <c r="B182" s="6"/>
      <c r="C182" s="107" t="s">
        <v>1474</v>
      </c>
      <c r="D182" s="107" t="s">
        <v>669</v>
      </c>
      <c r="E182" s="506" t="s">
        <v>1610</v>
      </c>
      <c r="F182" s="171" t="s">
        <v>2</v>
      </c>
      <c r="G182" s="528" t="s">
        <v>15</v>
      </c>
      <c r="H182" s="530" t="s">
        <v>16</v>
      </c>
      <c r="I182" s="173" t="s">
        <v>106</v>
      </c>
      <c r="J182" s="529" t="s">
        <v>1611</v>
      </c>
      <c r="K182" s="6">
        <v>0</v>
      </c>
      <c r="L182" s="6">
        <v>13500</v>
      </c>
      <c r="M182" s="6" t="s">
        <v>2749</v>
      </c>
      <c r="N182" s="93">
        <v>15000</v>
      </c>
      <c r="O182" s="6">
        <v>20</v>
      </c>
      <c r="P182" s="93">
        <v>15000</v>
      </c>
      <c r="Q182" s="6" t="s">
        <v>3915</v>
      </c>
      <c r="R182" s="6">
        <v>20</v>
      </c>
      <c r="S182" s="508" t="s">
        <v>1612</v>
      </c>
      <c r="T182" s="509" t="s">
        <v>1613</v>
      </c>
      <c r="U182" s="511" t="s">
        <v>2872</v>
      </c>
    </row>
    <row r="183" spans="1:21" ht="63.75">
      <c r="A183" s="6">
        <v>176</v>
      </c>
      <c r="B183" s="6"/>
      <c r="C183" s="171" t="s">
        <v>1628</v>
      </c>
      <c r="D183" s="107" t="s">
        <v>1629</v>
      </c>
      <c r="E183" s="506" t="s">
        <v>458</v>
      </c>
      <c r="F183" s="171" t="s">
        <v>2</v>
      </c>
      <c r="G183" s="528" t="s">
        <v>15</v>
      </c>
      <c r="H183" s="530" t="s">
        <v>16</v>
      </c>
      <c r="I183" s="173" t="s">
        <v>106</v>
      </c>
      <c r="J183" s="529" t="s">
        <v>231</v>
      </c>
      <c r="K183" s="6">
        <v>0</v>
      </c>
      <c r="L183" s="6">
        <v>10800</v>
      </c>
      <c r="M183" s="6" t="s">
        <v>2749</v>
      </c>
      <c r="N183" s="93">
        <v>12000</v>
      </c>
      <c r="O183" s="6">
        <v>20</v>
      </c>
      <c r="P183" s="93">
        <v>12000</v>
      </c>
      <c r="Q183" s="6" t="s">
        <v>3915</v>
      </c>
      <c r="R183" s="6">
        <v>20</v>
      </c>
      <c r="S183" s="508" t="s">
        <v>1630</v>
      </c>
      <c r="T183" s="509" t="s">
        <v>1631</v>
      </c>
      <c r="U183" s="511" t="s">
        <v>2910</v>
      </c>
    </row>
    <row r="184" spans="1:21" ht="63.75">
      <c r="A184" s="6">
        <v>177</v>
      </c>
      <c r="B184" s="6"/>
      <c r="C184" s="107" t="s">
        <v>1664</v>
      </c>
      <c r="D184" s="107" t="s">
        <v>1665</v>
      </c>
      <c r="E184" s="506" t="s">
        <v>1666</v>
      </c>
      <c r="F184" s="171" t="s">
        <v>2</v>
      </c>
      <c r="G184" s="528" t="s">
        <v>15</v>
      </c>
      <c r="H184" s="528" t="s">
        <v>31</v>
      </c>
      <c r="I184" s="173" t="s">
        <v>106</v>
      </c>
      <c r="J184" s="529" t="s">
        <v>1005</v>
      </c>
      <c r="K184" s="6">
        <v>0</v>
      </c>
      <c r="L184" s="6">
        <v>13500</v>
      </c>
      <c r="M184" s="6" t="s">
        <v>2749</v>
      </c>
      <c r="N184" s="93">
        <v>15000</v>
      </c>
      <c r="O184" s="6">
        <v>20</v>
      </c>
      <c r="P184" s="93">
        <v>15000</v>
      </c>
      <c r="Q184" s="6" t="s">
        <v>3915</v>
      </c>
      <c r="R184" s="6">
        <v>20</v>
      </c>
      <c r="S184" s="508" t="s">
        <v>1667</v>
      </c>
      <c r="T184" s="509" t="s">
        <v>1668</v>
      </c>
      <c r="U184" s="511" t="s">
        <v>3967</v>
      </c>
    </row>
    <row r="185" spans="1:21" ht="76.5">
      <c r="A185" s="6">
        <v>178</v>
      </c>
      <c r="B185" s="6"/>
      <c r="C185" s="107" t="s">
        <v>1549</v>
      </c>
      <c r="D185" s="107" t="s">
        <v>705</v>
      </c>
      <c r="E185" s="506" t="s">
        <v>1540</v>
      </c>
      <c r="F185" s="171" t="s">
        <v>2</v>
      </c>
      <c r="G185" s="528" t="s">
        <v>15</v>
      </c>
      <c r="H185" s="530" t="s">
        <v>16</v>
      </c>
      <c r="I185" s="173" t="s">
        <v>106</v>
      </c>
      <c r="J185" s="529" t="s">
        <v>1005</v>
      </c>
      <c r="K185" s="6">
        <v>0</v>
      </c>
      <c r="L185" s="6">
        <v>10800</v>
      </c>
      <c r="M185" s="6" t="s">
        <v>2749</v>
      </c>
      <c r="N185" s="93">
        <v>12000</v>
      </c>
      <c r="O185" s="6">
        <v>20</v>
      </c>
      <c r="P185" s="93">
        <v>12000</v>
      </c>
      <c r="Q185" s="6" t="s">
        <v>3915</v>
      </c>
      <c r="R185" s="6">
        <v>20</v>
      </c>
      <c r="S185" s="508" t="s">
        <v>3968</v>
      </c>
      <c r="T185" s="509" t="s">
        <v>1684</v>
      </c>
      <c r="U185" s="511" t="s">
        <v>2777</v>
      </c>
    </row>
    <row r="186" spans="1:21" ht="63.75">
      <c r="A186" s="6">
        <v>179</v>
      </c>
      <c r="B186" s="6"/>
      <c r="C186" s="107" t="s">
        <v>1696</v>
      </c>
      <c r="D186" s="107" t="s">
        <v>1697</v>
      </c>
      <c r="E186" s="506" t="s">
        <v>1698</v>
      </c>
      <c r="F186" s="171" t="s">
        <v>2</v>
      </c>
      <c r="G186" s="528" t="s">
        <v>15</v>
      </c>
      <c r="H186" s="528" t="s">
        <v>31</v>
      </c>
      <c r="I186" s="173" t="s">
        <v>106</v>
      </c>
      <c r="J186" s="529" t="s">
        <v>231</v>
      </c>
      <c r="K186" s="6">
        <v>0</v>
      </c>
      <c r="L186" s="6">
        <v>10800</v>
      </c>
      <c r="M186" s="6" t="s">
        <v>2749</v>
      </c>
      <c r="N186" s="93">
        <v>12000</v>
      </c>
      <c r="O186" s="6">
        <v>20</v>
      </c>
      <c r="P186" s="93">
        <v>12000</v>
      </c>
      <c r="Q186" s="6" t="s">
        <v>3915</v>
      </c>
      <c r="R186" s="6">
        <v>20</v>
      </c>
      <c r="S186" s="531" t="s">
        <v>1699</v>
      </c>
      <c r="T186" s="509" t="s">
        <v>1700</v>
      </c>
      <c r="U186" s="511" t="s">
        <v>2910</v>
      </c>
    </row>
    <row r="187" spans="1:21" ht="51">
      <c r="A187" s="6">
        <v>180</v>
      </c>
      <c r="B187" s="6"/>
      <c r="C187" s="107" t="s">
        <v>738</v>
      </c>
      <c r="D187" s="107" t="s">
        <v>1669</v>
      </c>
      <c r="E187" s="506" t="s">
        <v>1715</v>
      </c>
      <c r="F187" s="171" t="s">
        <v>2</v>
      </c>
      <c r="G187" s="528" t="s">
        <v>15</v>
      </c>
      <c r="H187" s="528" t="s">
        <v>31</v>
      </c>
      <c r="I187" s="173" t="s">
        <v>106</v>
      </c>
      <c r="J187" s="529" t="s">
        <v>1716</v>
      </c>
      <c r="K187" s="6">
        <v>0</v>
      </c>
      <c r="L187" s="6">
        <v>10800</v>
      </c>
      <c r="M187" s="6" t="s">
        <v>2749</v>
      </c>
      <c r="N187" s="93">
        <v>12000</v>
      </c>
      <c r="O187" s="6">
        <v>20</v>
      </c>
      <c r="P187" s="93">
        <v>12000</v>
      </c>
      <c r="Q187" s="6" t="s">
        <v>3915</v>
      </c>
      <c r="R187" s="6">
        <v>20</v>
      </c>
      <c r="S187" s="508" t="s">
        <v>1717</v>
      </c>
      <c r="T187" s="509" t="s">
        <v>1718</v>
      </c>
      <c r="U187" s="511" t="s">
        <v>2974</v>
      </c>
    </row>
    <row r="188" spans="1:21" ht="38.25">
      <c r="A188" s="6">
        <v>181</v>
      </c>
      <c r="B188" s="6"/>
      <c r="C188" s="171" t="s">
        <v>369</v>
      </c>
      <c r="D188" s="107" t="s">
        <v>1761</v>
      </c>
      <c r="E188" s="506" t="s">
        <v>1762</v>
      </c>
      <c r="F188" s="171" t="s">
        <v>2</v>
      </c>
      <c r="G188" s="528" t="s">
        <v>15</v>
      </c>
      <c r="H188" s="530" t="s">
        <v>16</v>
      </c>
      <c r="I188" s="173" t="s">
        <v>106</v>
      </c>
      <c r="J188" s="529" t="s">
        <v>1611</v>
      </c>
      <c r="K188" s="6">
        <v>0</v>
      </c>
      <c r="L188" s="6">
        <v>13500</v>
      </c>
      <c r="M188" s="6" t="s">
        <v>2749</v>
      </c>
      <c r="N188" s="93">
        <v>15000</v>
      </c>
      <c r="O188" s="6">
        <v>20</v>
      </c>
      <c r="P188" s="93">
        <v>15000</v>
      </c>
      <c r="Q188" s="6" t="s">
        <v>3915</v>
      </c>
      <c r="R188" s="6">
        <v>20</v>
      </c>
      <c r="S188" s="508" t="s">
        <v>3969</v>
      </c>
      <c r="T188" s="509" t="s">
        <v>1764</v>
      </c>
      <c r="U188" s="511" t="s">
        <v>2777</v>
      </c>
    </row>
    <row r="189" spans="1:21" ht="76.5">
      <c r="A189" s="6">
        <v>182</v>
      </c>
      <c r="B189" s="6"/>
      <c r="C189" s="107" t="s">
        <v>1861</v>
      </c>
      <c r="D189" s="107" t="s">
        <v>527</v>
      </c>
      <c r="E189" s="506" t="s">
        <v>1862</v>
      </c>
      <c r="F189" s="171" t="s">
        <v>2</v>
      </c>
      <c r="G189" s="528" t="s">
        <v>15</v>
      </c>
      <c r="H189" s="530" t="s">
        <v>16</v>
      </c>
      <c r="I189" s="173" t="s">
        <v>106</v>
      </c>
      <c r="J189" s="529" t="s">
        <v>1863</v>
      </c>
      <c r="K189" s="6">
        <v>0</v>
      </c>
      <c r="L189" s="6">
        <v>13500</v>
      </c>
      <c r="M189" s="6" t="s">
        <v>2749</v>
      </c>
      <c r="N189" s="93">
        <v>15000</v>
      </c>
      <c r="O189" s="6">
        <v>20</v>
      </c>
      <c r="P189" s="93">
        <v>15000</v>
      </c>
      <c r="Q189" s="6" t="s">
        <v>3915</v>
      </c>
      <c r="R189" s="6">
        <v>20</v>
      </c>
      <c r="S189" s="508" t="s">
        <v>1864</v>
      </c>
      <c r="T189" s="509" t="s">
        <v>1865</v>
      </c>
      <c r="U189" s="511" t="s">
        <v>3970</v>
      </c>
    </row>
    <row r="190" spans="1:21" ht="63.75">
      <c r="A190" s="6">
        <v>183</v>
      </c>
      <c r="B190" s="6"/>
      <c r="C190" s="107" t="s">
        <v>1866</v>
      </c>
      <c r="D190" s="107" t="s">
        <v>1250</v>
      </c>
      <c r="E190" s="506" t="s">
        <v>1867</v>
      </c>
      <c r="F190" s="171" t="s">
        <v>2</v>
      </c>
      <c r="G190" s="528" t="s">
        <v>15</v>
      </c>
      <c r="H190" s="528" t="s">
        <v>31</v>
      </c>
      <c r="I190" s="173" t="s">
        <v>106</v>
      </c>
      <c r="J190" s="529" t="s">
        <v>1005</v>
      </c>
      <c r="K190" s="6">
        <v>0</v>
      </c>
      <c r="L190" s="6">
        <v>10800</v>
      </c>
      <c r="M190" s="6" t="s">
        <v>2749</v>
      </c>
      <c r="N190" s="93">
        <v>12000</v>
      </c>
      <c r="O190" s="6">
        <v>20</v>
      </c>
      <c r="P190" s="93">
        <v>12000</v>
      </c>
      <c r="Q190" s="6" t="s">
        <v>3915</v>
      </c>
      <c r="R190" s="6">
        <v>20</v>
      </c>
      <c r="S190" s="508" t="s">
        <v>1868</v>
      </c>
      <c r="T190" s="509" t="s">
        <v>1869</v>
      </c>
      <c r="U190" s="511" t="s">
        <v>3438</v>
      </c>
    </row>
    <row r="191" spans="1:21" ht="76.5">
      <c r="A191" s="6">
        <v>184</v>
      </c>
      <c r="B191" s="6"/>
      <c r="C191" s="107" t="s">
        <v>1875</v>
      </c>
      <c r="D191" s="107" t="s">
        <v>1686</v>
      </c>
      <c r="E191" s="506" t="s">
        <v>1876</v>
      </c>
      <c r="F191" s="171" t="s">
        <v>2</v>
      </c>
      <c r="G191" s="528" t="s">
        <v>15</v>
      </c>
      <c r="H191" s="530" t="s">
        <v>16</v>
      </c>
      <c r="I191" s="173" t="s">
        <v>106</v>
      </c>
      <c r="J191" s="529" t="s">
        <v>1460</v>
      </c>
      <c r="K191" s="6">
        <v>0</v>
      </c>
      <c r="L191" s="6">
        <v>13500</v>
      </c>
      <c r="M191" s="6" t="s">
        <v>2749</v>
      </c>
      <c r="N191" s="93">
        <v>15000</v>
      </c>
      <c r="O191" s="6">
        <v>20</v>
      </c>
      <c r="P191" s="93">
        <v>15000</v>
      </c>
      <c r="Q191" s="6" t="s">
        <v>3915</v>
      </c>
      <c r="R191" s="6">
        <v>20</v>
      </c>
      <c r="S191" s="508" t="s">
        <v>1877</v>
      </c>
      <c r="T191" s="509" t="s">
        <v>1878</v>
      </c>
      <c r="U191" s="511" t="s">
        <v>2944</v>
      </c>
    </row>
    <row r="192" spans="1:21" ht="63.75">
      <c r="A192" s="6">
        <v>185</v>
      </c>
      <c r="B192" s="6"/>
      <c r="C192" s="107" t="s">
        <v>1920</v>
      </c>
      <c r="D192" s="107" t="s">
        <v>1921</v>
      </c>
      <c r="E192" s="506" t="s">
        <v>1922</v>
      </c>
      <c r="F192" s="171" t="s">
        <v>2</v>
      </c>
      <c r="G192" s="528" t="s">
        <v>15</v>
      </c>
      <c r="H192" s="530" t="s">
        <v>16</v>
      </c>
      <c r="I192" s="173" t="s">
        <v>106</v>
      </c>
      <c r="J192" s="529" t="s">
        <v>1923</v>
      </c>
      <c r="K192" s="6">
        <v>0</v>
      </c>
      <c r="L192" s="6">
        <v>10800</v>
      </c>
      <c r="M192" s="6" t="s">
        <v>2749</v>
      </c>
      <c r="N192" s="93">
        <v>12000</v>
      </c>
      <c r="O192" s="6">
        <v>20</v>
      </c>
      <c r="P192" s="93">
        <v>12000</v>
      </c>
      <c r="Q192" s="6" t="s">
        <v>3915</v>
      </c>
      <c r="R192" s="6">
        <v>20</v>
      </c>
      <c r="S192" s="508" t="s">
        <v>1924</v>
      </c>
      <c r="T192" s="509" t="s">
        <v>1925</v>
      </c>
      <c r="U192" s="511" t="s">
        <v>2974</v>
      </c>
    </row>
    <row r="193" spans="1:21" ht="51">
      <c r="A193" s="6">
        <v>186</v>
      </c>
      <c r="B193" s="6"/>
      <c r="C193" s="107" t="s">
        <v>1966</v>
      </c>
      <c r="D193" s="107" t="s">
        <v>1967</v>
      </c>
      <c r="E193" s="506" t="s">
        <v>1968</v>
      </c>
      <c r="F193" s="171" t="s">
        <v>2</v>
      </c>
      <c r="G193" s="528" t="s">
        <v>15</v>
      </c>
      <c r="H193" s="528" t="s">
        <v>31</v>
      </c>
      <c r="I193" s="173" t="s">
        <v>106</v>
      </c>
      <c r="J193" s="529" t="s">
        <v>1969</v>
      </c>
      <c r="K193" s="6">
        <v>0</v>
      </c>
      <c r="L193" s="6">
        <v>21600</v>
      </c>
      <c r="M193" s="6" t="s">
        <v>2749</v>
      </c>
      <c r="N193" s="93">
        <v>24000</v>
      </c>
      <c r="O193" s="6">
        <v>20</v>
      </c>
      <c r="P193" s="93">
        <v>24000</v>
      </c>
      <c r="Q193" s="6" t="s">
        <v>3915</v>
      </c>
      <c r="R193" s="6">
        <v>20</v>
      </c>
      <c r="S193" s="508" t="s">
        <v>1970</v>
      </c>
      <c r="T193" s="509" t="s">
        <v>1971</v>
      </c>
      <c r="U193" s="511" t="s">
        <v>2974</v>
      </c>
    </row>
    <row r="194" spans="1:21" ht="51">
      <c r="A194" s="6">
        <v>187</v>
      </c>
      <c r="B194" s="6"/>
      <c r="C194" s="107" t="s">
        <v>2020</v>
      </c>
      <c r="D194" s="107" t="s">
        <v>2021</v>
      </c>
      <c r="E194" s="506" t="s">
        <v>2022</v>
      </c>
      <c r="F194" s="171" t="s">
        <v>2</v>
      </c>
      <c r="G194" s="528" t="s">
        <v>15</v>
      </c>
      <c r="H194" s="530" t="s">
        <v>16</v>
      </c>
      <c r="I194" s="173" t="s">
        <v>106</v>
      </c>
      <c r="J194" s="529" t="s">
        <v>2023</v>
      </c>
      <c r="K194" s="6">
        <v>0</v>
      </c>
      <c r="L194" s="6">
        <v>10800</v>
      </c>
      <c r="M194" s="6" t="s">
        <v>2749</v>
      </c>
      <c r="N194" s="93">
        <v>12000</v>
      </c>
      <c r="O194" s="6">
        <v>20</v>
      </c>
      <c r="P194" s="93">
        <v>12000</v>
      </c>
      <c r="Q194" s="6" t="s">
        <v>3915</v>
      </c>
      <c r="R194" s="6">
        <v>20</v>
      </c>
      <c r="S194" s="508" t="s">
        <v>2024</v>
      </c>
      <c r="T194" s="509" t="s">
        <v>2025</v>
      </c>
      <c r="U194" s="511" t="s">
        <v>3490</v>
      </c>
    </row>
    <row r="195" spans="1:21" ht="63.75">
      <c r="A195" s="6">
        <v>188</v>
      </c>
      <c r="B195" s="6"/>
      <c r="C195" s="107" t="s">
        <v>2052</v>
      </c>
      <c r="D195" s="107" t="s">
        <v>2053</v>
      </c>
      <c r="E195" s="506" t="s">
        <v>2054</v>
      </c>
      <c r="F195" s="171" t="s">
        <v>2</v>
      </c>
      <c r="G195" s="528" t="s">
        <v>15</v>
      </c>
      <c r="H195" s="528" t="s">
        <v>31</v>
      </c>
      <c r="I195" s="173" t="s">
        <v>106</v>
      </c>
      <c r="J195" s="529" t="s">
        <v>1005</v>
      </c>
      <c r="K195" s="6">
        <v>0</v>
      </c>
      <c r="L195" s="6">
        <v>21600</v>
      </c>
      <c r="M195" s="6" t="s">
        <v>2749</v>
      </c>
      <c r="N195" s="93">
        <v>24000</v>
      </c>
      <c r="O195" s="6">
        <v>20</v>
      </c>
      <c r="P195" s="93">
        <v>24000</v>
      </c>
      <c r="Q195" s="6" t="s">
        <v>3915</v>
      </c>
      <c r="R195" s="6">
        <v>20</v>
      </c>
      <c r="S195" s="508" t="s">
        <v>2055</v>
      </c>
      <c r="T195" s="509" t="s">
        <v>2056</v>
      </c>
      <c r="U195" s="511" t="s">
        <v>2753</v>
      </c>
    </row>
    <row r="196" spans="1:21" ht="51">
      <c r="A196" s="6">
        <v>189</v>
      </c>
      <c r="B196" s="6"/>
      <c r="C196" s="107" t="s">
        <v>2066</v>
      </c>
      <c r="D196" s="107" t="s">
        <v>2020</v>
      </c>
      <c r="E196" s="506" t="s">
        <v>2067</v>
      </c>
      <c r="F196" s="171" t="s">
        <v>2</v>
      </c>
      <c r="G196" s="528" t="s">
        <v>15</v>
      </c>
      <c r="H196" s="528" t="s">
        <v>31</v>
      </c>
      <c r="I196" s="173" t="s">
        <v>106</v>
      </c>
      <c r="J196" s="529" t="s">
        <v>780</v>
      </c>
      <c r="K196" s="6">
        <v>0</v>
      </c>
      <c r="L196" s="6">
        <v>21600</v>
      </c>
      <c r="M196" s="6" t="s">
        <v>2749</v>
      </c>
      <c r="N196" s="93">
        <v>24000</v>
      </c>
      <c r="O196" s="6">
        <v>20</v>
      </c>
      <c r="P196" s="93">
        <v>24000</v>
      </c>
      <c r="Q196" s="6" t="s">
        <v>3915</v>
      </c>
      <c r="R196" s="6">
        <v>20</v>
      </c>
      <c r="S196" s="508" t="s">
        <v>2068</v>
      </c>
      <c r="T196" s="509" t="s">
        <v>2069</v>
      </c>
      <c r="U196" s="511" t="s">
        <v>3438</v>
      </c>
    </row>
    <row r="197" spans="1:21" ht="76.5">
      <c r="A197" s="6">
        <v>190</v>
      </c>
      <c r="B197" s="6"/>
      <c r="C197" s="107" t="s">
        <v>1160</v>
      </c>
      <c r="D197" s="107" t="s">
        <v>2083</v>
      </c>
      <c r="E197" s="506" t="s">
        <v>2084</v>
      </c>
      <c r="F197" s="171" t="s">
        <v>2</v>
      </c>
      <c r="G197" s="528" t="s">
        <v>15</v>
      </c>
      <c r="H197" s="530" t="s">
        <v>16</v>
      </c>
      <c r="I197" s="173" t="s">
        <v>106</v>
      </c>
      <c r="J197" s="529" t="s">
        <v>2085</v>
      </c>
      <c r="K197" s="6">
        <v>0</v>
      </c>
      <c r="L197" s="6">
        <v>40500</v>
      </c>
      <c r="M197" s="6" t="s">
        <v>2749</v>
      </c>
      <c r="N197" s="93">
        <v>45000</v>
      </c>
      <c r="O197" s="6">
        <v>20</v>
      </c>
      <c r="P197" s="93">
        <v>45000</v>
      </c>
      <c r="Q197" s="6" t="s">
        <v>3915</v>
      </c>
      <c r="R197" s="6">
        <v>20</v>
      </c>
      <c r="S197" s="508" t="s">
        <v>3971</v>
      </c>
      <c r="T197" s="509" t="s">
        <v>2087</v>
      </c>
      <c r="U197" s="511" t="s">
        <v>3972</v>
      </c>
    </row>
    <row r="198" spans="1:21" ht="76.5">
      <c r="A198" s="6">
        <v>191</v>
      </c>
      <c r="B198" s="6"/>
      <c r="C198" s="107" t="s">
        <v>1933</v>
      </c>
      <c r="D198" s="107" t="s">
        <v>2119</v>
      </c>
      <c r="E198" s="506" t="s">
        <v>2120</v>
      </c>
      <c r="F198" s="171" t="s">
        <v>2</v>
      </c>
      <c r="G198" s="528" t="s">
        <v>15</v>
      </c>
      <c r="H198" s="530" t="s">
        <v>16</v>
      </c>
      <c r="I198" s="173" t="s">
        <v>106</v>
      </c>
      <c r="J198" s="529" t="s">
        <v>231</v>
      </c>
      <c r="K198" s="6">
        <v>0</v>
      </c>
      <c r="L198" s="6">
        <v>10800</v>
      </c>
      <c r="M198" s="6" t="s">
        <v>2749</v>
      </c>
      <c r="N198" s="93">
        <v>12000</v>
      </c>
      <c r="O198" s="6">
        <v>20</v>
      </c>
      <c r="P198" s="93">
        <v>12000</v>
      </c>
      <c r="Q198" s="6" t="s">
        <v>3915</v>
      </c>
      <c r="R198" s="6">
        <v>20</v>
      </c>
      <c r="S198" s="508" t="s">
        <v>2121</v>
      </c>
      <c r="T198" s="509" t="s">
        <v>2122</v>
      </c>
      <c r="U198" s="511" t="s">
        <v>2910</v>
      </c>
    </row>
    <row r="199" spans="1:21" ht="63.75">
      <c r="A199" s="6">
        <v>192</v>
      </c>
      <c r="B199" s="6"/>
      <c r="C199" s="107" t="s">
        <v>2167</v>
      </c>
      <c r="D199" s="107" t="s">
        <v>370</v>
      </c>
      <c r="E199" s="506" t="s">
        <v>2168</v>
      </c>
      <c r="F199" s="171" t="s">
        <v>2</v>
      </c>
      <c r="G199" s="528" t="s">
        <v>15</v>
      </c>
      <c r="H199" s="530" t="s">
        <v>16</v>
      </c>
      <c r="I199" s="173" t="s">
        <v>106</v>
      </c>
      <c r="J199" s="529" t="s">
        <v>403</v>
      </c>
      <c r="K199" s="6">
        <v>0</v>
      </c>
      <c r="L199" s="6">
        <v>13500</v>
      </c>
      <c r="M199" s="6" t="s">
        <v>2749</v>
      </c>
      <c r="N199" s="93">
        <v>15000</v>
      </c>
      <c r="O199" s="6">
        <v>20</v>
      </c>
      <c r="P199" s="93">
        <v>15000</v>
      </c>
      <c r="Q199" s="6" t="s">
        <v>3915</v>
      </c>
      <c r="R199" s="6">
        <v>20</v>
      </c>
      <c r="S199" s="508" t="s">
        <v>3973</v>
      </c>
      <c r="T199" s="509" t="s">
        <v>2170</v>
      </c>
      <c r="U199" s="511" t="s">
        <v>3974</v>
      </c>
    </row>
    <row r="200" spans="1:21" ht="51">
      <c r="A200" s="6">
        <v>193</v>
      </c>
      <c r="B200" s="6"/>
      <c r="C200" s="43" t="s">
        <v>2759</v>
      </c>
      <c r="D200" s="43" t="s">
        <v>2760</v>
      </c>
      <c r="E200" s="124" t="s">
        <v>3975</v>
      </c>
      <c r="F200" s="171" t="s">
        <v>2</v>
      </c>
      <c r="G200" s="528" t="s">
        <v>15</v>
      </c>
      <c r="H200" s="528" t="s">
        <v>31</v>
      </c>
      <c r="I200" s="43" t="s">
        <v>106</v>
      </c>
      <c r="J200" s="124" t="s">
        <v>231</v>
      </c>
      <c r="K200" s="6">
        <v>0</v>
      </c>
      <c r="L200" s="6">
        <v>10800</v>
      </c>
      <c r="M200" s="6" t="s">
        <v>2749</v>
      </c>
      <c r="N200" s="43">
        <v>12000</v>
      </c>
      <c r="O200" s="6">
        <v>20</v>
      </c>
      <c r="P200" s="43">
        <v>12000</v>
      </c>
      <c r="Q200" s="6" t="s">
        <v>3915</v>
      </c>
      <c r="R200" s="6">
        <v>20</v>
      </c>
      <c r="S200" s="509" t="s">
        <v>2762</v>
      </c>
      <c r="T200" s="509" t="s">
        <v>2763</v>
      </c>
      <c r="U200" s="215" t="s">
        <v>3438</v>
      </c>
    </row>
    <row r="201" spans="1:21" ht="63.75">
      <c r="A201" s="6">
        <v>194</v>
      </c>
      <c r="B201" s="6"/>
      <c r="C201" s="43" t="s">
        <v>2799</v>
      </c>
      <c r="D201" s="43" t="s">
        <v>2800</v>
      </c>
      <c r="E201" s="124" t="s">
        <v>3976</v>
      </c>
      <c r="F201" s="171" t="s">
        <v>2</v>
      </c>
      <c r="G201" s="528" t="s">
        <v>15</v>
      </c>
      <c r="H201" s="528" t="s">
        <v>31</v>
      </c>
      <c r="I201" s="43" t="s">
        <v>106</v>
      </c>
      <c r="J201" s="124" t="s">
        <v>1005</v>
      </c>
      <c r="K201" s="6">
        <v>0</v>
      </c>
      <c r="L201" s="6">
        <v>10800</v>
      </c>
      <c r="M201" s="6" t="s">
        <v>2749</v>
      </c>
      <c r="N201" s="43">
        <v>12000</v>
      </c>
      <c r="O201" s="6">
        <v>20</v>
      </c>
      <c r="P201" s="43">
        <v>12000</v>
      </c>
      <c r="Q201" s="6" t="s">
        <v>3915</v>
      </c>
      <c r="R201" s="6">
        <v>20</v>
      </c>
      <c r="S201" s="509" t="s">
        <v>2802</v>
      </c>
      <c r="T201" s="509" t="s">
        <v>2803</v>
      </c>
      <c r="U201" s="512" t="s">
        <v>3438</v>
      </c>
    </row>
    <row r="202" spans="1:21" ht="51">
      <c r="A202" s="6">
        <v>195</v>
      </c>
      <c r="B202" s="6"/>
      <c r="C202" s="43" t="s">
        <v>3545</v>
      </c>
      <c r="D202" s="43" t="s">
        <v>3546</v>
      </c>
      <c r="E202" s="124" t="s">
        <v>3977</v>
      </c>
      <c r="F202" s="171" t="s">
        <v>2</v>
      </c>
      <c r="G202" s="528" t="s">
        <v>15</v>
      </c>
      <c r="H202" s="528" t="s">
        <v>31</v>
      </c>
      <c r="I202" s="43" t="s">
        <v>106</v>
      </c>
      <c r="J202" s="124" t="s">
        <v>286</v>
      </c>
      <c r="K202" s="6">
        <v>0</v>
      </c>
      <c r="L202" s="6">
        <v>10800</v>
      </c>
      <c r="M202" s="6" t="s">
        <v>2749</v>
      </c>
      <c r="N202" s="43">
        <v>12000</v>
      </c>
      <c r="O202" s="6">
        <v>20</v>
      </c>
      <c r="P202" s="43">
        <v>12000</v>
      </c>
      <c r="Q202" s="6" t="s">
        <v>3915</v>
      </c>
      <c r="R202" s="6">
        <v>20</v>
      </c>
      <c r="S202" s="509" t="s">
        <v>3548</v>
      </c>
      <c r="T202" s="509" t="s">
        <v>3549</v>
      </c>
      <c r="U202" s="512" t="s">
        <v>3550</v>
      </c>
    </row>
    <row r="203" spans="1:21" ht="63.75">
      <c r="A203" s="6">
        <v>196</v>
      </c>
      <c r="B203" s="6"/>
      <c r="C203" s="43" t="s">
        <v>3848</v>
      </c>
      <c r="D203" s="43" t="s">
        <v>3849</v>
      </c>
      <c r="E203" s="124" t="s">
        <v>3978</v>
      </c>
      <c r="F203" s="171" t="s">
        <v>2</v>
      </c>
      <c r="G203" s="528" t="s">
        <v>15</v>
      </c>
      <c r="H203" s="530" t="s">
        <v>16</v>
      </c>
      <c r="I203" s="43" t="s">
        <v>106</v>
      </c>
      <c r="J203" s="124" t="s">
        <v>2896</v>
      </c>
      <c r="K203" s="6">
        <v>0</v>
      </c>
      <c r="L203" s="6">
        <v>10800</v>
      </c>
      <c r="M203" s="6" t="s">
        <v>2749</v>
      </c>
      <c r="N203" s="43">
        <v>12000</v>
      </c>
      <c r="O203" s="6">
        <v>20</v>
      </c>
      <c r="P203" s="43">
        <v>12000</v>
      </c>
      <c r="Q203" s="6" t="s">
        <v>3915</v>
      </c>
      <c r="R203" s="6">
        <v>20</v>
      </c>
      <c r="S203" s="509" t="s">
        <v>3851</v>
      </c>
      <c r="T203" s="509" t="s">
        <v>3852</v>
      </c>
      <c r="U203" s="512" t="s">
        <v>3859</v>
      </c>
    </row>
    <row r="204" spans="1:21" ht="63.75">
      <c r="A204" s="6">
        <v>197</v>
      </c>
      <c r="B204" s="6"/>
      <c r="C204" s="43" t="s">
        <v>3854</v>
      </c>
      <c r="D204" s="43" t="s">
        <v>669</v>
      </c>
      <c r="E204" s="124" t="s">
        <v>3979</v>
      </c>
      <c r="F204" s="171" t="s">
        <v>2</v>
      </c>
      <c r="G204" s="528" t="s">
        <v>15</v>
      </c>
      <c r="H204" s="528" t="s">
        <v>31</v>
      </c>
      <c r="I204" s="43" t="s">
        <v>106</v>
      </c>
      <c r="J204" s="124" t="s">
        <v>3856</v>
      </c>
      <c r="K204" s="6">
        <v>0</v>
      </c>
      <c r="L204" s="6">
        <v>8100</v>
      </c>
      <c r="M204" s="6" t="s">
        <v>2749</v>
      </c>
      <c r="N204" s="43">
        <v>9000</v>
      </c>
      <c r="O204" s="6">
        <v>20</v>
      </c>
      <c r="P204" s="43">
        <v>9000</v>
      </c>
      <c r="Q204" s="6" t="s">
        <v>3915</v>
      </c>
      <c r="R204" s="6">
        <v>20</v>
      </c>
      <c r="S204" s="509" t="s">
        <v>3857</v>
      </c>
      <c r="T204" s="509" t="s">
        <v>3858</v>
      </c>
      <c r="U204" s="215" t="s">
        <v>3438</v>
      </c>
    </row>
    <row r="205" spans="1:21" ht="51">
      <c r="A205" s="6">
        <v>198</v>
      </c>
      <c r="B205" s="6"/>
      <c r="C205" s="43" t="s">
        <v>3522</v>
      </c>
      <c r="D205" s="43" t="s">
        <v>336</v>
      </c>
      <c r="E205" s="124" t="s">
        <v>3705</v>
      </c>
      <c r="F205" s="171" t="s">
        <v>2</v>
      </c>
      <c r="G205" s="528" t="s">
        <v>15</v>
      </c>
      <c r="H205" s="528" t="s">
        <v>31</v>
      </c>
      <c r="I205" s="43" t="s">
        <v>106</v>
      </c>
      <c r="J205" s="124" t="s">
        <v>1005</v>
      </c>
      <c r="K205" s="6">
        <v>0</v>
      </c>
      <c r="L205" s="6">
        <v>21600</v>
      </c>
      <c r="M205" s="6" t="s">
        <v>2749</v>
      </c>
      <c r="N205" s="43">
        <v>24000</v>
      </c>
      <c r="O205" s="6">
        <v>20</v>
      </c>
      <c r="P205" s="43">
        <v>24000</v>
      </c>
      <c r="Q205" s="6" t="s">
        <v>3915</v>
      </c>
      <c r="R205" s="6">
        <v>20</v>
      </c>
      <c r="S205" s="509" t="s">
        <v>3706</v>
      </c>
      <c r="T205" s="509" t="s">
        <v>3707</v>
      </c>
      <c r="U205" s="512" t="s">
        <v>3708</v>
      </c>
    </row>
    <row r="206" spans="1:21" ht="76.5">
      <c r="A206" s="6">
        <v>199</v>
      </c>
      <c r="B206" s="6"/>
      <c r="C206" s="171" t="s">
        <v>1539</v>
      </c>
      <c r="D206" s="107" t="s">
        <v>381</v>
      </c>
      <c r="E206" s="506" t="s">
        <v>1540</v>
      </c>
      <c r="F206" s="171" t="s">
        <v>2</v>
      </c>
      <c r="G206" s="528" t="s">
        <v>15</v>
      </c>
      <c r="H206" s="528" t="s">
        <v>31</v>
      </c>
      <c r="I206" s="173" t="s">
        <v>106</v>
      </c>
      <c r="J206" s="529" t="s">
        <v>231</v>
      </c>
      <c r="K206" s="6">
        <v>0</v>
      </c>
      <c r="L206" s="6">
        <v>10800</v>
      </c>
      <c r="M206" s="6" t="s">
        <v>2749</v>
      </c>
      <c r="N206" s="93">
        <v>12000</v>
      </c>
      <c r="O206" s="6">
        <v>20</v>
      </c>
      <c r="P206" s="93">
        <v>12000</v>
      </c>
      <c r="Q206" s="6" t="s">
        <v>3915</v>
      </c>
      <c r="R206" s="6">
        <v>20</v>
      </c>
      <c r="S206" s="508" t="s">
        <v>3980</v>
      </c>
      <c r="T206" s="509" t="s">
        <v>1542</v>
      </c>
      <c r="U206" s="511" t="s">
        <v>3981</v>
      </c>
    </row>
    <row r="207" spans="1:21" ht="51">
      <c r="A207" s="6">
        <v>200</v>
      </c>
      <c r="B207" s="6"/>
      <c r="C207" s="107" t="s">
        <v>1589</v>
      </c>
      <c r="D207" s="107" t="s">
        <v>1590</v>
      </c>
      <c r="E207" s="506" t="s">
        <v>1591</v>
      </c>
      <c r="F207" s="171" t="s">
        <v>2</v>
      </c>
      <c r="G207" s="528" t="s">
        <v>15</v>
      </c>
      <c r="H207" s="530" t="s">
        <v>16</v>
      </c>
      <c r="I207" s="173" t="s">
        <v>106</v>
      </c>
      <c r="J207" s="529" t="s">
        <v>1592</v>
      </c>
      <c r="K207" s="6">
        <v>0</v>
      </c>
      <c r="L207" s="6">
        <v>13500</v>
      </c>
      <c r="M207" s="6" t="s">
        <v>2749</v>
      </c>
      <c r="N207" s="93">
        <v>15000</v>
      </c>
      <c r="O207" s="6">
        <v>20</v>
      </c>
      <c r="P207" s="93">
        <v>15000</v>
      </c>
      <c r="Q207" s="6" t="s">
        <v>3915</v>
      </c>
      <c r="R207" s="6">
        <v>20</v>
      </c>
      <c r="S207" s="508" t="s">
        <v>1593</v>
      </c>
      <c r="T207" s="509" t="s">
        <v>1594</v>
      </c>
      <c r="U207" s="511" t="s">
        <v>3982</v>
      </c>
    </row>
    <row r="208" spans="1:21" ht="51">
      <c r="A208" s="6">
        <v>201</v>
      </c>
      <c r="B208" s="6"/>
      <c r="C208" s="107" t="s">
        <v>1599</v>
      </c>
      <c r="D208" s="107" t="s">
        <v>3983</v>
      </c>
      <c r="E208" s="506" t="s">
        <v>3984</v>
      </c>
      <c r="F208" s="171" t="s">
        <v>2</v>
      </c>
      <c r="G208" s="528" t="s">
        <v>15</v>
      </c>
      <c r="H208" s="530" t="s">
        <v>16</v>
      </c>
      <c r="I208" s="173" t="s">
        <v>106</v>
      </c>
      <c r="J208" s="529" t="s">
        <v>1602</v>
      </c>
      <c r="K208" s="6">
        <v>0</v>
      </c>
      <c r="L208" s="6">
        <v>13500</v>
      </c>
      <c r="M208" s="6" t="s">
        <v>2749</v>
      </c>
      <c r="N208" s="93">
        <v>15000</v>
      </c>
      <c r="O208" s="6">
        <v>20</v>
      </c>
      <c r="P208" s="93">
        <v>15000</v>
      </c>
      <c r="Q208" s="6" t="s">
        <v>3915</v>
      </c>
      <c r="R208" s="6">
        <v>20</v>
      </c>
      <c r="S208" s="508" t="s">
        <v>1603</v>
      </c>
      <c r="T208" s="509" t="s">
        <v>1604</v>
      </c>
      <c r="U208" s="511" t="s">
        <v>3985</v>
      </c>
    </row>
    <row r="209" spans="1:21" ht="51">
      <c r="A209" s="6">
        <v>202</v>
      </c>
      <c r="B209" s="6"/>
      <c r="C209" s="107" t="s">
        <v>1705</v>
      </c>
      <c r="D209" s="107" t="s">
        <v>1706</v>
      </c>
      <c r="E209" s="506" t="s">
        <v>1707</v>
      </c>
      <c r="F209" s="171" t="s">
        <v>2</v>
      </c>
      <c r="G209" s="528" t="s">
        <v>15</v>
      </c>
      <c r="H209" s="530" t="s">
        <v>16</v>
      </c>
      <c r="I209" s="173" t="s">
        <v>106</v>
      </c>
      <c r="J209" s="529" t="s">
        <v>1061</v>
      </c>
      <c r="K209" s="6">
        <v>0</v>
      </c>
      <c r="L209" s="6">
        <v>13500</v>
      </c>
      <c r="M209" s="6" t="s">
        <v>2749</v>
      </c>
      <c r="N209" s="93">
        <v>15000</v>
      </c>
      <c r="O209" s="6">
        <v>20</v>
      </c>
      <c r="P209" s="93">
        <v>15000</v>
      </c>
      <c r="Q209" s="6" t="s">
        <v>3915</v>
      </c>
      <c r="R209" s="6">
        <v>20</v>
      </c>
      <c r="S209" s="508" t="s">
        <v>1708</v>
      </c>
      <c r="T209" s="509" t="s">
        <v>1709</v>
      </c>
      <c r="U209" s="511" t="s">
        <v>3986</v>
      </c>
    </row>
    <row r="210" spans="1:21" ht="51">
      <c r="A210" s="6">
        <v>203</v>
      </c>
      <c r="B210" s="6"/>
      <c r="C210" s="107" t="s">
        <v>1847</v>
      </c>
      <c r="D210" s="107" t="s">
        <v>1848</v>
      </c>
      <c r="E210" s="506" t="s">
        <v>1849</v>
      </c>
      <c r="F210" s="171" t="s">
        <v>2</v>
      </c>
      <c r="G210" s="528" t="s">
        <v>15</v>
      </c>
      <c r="H210" s="528" t="s">
        <v>31</v>
      </c>
      <c r="I210" s="173" t="s">
        <v>106</v>
      </c>
      <c r="J210" s="529" t="s">
        <v>1480</v>
      </c>
      <c r="K210" s="6">
        <v>0</v>
      </c>
      <c r="L210" s="6">
        <v>13500</v>
      </c>
      <c r="M210" s="6" t="s">
        <v>2749</v>
      </c>
      <c r="N210" s="93">
        <v>15000</v>
      </c>
      <c r="O210" s="6">
        <v>20</v>
      </c>
      <c r="P210" s="93">
        <v>15000</v>
      </c>
      <c r="Q210" s="6" t="s">
        <v>3915</v>
      </c>
      <c r="R210" s="6">
        <v>20</v>
      </c>
      <c r="S210" s="508" t="s">
        <v>1850</v>
      </c>
      <c r="T210" s="509" t="s">
        <v>1851</v>
      </c>
      <c r="U210" s="511" t="s">
        <v>3987</v>
      </c>
    </row>
    <row r="211" spans="1:21" ht="51">
      <c r="A211" s="6">
        <v>204</v>
      </c>
      <c r="B211" s="6"/>
      <c r="C211" s="107" t="s">
        <v>1422</v>
      </c>
      <c r="D211" s="107" t="s">
        <v>1270</v>
      </c>
      <c r="E211" s="506" t="s">
        <v>1423</v>
      </c>
      <c r="F211" s="171" t="s">
        <v>2</v>
      </c>
      <c r="G211" s="528" t="s">
        <v>15</v>
      </c>
      <c r="H211" s="530" t="s">
        <v>16</v>
      </c>
      <c r="I211" s="173" t="s">
        <v>106</v>
      </c>
      <c r="J211" s="529" t="s">
        <v>2076</v>
      </c>
      <c r="K211" s="6">
        <v>0</v>
      </c>
      <c r="L211" s="6">
        <v>13500</v>
      </c>
      <c r="M211" s="6" t="s">
        <v>2749</v>
      </c>
      <c r="N211" s="93">
        <v>15000</v>
      </c>
      <c r="O211" s="6">
        <v>20</v>
      </c>
      <c r="P211" s="93">
        <v>15000</v>
      </c>
      <c r="Q211" s="6" t="s">
        <v>3915</v>
      </c>
      <c r="R211" s="6">
        <v>20</v>
      </c>
      <c r="S211" s="508" t="s">
        <v>2077</v>
      </c>
      <c r="T211" s="509" t="s">
        <v>2078</v>
      </c>
      <c r="U211" s="511" t="s">
        <v>3988</v>
      </c>
    </row>
    <row r="212" spans="1:21" ht="76.5">
      <c r="A212" s="6">
        <v>205</v>
      </c>
      <c r="B212" s="6"/>
      <c r="C212" s="107" t="s">
        <v>848</v>
      </c>
      <c r="D212" s="107" t="s">
        <v>1305</v>
      </c>
      <c r="E212" s="506" t="s">
        <v>2101</v>
      </c>
      <c r="F212" s="171" t="s">
        <v>2</v>
      </c>
      <c r="G212" s="528" t="s">
        <v>15</v>
      </c>
      <c r="H212" s="528" t="s">
        <v>31</v>
      </c>
      <c r="I212" s="173" t="s">
        <v>106</v>
      </c>
      <c r="J212" s="529" t="s">
        <v>2104</v>
      </c>
      <c r="K212" s="6">
        <v>0</v>
      </c>
      <c r="L212" s="6">
        <v>40500</v>
      </c>
      <c r="M212" s="6" t="s">
        <v>2749</v>
      </c>
      <c r="N212" s="93">
        <v>45000</v>
      </c>
      <c r="O212" s="6">
        <v>20</v>
      </c>
      <c r="P212" s="93">
        <v>45000</v>
      </c>
      <c r="Q212" s="6" t="s">
        <v>3915</v>
      </c>
      <c r="R212" s="6">
        <v>20</v>
      </c>
      <c r="S212" s="508" t="s">
        <v>2105</v>
      </c>
      <c r="T212" s="509" t="s">
        <v>2106</v>
      </c>
      <c r="U212" s="511" t="s">
        <v>3989</v>
      </c>
    </row>
    <row r="213" spans="1:21" ht="51">
      <c r="A213" s="6">
        <v>206</v>
      </c>
      <c r="B213" s="6"/>
      <c r="C213" s="107" t="s">
        <v>849</v>
      </c>
      <c r="D213" s="107" t="s">
        <v>1305</v>
      </c>
      <c r="E213" s="506" t="s">
        <v>2151</v>
      </c>
      <c r="F213" s="171" t="s">
        <v>2</v>
      </c>
      <c r="G213" s="528" t="s">
        <v>15</v>
      </c>
      <c r="H213" s="530" t="s">
        <v>16</v>
      </c>
      <c r="I213" s="173" t="s">
        <v>106</v>
      </c>
      <c r="J213" s="529" t="s">
        <v>1460</v>
      </c>
      <c r="K213" s="6">
        <v>0</v>
      </c>
      <c r="L213" s="6">
        <v>40500</v>
      </c>
      <c r="M213" s="6" t="s">
        <v>2749</v>
      </c>
      <c r="N213" s="93">
        <v>45000</v>
      </c>
      <c r="O213" s="6">
        <v>20</v>
      </c>
      <c r="P213" s="93">
        <v>45000</v>
      </c>
      <c r="Q213" s="6" t="s">
        <v>3915</v>
      </c>
      <c r="R213" s="6">
        <v>20</v>
      </c>
      <c r="S213" s="508" t="s">
        <v>2152</v>
      </c>
      <c r="T213" s="509" t="s">
        <v>2153</v>
      </c>
      <c r="U213" s="511" t="s">
        <v>3427</v>
      </c>
    </row>
    <row r="214" spans="1:21" ht="76.5">
      <c r="A214" s="6">
        <v>207</v>
      </c>
      <c r="B214" s="6"/>
      <c r="C214" s="93" t="s">
        <v>3485</v>
      </c>
      <c r="D214" s="93" t="s">
        <v>3486</v>
      </c>
      <c r="E214" s="529" t="s">
        <v>3990</v>
      </c>
      <c r="F214" s="171" t="s">
        <v>2</v>
      </c>
      <c r="G214" s="528" t="s">
        <v>15</v>
      </c>
      <c r="H214" s="528" t="s">
        <v>31</v>
      </c>
      <c r="I214" s="528" t="s">
        <v>106</v>
      </c>
      <c r="J214" s="529" t="s">
        <v>3991</v>
      </c>
      <c r="K214" s="6">
        <v>0</v>
      </c>
      <c r="L214" s="6">
        <v>81000</v>
      </c>
      <c r="M214" s="6" t="s">
        <v>2749</v>
      </c>
      <c r="N214" s="93">
        <v>90000</v>
      </c>
      <c r="O214" s="6">
        <v>20</v>
      </c>
      <c r="P214" s="93">
        <v>90000</v>
      </c>
      <c r="Q214" s="6" t="s">
        <v>3915</v>
      </c>
      <c r="R214" s="6">
        <v>20</v>
      </c>
      <c r="S214" s="215" t="s">
        <v>3488</v>
      </c>
      <c r="T214" s="215" t="s">
        <v>3489</v>
      </c>
      <c r="U214" s="215" t="s">
        <v>3992</v>
      </c>
    </row>
    <row r="215" spans="1:21" ht="76.5">
      <c r="A215" s="6">
        <v>208</v>
      </c>
      <c r="B215" s="6"/>
      <c r="C215" s="93" t="s">
        <v>3993</v>
      </c>
      <c r="D215" s="93" t="s">
        <v>1822</v>
      </c>
      <c r="E215" s="529" t="s">
        <v>3994</v>
      </c>
      <c r="F215" s="171" t="s">
        <v>2</v>
      </c>
      <c r="G215" s="528" t="s">
        <v>15</v>
      </c>
      <c r="H215" s="528" t="s">
        <v>31</v>
      </c>
      <c r="I215" s="528" t="s">
        <v>106</v>
      </c>
      <c r="J215" s="529" t="s">
        <v>3139</v>
      </c>
      <c r="K215" s="6">
        <v>0</v>
      </c>
      <c r="L215" s="6">
        <v>18900</v>
      </c>
      <c r="M215" s="6" t="s">
        <v>2749</v>
      </c>
      <c r="N215" s="93">
        <v>21000</v>
      </c>
      <c r="O215" s="6">
        <v>20</v>
      </c>
      <c r="P215" s="93">
        <v>21000</v>
      </c>
      <c r="Q215" s="6" t="s">
        <v>3915</v>
      </c>
      <c r="R215" s="6">
        <v>20</v>
      </c>
      <c r="S215" s="215" t="s">
        <v>3140</v>
      </c>
      <c r="T215" s="215" t="s">
        <v>3141</v>
      </c>
      <c r="U215" s="512" t="s">
        <v>3995</v>
      </c>
    </row>
    <row r="216" spans="1:21" ht="89.25">
      <c r="A216" s="6">
        <v>209</v>
      </c>
      <c r="B216" s="6"/>
      <c r="C216" s="93" t="s">
        <v>3242</v>
      </c>
      <c r="D216" s="93" t="s">
        <v>1143</v>
      </c>
      <c r="E216" s="529" t="s">
        <v>3996</v>
      </c>
      <c r="F216" s="171" t="s">
        <v>2</v>
      </c>
      <c r="G216" s="528" t="s">
        <v>15</v>
      </c>
      <c r="H216" s="528" t="s">
        <v>31</v>
      </c>
      <c r="I216" s="530" t="s">
        <v>105</v>
      </c>
      <c r="J216" s="529" t="s">
        <v>1551</v>
      </c>
      <c r="K216" s="6">
        <v>0</v>
      </c>
      <c r="L216" s="6">
        <v>21600</v>
      </c>
      <c r="M216" s="6" t="s">
        <v>2749</v>
      </c>
      <c r="N216" s="93">
        <v>24000</v>
      </c>
      <c r="O216" s="6">
        <v>20</v>
      </c>
      <c r="P216" s="93">
        <v>24000</v>
      </c>
      <c r="Q216" s="6" t="s">
        <v>3915</v>
      </c>
      <c r="R216" s="6">
        <v>20</v>
      </c>
      <c r="S216" s="215" t="s">
        <v>3244</v>
      </c>
      <c r="T216" s="215" t="s">
        <v>3245</v>
      </c>
      <c r="U216" s="512" t="s">
        <v>3997</v>
      </c>
    </row>
    <row r="217" spans="1:21" ht="89.25">
      <c r="A217" s="6">
        <v>210</v>
      </c>
      <c r="B217" s="6"/>
      <c r="C217" s="93" t="s">
        <v>3439</v>
      </c>
      <c r="D217" s="93" t="s">
        <v>3440</v>
      </c>
      <c r="E217" s="529" t="s">
        <v>3998</v>
      </c>
      <c r="F217" s="171" t="s">
        <v>2</v>
      </c>
      <c r="G217" s="528" t="s">
        <v>15</v>
      </c>
      <c r="H217" s="528" t="s">
        <v>31</v>
      </c>
      <c r="I217" s="528" t="s">
        <v>106</v>
      </c>
      <c r="J217" s="529" t="s">
        <v>1005</v>
      </c>
      <c r="K217" s="6">
        <v>0</v>
      </c>
      <c r="L217" s="6">
        <v>16200</v>
      </c>
      <c r="M217" s="6" t="s">
        <v>2749</v>
      </c>
      <c r="N217" s="93">
        <v>18000</v>
      </c>
      <c r="O217" s="6">
        <v>20</v>
      </c>
      <c r="P217" s="93">
        <v>18000</v>
      </c>
      <c r="Q217" s="6" t="s">
        <v>3915</v>
      </c>
      <c r="R217" s="6">
        <v>20</v>
      </c>
      <c r="S217" s="532" t="s">
        <v>3999</v>
      </c>
      <c r="T217" s="215" t="s">
        <v>3443</v>
      </c>
      <c r="U217" s="512" t="s">
        <v>3444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9"/>
  <sheetViews>
    <sheetView workbookViewId="0">
      <selection activeCell="E12" sqref="E12"/>
    </sheetView>
  </sheetViews>
  <sheetFormatPr defaultRowHeight="15"/>
  <sheetData>
    <row r="1" spans="1:130" ht="26.25">
      <c r="A1" s="574"/>
      <c r="B1" s="574"/>
      <c r="C1" s="574"/>
      <c r="D1" s="574"/>
      <c r="E1" s="574"/>
      <c r="F1" s="574"/>
      <c r="G1" s="574"/>
      <c r="H1" s="574"/>
      <c r="I1" s="252"/>
      <c r="J1" s="252"/>
      <c r="K1" s="252"/>
      <c r="L1" s="252"/>
      <c r="M1" s="252"/>
      <c r="N1" s="252"/>
      <c r="O1" s="253"/>
      <c r="P1" s="252"/>
      <c r="Q1" s="252"/>
      <c r="R1" s="252"/>
      <c r="S1" s="252"/>
      <c r="T1" s="254"/>
      <c r="U1" s="254"/>
      <c r="V1" s="254"/>
      <c r="W1" s="254"/>
      <c r="X1" s="254"/>
      <c r="Y1" s="254"/>
      <c r="Z1" s="254"/>
      <c r="AA1" s="254"/>
      <c r="AB1" s="254"/>
      <c r="AC1" s="255"/>
      <c r="AD1" s="254"/>
      <c r="AE1" s="254"/>
      <c r="AF1" s="254"/>
      <c r="AG1" s="254"/>
      <c r="AH1" s="254"/>
      <c r="AI1" s="254"/>
      <c r="AJ1" s="254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575" t="s">
        <v>2519</v>
      </c>
      <c r="CX1" s="576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230"/>
      <c r="DM1" s="230"/>
      <c r="DN1" s="230"/>
      <c r="DO1" s="230"/>
      <c r="DP1" s="230"/>
      <c r="DQ1" s="230"/>
      <c r="DR1" s="231"/>
      <c r="DS1" s="230"/>
      <c r="DT1" s="256"/>
      <c r="DU1" s="231"/>
      <c r="DV1" s="230"/>
      <c r="DW1" s="230"/>
      <c r="DX1" s="230"/>
      <c r="DY1" s="230"/>
      <c r="DZ1" s="230"/>
    </row>
    <row r="2" spans="1:130" ht="19.5" thickBot="1">
      <c r="A2" s="560"/>
      <c r="B2" s="560"/>
      <c r="C2" s="560"/>
      <c r="D2" s="560"/>
      <c r="E2" s="560"/>
      <c r="F2" s="560"/>
      <c r="G2" s="560"/>
      <c r="H2" s="560"/>
      <c r="I2" s="257"/>
      <c r="J2" s="257"/>
      <c r="K2" s="257"/>
      <c r="L2" s="257"/>
      <c r="M2" s="257"/>
      <c r="N2" s="257"/>
      <c r="O2" s="258"/>
      <c r="P2" s="257"/>
      <c r="Q2" s="257"/>
      <c r="R2" s="257"/>
      <c r="S2" s="257"/>
      <c r="T2" s="259"/>
      <c r="U2" s="259"/>
      <c r="V2" s="259"/>
      <c r="W2" s="259"/>
      <c r="X2" s="259"/>
      <c r="Y2" s="259"/>
      <c r="Z2" s="259"/>
      <c r="AA2" s="259"/>
      <c r="AB2" s="259"/>
      <c r="AC2" s="222"/>
      <c r="AD2" s="259"/>
      <c r="AE2" s="259"/>
      <c r="AF2" s="259"/>
      <c r="AG2" s="259"/>
      <c r="AH2" s="259"/>
      <c r="AI2" s="259"/>
      <c r="AJ2" s="259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60"/>
      <c r="CX2" s="261"/>
      <c r="CY2" s="223"/>
      <c r="CZ2" s="223"/>
      <c r="DA2" s="262" t="s">
        <v>2562</v>
      </c>
      <c r="DB2" s="262"/>
      <c r="DC2" s="223"/>
      <c r="DD2" s="223"/>
      <c r="DE2" s="223"/>
      <c r="DF2" s="223"/>
      <c r="DG2" s="223"/>
      <c r="DH2" s="223"/>
      <c r="DI2" s="223"/>
      <c r="DJ2" s="223"/>
      <c r="DK2" s="223"/>
      <c r="DL2" s="230"/>
      <c r="DM2" s="230"/>
      <c r="DN2" s="230"/>
      <c r="DO2" s="230"/>
      <c r="DP2" s="230"/>
      <c r="DQ2" s="230"/>
      <c r="DR2" s="231"/>
      <c r="DS2" s="230"/>
      <c r="DT2" s="256"/>
      <c r="DU2" s="231"/>
      <c r="DV2" s="230"/>
      <c r="DW2" s="230"/>
      <c r="DX2" s="230"/>
      <c r="DY2" s="230"/>
      <c r="DZ2" s="230"/>
    </row>
    <row r="3" spans="1:130" ht="16.5" thickBot="1">
      <c r="A3" s="577" t="s">
        <v>2521</v>
      </c>
      <c r="B3" s="563" t="s">
        <v>2563</v>
      </c>
      <c r="C3" s="545" t="s">
        <v>2522</v>
      </c>
      <c r="D3" s="563" t="s">
        <v>2523</v>
      </c>
      <c r="E3" s="563" t="s">
        <v>2564</v>
      </c>
      <c r="F3" s="563" t="s">
        <v>2527</v>
      </c>
      <c r="G3" s="580" t="s">
        <v>2565</v>
      </c>
      <c r="H3" s="580" t="s">
        <v>2566</v>
      </c>
      <c r="I3" s="580" t="s">
        <v>2567</v>
      </c>
      <c r="J3" s="563" t="s">
        <v>2568</v>
      </c>
      <c r="K3" s="582" t="s">
        <v>2526</v>
      </c>
      <c r="L3" s="571" t="s">
        <v>2527</v>
      </c>
      <c r="M3" s="545" t="s">
        <v>2569</v>
      </c>
      <c r="N3" s="545" t="s">
        <v>2529</v>
      </c>
      <c r="O3" s="548" t="s">
        <v>2570</v>
      </c>
      <c r="P3" s="551" t="s">
        <v>2531</v>
      </c>
      <c r="Q3" s="552"/>
      <c r="R3" s="553"/>
      <c r="S3" s="545" t="s">
        <v>2532</v>
      </c>
      <c r="T3" s="557" t="s">
        <v>2533</v>
      </c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8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63"/>
      <c r="CX3" s="233"/>
      <c r="DR3" s="233"/>
      <c r="DT3" s="263"/>
      <c r="DU3" s="233"/>
    </row>
    <row r="4" spans="1:130" ht="26.25" thickBot="1">
      <c r="A4" s="578"/>
      <c r="B4" s="579"/>
      <c r="C4" s="546"/>
      <c r="D4" s="579"/>
      <c r="E4" s="579"/>
      <c r="F4" s="579"/>
      <c r="G4" s="581"/>
      <c r="H4" s="581"/>
      <c r="I4" s="581"/>
      <c r="J4" s="579"/>
      <c r="K4" s="583"/>
      <c r="L4" s="572"/>
      <c r="M4" s="546"/>
      <c r="N4" s="546"/>
      <c r="O4" s="549"/>
      <c r="P4" s="554"/>
      <c r="Q4" s="555"/>
      <c r="R4" s="556"/>
      <c r="S4" s="546"/>
      <c r="T4" s="540" t="s">
        <v>2534</v>
      </c>
      <c r="U4" s="540"/>
      <c r="V4" s="540"/>
      <c r="W4" s="540"/>
      <c r="X4" s="540"/>
      <c r="Y4" s="540" t="s">
        <v>2535</v>
      </c>
      <c r="Z4" s="540"/>
      <c r="AA4" s="540"/>
      <c r="AB4" s="540"/>
      <c r="AC4" s="540" t="s">
        <v>2536</v>
      </c>
      <c r="AD4" s="540"/>
      <c r="AE4" s="540"/>
      <c r="AF4" s="540"/>
      <c r="AG4" s="540" t="s">
        <v>2537</v>
      </c>
      <c r="AH4" s="540"/>
      <c r="AI4" s="540"/>
      <c r="AJ4" s="541"/>
      <c r="AK4" s="540" t="s">
        <v>2538</v>
      </c>
      <c r="AL4" s="540"/>
      <c r="AM4" s="540"/>
      <c r="AN4" s="541"/>
      <c r="AO4" s="540" t="s">
        <v>2539</v>
      </c>
      <c r="AP4" s="540"/>
      <c r="AQ4" s="540"/>
      <c r="AR4" s="541"/>
      <c r="AS4" s="540" t="s">
        <v>2540</v>
      </c>
      <c r="AT4" s="540"/>
      <c r="AU4" s="540"/>
      <c r="AV4" s="541"/>
      <c r="AW4" s="540" t="s">
        <v>2541</v>
      </c>
      <c r="AX4" s="540"/>
      <c r="AY4" s="540"/>
      <c r="AZ4" s="541"/>
      <c r="BA4" s="540" t="s">
        <v>2542</v>
      </c>
      <c r="BB4" s="540"/>
      <c r="BC4" s="540"/>
      <c r="BD4" s="541"/>
      <c r="BE4" s="540" t="s">
        <v>2543</v>
      </c>
      <c r="BF4" s="540"/>
      <c r="BG4" s="540"/>
      <c r="BH4" s="541"/>
      <c r="BI4" s="540" t="s">
        <v>2544</v>
      </c>
      <c r="BJ4" s="540"/>
      <c r="BK4" s="540"/>
      <c r="BL4" s="541"/>
      <c r="BM4" s="540" t="s">
        <v>2545</v>
      </c>
      <c r="BN4" s="540"/>
      <c r="BO4" s="540"/>
      <c r="BP4" s="541"/>
      <c r="BQ4" s="540" t="s">
        <v>2546</v>
      </c>
      <c r="BR4" s="540"/>
      <c r="BS4" s="540"/>
      <c r="BT4" s="541"/>
      <c r="BU4" s="540" t="s">
        <v>2547</v>
      </c>
      <c r="BV4" s="540"/>
      <c r="BW4" s="540"/>
      <c r="BX4" s="541"/>
      <c r="BY4" s="540" t="s">
        <v>2548</v>
      </c>
      <c r="BZ4" s="540"/>
      <c r="CA4" s="540"/>
      <c r="CB4" s="541"/>
      <c r="CC4" s="540" t="s">
        <v>2549</v>
      </c>
      <c r="CD4" s="540"/>
      <c r="CE4" s="540"/>
      <c r="CF4" s="541"/>
      <c r="CG4" s="540" t="s">
        <v>2550</v>
      </c>
      <c r="CH4" s="540"/>
      <c r="CI4" s="540"/>
      <c r="CJ4" s="541"/>
      <c r="CK4" s="540" t="s">
        <v>2551</v>
      </c>
      <c r="CL4" s="540"/>
      <c r="CM4" s="540"/>
      <c r="CN4" s="541"/>
      <c r="CO4" s="540" t="s">
        <v>2552</v>
      </c>
      <c r="CP4" s="540"/>
      <c r="CQ4" s="540"/>
      <c r="CR4" s="541"/>
      <c r="CS4" s="540" t="s">
        <v>2553</v>
      </c>
      <c r="CT4" s="540"/>
      <c r="CU4" s="540"/>
      <c r="CV4" s="541"/>
      <c r="CW4" s="542" t="s">
        <v>2554</v>
      </c>
      <c r="CX4" s="543"/>
      <c r="CY4" s="543"/>
      <c r="CZ4" s="544"/>
      <c r="DA4" s="569" t="s">
        <v>2571</v>
      </c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70"/>
      <c r="DM4" s="264"/>
      <c r="DN4" s="264"/>
      <c r="DO4" s="568" t="s">
        <v>2572</v>
      </c>
      <c r="DP4" s="568"/>
      <c r="DQ4" s="568"/>
      <c r="DR4" s="265"/>
      <c r="DS4" s="264"/>
      <c r="DT4" s="266" t="s">
        <v>2573</v>
      </c>
      <c r="DU4" s="267"/>
      <c r="DV4" s="267"/>
      <c r="DW4" s="267"/>
      <c r="DX4" s="267"/>
      <c r="DY4" s="267"/>
      <c r="DZ4" s="267"/>
    </row>
    <row r="5" spans="1:130" ht="26.25" thickBot="1">
      <c r="A5" s="578"/>
      <c r="B5" s="579"/>
      <c r="C5" s="547"/>
      <c r="D5" s="579"/>
      <c r="E5" s="579"/>
      <c r="F5" s="579"/>
      <c r="G5" s="581"/>
      <c r="H5" s="581"/>
      <c r="I5" s="581"/>
      <c r="J5" s="579"/>
      <c r="K5" s="583"/>
      <c r="L5" s="573"/>
      <c r="M5" s="547"/>
      <c r="N5" s="547"/>
      <c r="O5" s="550"/>
      <c r="P5" s="236" t="s">
        <v>2555</v>
      </c>
      <c r="Q5" s="237" t="s">
        <v>2556</v>
      </c>
      <c r="R5" s="237" t="s">
        <v>2557</v>
      </c>
      <c r="S5" s="547"/>
      <c r="T5" s="238" t="s">
        <v>2558</v>
      </c>
      <c r="U5" s="238" t="s">
        <v>2559</v>
      </c>
      <c r="V5" s="239" t="s">
        <v>2556</v>
      </c>
      <c r="W5" s="239" t="s">
        <v>2557</v>
      </c>
      <c r="X5" s="237" t="s">
        <v>2555</v>
      </c>
      <c r="Y5" s="238" t="s">
        <v>2559</v>
      </c>
      <c r="Z5" s="239" t="s">
        <v>2560</v>
      </c>
      <c r="AA5" s="239" t="s">
        <v>2557</v>
      </c>
      <c r="AB5" s="237" t="s">
        <v>2555</v>
      </c>
      <c r="AC5" s="238" t="s">
        <v>2559</v>
      </c>
      <c r="AD5" s="239" t="s">
        <v>2560</v>
      </c>
      <c r="AE5" s="239" t="s">
        <v>2557</v>
      </c>
      <c r="AF5" s="237" t="s">
        <v>2555</v>
      </c>
      <c r="AG5" s="238" t="s">
        <v>2559</v>
      </c>
      <c r="AH5" s="239" t="s">
        <v>2560</v>
      </c>
      <c r="AI5" s="239" t="s">
        <v>2557</v>
      </c>
      <c r="AJ5" s="240" t="s">
        <v>2555</v>
      </c>
      <c r="AK5" s="238" t="s">
        <v>2559</v>
      </c>
      <c r="AL5" s="239" t="s">
        <v>2560</v>
      </c>
      <c r="AM5" s="239" t="s">
        <v>2557</v>
      </c>
      <c r="AN5" s="240" t="s">
        <v>2555</v>
      </c>
      <c r="AO5" s="238" t="s">
        <v>2559</v>
      </c>
      <c r="AP5" s="239" t="s">
        <v>2560</v>
      </c>
      <c r="AQ5" s="239" t="s">
        <v>2557</v>
      </c>
      <c r="AR5" s="240" t="s">
        <v>2555</v>
      </c>
      <c r="AS5" s="238" t="s">
        <v>2559</v>
      </c>
      <c r="AT5" s="239" t="s">
        <v>2560</v>
      </c>
      <c r="AU5" s="239" t="s">
        <v>2557</v>
      </c>
      <c r="AV5" s="240" t="s">
        <v>2555</v>
      </c>
      <c r="AW5" s="238" t="s">
        <v>2559</v>
      </c>
      <c r="AX5" s="239" t="s">
        <v>2560</v>
      </c>
      <c r="AY5" s="239" t="s">
        <v>2557</v>
      </c>
      <c r="AZ5" s="240" t="s">
        <v>2555</v>
      </c>
      <c r="BA5" s="238" t="s">
        <v>2559</v>
      </c>
      <c r="BB5" s="239" t="s">
        <v>2560</v>
      </c>
      <c r="BC5" s="239" t="s">
        <v>2557</v>
      </c>
      <c r="BD5" s="240" t="s">
        <v>2555</v>
      </c>
      <c r="BE5" s="238" t="s">
        <v>2559</v>
      </c>
      <c r="BF5" s="239" t="s">
        <v>2560</v>
      </c>
      <c r="BG5" s="239" t="s">
        <v>2557</v>
      </c>
      <c r="BH5" s="240" t="s">
        <v>2555</v>
      </c>
      <c r="BI5" s="238" t="s">
        <v>2559</v>
      </c>
      <c r="BJ5" s="239" t="s">
        <v>2560</v>
      </c>
      <c r="BK5" s="239" t="s">
        <v>2557</v>
      </c>
      <c r="BL5" s="240" t="s">
        <v>2555</v>
      </c>
      <c r="BM5" s="238" t="s">
        <v>2559</v>
      </c>
      <c r="BN5" s="239" t="s">
        <v>2560</v>
      </c>
      <c r="BO5" s="239" t="s">
        <v>2557</v>
      </c>
      <c r="BP5" s="240" t="s">
        <v>2555</v>
      </c>
      <c r="BQ5" s="238" t="s">
        <v>2559</v>
      </c>
      <c r="BR5" s="239" t="s">
        <v>2560</v>
      </c>
      <c r="BS5" s="239" t="s">
        <v>2557</v>
      </c>
      <c r="BT5" s="240" t="s">
        <v>2555</v>
      </c>
      <c r="BU5" s="238" t="s">
        <v>2559</v>
      </c>
      <c r="BV5" s="239" t="s">
        <v>2560</v>
      </c>
      <c r="BW5" s="239" t="s">
        <v>2557</v>
      </c>
      <c r="BX5" s="240" t="s">
        <v>2555</v>
      </c>
      <c r="BY5" s="238" t="s">
        <v>2559</v>
      </c>
      <c r="BZ5" s="239" t="s">
        <v>2560</v>
      </c>
      <c r="CA5" s="239" t="s">
        <v>2557</v>
      </c>
      <c r="CB5" s="240" t="s">
        <v>2555</v>
      </c>
      <c r="CC5" s="238" t="s">
        <v>2559</v>
      </c>
      <c r="CD5" s="239" t="s">
        <v>2560</v>
      </c>
      <c r="CE5" s="239" t="s">
        <v>2557</v>
      </c>
      <c r="CF5" s="240" t="s">
        <v>2555</v>
      </c>
      <c r="CG5" s="238" t="s">
        <v>2559</v>
      </c>
      <c r="CH5" s="239" t="s">
        <v>2560</v>
      </c>
      <c r="CI5" s="239" t="s">
        <v>2557</v>
      </c>
      <c r="CJ5" s="240" t="s">
        <v>2555</v>
      </c>
      <c r="CK5" s="238" t="s">
        <v>2559</v>
      </c>
      <c r="CL5" s="239" t="s">
        <v>2560</v>
      </c>
      <c r="CM5" s="239" t="s">
        <v>2557</v>
      </c>
      <c r="CN5" s="240" t="s">
        <v>2555</v>
      </c>
      <c r="CO5" s="238" t="s">
        <v>2559</v>
      </c>
      <c r="CP5" s="239" t="s">
        <v>2560</v>
      </c>
      <c r="CQ5" s="239" t="s">
        <v>2557</v>
      </c>
      <c r="CR5" s="240" t="s">
        <v>2555</v>
      </c>
      <c r="CS5" s="238" t="s">
        <v>2559</v>
      </c>
      <c r="CT5" s="239" t="s">
        <v>2560</v>
      </c>
      <c r="CU5" s="239" t="s">
        <v>2557</v>
      </c>
      <c r="CV5" s="241" t="s">
        <v>2555</v>
      </c>
      <c r="CW5" s="268" t="s">
        <v>16</v>
      </c>
      <c r="CX5" s="244" t="s">
        <v>2561</v>
      </c>
      <c r="CY5" s="244" t="s">
        <v>31</v>
      </c>
      <c r="CZ5" s="244" t="s">
        <v>2561</v>
      </c>
      <c r="DA5" s="269" t="s">
        <v>2574</v>
      </c>
      <c r="DB5" s="244" t="s">
        <v>2561</v>
      </c>
      <c r="DC5" s="269" t="s">
        <v>2575</v>
      </c>
      <c r="DD5" s="244" t="s">
        <v>2561</v>
      </c>
      <c r="DE5" s="269" t="s">
        <v>785</v>
      </c>
      <c r="DF5" s="244" t="s">
        <v>2561</v>
      </c>
      <c r="DG5" s="269" t="s">
        <v>2576</v>
      </c>
      <c r="DH5" s="244" t="s">
        <v>2561</v>
      </c>
      <c r="DI5" s="269" t="s">
        <v>2577</v>
      </c>
      <c r="DJ5" s="244" t="s">
        <v>2561</v>
      </c>
      <c r="DK5" s="269" t="s">
        <v>2578</v>
      </c>
      <c r="DL5" s="270" t="s">
        <v>2561</v>
      </c>
      <c r="DM5" s="271" t="s">
        <v>2579</v>
      </c>
      <c r="DN5" s="271" t="s">
        <v>2579</v>
      </c>
      <c r="DO5" s="116" t="s">
        <v>2580</v>
      </c>
      <c r="DP5" s="116"/>
      <c r="DQ5" s="116" t="s">
        <v>2581</v>
      </c>
      <c r="DR5" s="272"/>
      <c r="DS5" s="116"/>
      <c r="DT5" s="273" t="s">
        <v>15</v>
      </c>
      <c r="DU5" s="274" t="s">
        <v>2582</v>
      </c>
      <c r="DV5" s="274" t="s">
        <v>2583</v>
      </c>
      <c r="DW5" s="274" t="s">
        <v>2582</v>
      </c>
      <c r="DX5" s="274" t="s">
        <v>91</v>
      </c>
      <c r="DY5" s="274" t="s">
        <v>2584</v>
      </c>
      <c r="DZ5" s="274" t="s">
        <v>2585</v>
      </c>
    </row>
    <row r="6" spans="1:130">
      <c r="A6" s="275">
        <v>1</v>
      </c>
      <c r="B6" s="276">
        <v>2</v>
      </c>
      <c r="C6" s="276"/>
      <c r="D6" s="276">
        <v>3</v>
      </c>
      <c r="E6" s="277">
        <v>4</v>
      </c>
      <c r="F6" s="277">
        <v>5</v>
      </c>
      <c r="G6" s="277">
        <v>6</v>
      </c>
      <c r="H6" s="277">
        <v>7</v>
      </c>
      <c r="I6" s="277">
        <v>8</v>
      </c>
      <c r="J6" s="277">
        <v>9</v>
      </c>
      <c r="K6" s="278">
        <v>10</v>
      </c>
      <c r="L6" s="279">
        <v>7</v>
      </c>
      <c r="M6" s="277">
        <v>8</v>
      </c>
      <c r="N6" s="277"/>
      <c r="O6" s="280">
        <v>9</v>
      </c>
      <c r="P6" s="277">
        <v>10</v>
      </c>
      <c r="Q6" s="277"/>
      <c r="R6" s="277"/>
      <c r="S6" s="277">
        <v>11</v>
      </c>
      <c r="T6" s="277">
        <v>6</v>
      </c>
      <c r="U6" s="277">
        <v>7</v>
      </c>
      <c r="V6" s="277">
        <v>8</v>
      </c>
      <c r="W6" s="277">
        <v>9</v>
      </c>
      <c r="X6" s="277">
        <v>10</v>
      </c>
      <c r="Y6" s="277">
        <v>11</v>
      </c>
      <c r="Z6" s="277">
        <v>12</v>
      </c>
      <c r="AA6" s="277">
        <v>13</v>
      </c>
      <c r="AB6" s="277">
        <v>14</v>
      </c>
      <c r="AC6" s="277">
        <v>15</v>
      </c>
      <c r="AD6" s="277">
        <v>16</v>
      </c>
      <c r="AE6" s="277">
        <v>17</v>
      </c>
      <c r="AF6" s="277">
        <v>18</v>
      </c>
      <c r="AG6" s="277">
        <v>19</v>
      </c>
      <c r="AH6" s="277">
        <v>20</v>
      </c>
      <c r="AI6" s="277">
        <v>21</v>
      </c>
      <c r="AJ6" s="278">
        <v>22</v>
      </c>
      <c r="AK6" s="277">
        <v>19</v>
      </c>
      <c r="AL6" s="277">
        <v>20</v>
      </c>
      <c r="AM6" s="277">
        <v>21</v>
      </c>
      <c r="AN6" s="278">
        <v>22</v>
      </c>
      <c r="AO6" s="277">
        <v>19</v>
      </c>
      <c r="AP6" s="277">
        <v>20</v>
      </c>
      <c r="AQ6" s="277">
        <v>21</v>
      </c>
      <c r="AR6" s="278">
        <v>22</v>
      </c>
      <c r="AS6" s="277">
        <v>19</v>
      </c>
      <c r="AT6" s="277">
        <v>20</v>
      </c>
      <c r="AU6" s="277">
        <v>21</v>
      </c>
      <c r="AV6" s="278">
        <v>22</v>
      </c>
      <c r="AW6" s="277">
        <v>19</v>
      </c>
      <c r="AX6" s="277">
        <v>20</v>
      </c>
      <c r="AY6" s="277">
        <v>21</v>
      </c>
      <c r="AZ6" s="278">
        <v>22</v>
      </c>
      <c r="BA6" s="277">
        <v>19</v>
      </c>
      <c r="BB6" s="277">
        <v>20</v>
      </c>
      <c r="BC6" s="277">
        <v>21</v>
      </c>
      <c r="BD6" s="278">
        <v>22</v>
      </c>
      <c r="BE6" s="277">
        <v>19</v>
      </c>
      <c r="BF6" s="277">
        <v>20</v>
      </c>
      <c r="BG6" s="277">
        <v>21</v>
      </c>
      <c r="BH6" s="278">
        <v>22</v>
      </c>
      <c r="BI6" s="277">
        <v>19</v>
      </c>
      <c r="BJ6" s="277">
        <v>20</v>
      </c>
      <c r="BK6" s="277">
        <v>21</v>
      </c>
      <c r="BL6" s="278">
        <v>22</v>
      </c>
      <c r="BM6" s="277">
        <v>19</v>
      </c>
      <c r="BN6" s="277">
        <v>20</v>
      </c>
      <c r="BO6" s="277">
        <v>21</v>
      </c>
      <c r="BP6" s="278">
        <v>22</v>
      </c>
      <c r="BQ6" s="277">
        <v>19</v>
      </c>
      <c r="BR6" s="277">
        <v>20</v>
      </c>
      <c r="BS6" s="277">
        <v>21</v>
      </c>
      <c r="BT6" s="278">
        <v>22</v>
      </c>
      <c r="BU6" s="277">
        <v>19</v>
      </c>
      <c r="BV6" s="277">
        <v>20</v>
      </c>
      <c r="BW6" s="277">
        <v>21</v>
      </c>
      <c r="BX6" s="278">
        <v>22</v>
      </c>
      <c r="BY6" s="277">
        <v>19</v>
      </c>
      <c r="BZ6" s="277">
        <v>20</v>
      </c>
      <c r="CA6" s="277">
        <v>21</v>
      </c>
      <c r="CB6" s="278">
        <v>22</v>
      </c>
      <c r="CC6" s="277">
        <v>19</v>
      </c>
      <c r="CD6" s="277">
        <v>20</v>
      </c>
      <c r="CE6" s="277">
        <v>21</v>
      </c>
      <c r="CF6" s="278">
        <v>22</v>
      </c>
      <c r="CG6" s="277">
        <v>19</v>
      </c>
      <c r="CH6" s="277">
        <v>20</v>
      </c>
      <c r="CI6" s="277">
        <v>21</v>
      </c>
      <c r="CJ6" s="278">
        <v>22</v>
      </c>
      <c r="CK6" s="277">
        <v>19</v>
      </c>
      <c r="CL6" s="277">
        <v>20</v>
      </c>
      <c r="CM6" s="277">
        <v>21</v>
      </c>
      <c r="CN6" s="278">
        <v>22</v>
      </c>
      <c r="CO6" s="277">
        <v>19</v>
      </c>
      <c r="CP6" s="277">
        <v>20</v>
      </c>
      <c r="CQ6" s="277">
        <v>21</v>
      </c>
      <c r="CR6" s="278">
        <v>22</v>
      </c>
      <c r="CS6" s="277">
        <v>19</v>
      </c>
      <c r="CT6" s="277">
        <v>20</v>
      </c>
      <c r="CU6" s="277">
        <v>21</v>
      </c>
      <c r="CV6" s="281">
        <v>22</v>
      </c>
      <c r="CW6" s="282">
        <v>8</v>
      </c>
      <c r="CX6" s="283">
        <v>9</v>
      </c>
      <c r="CY6" s="283">
        <v>10</v>
      </c>
      <c r="CZ6" s="283">
        <v>11</v>
      </c>
      <c r="DA6" s="283">
        <v>12</v>
      </c>
      <c r="DB6" s="283">
        <v>13</v>
      </c>
      <c r="DC6" s="283">
        <v>14</v>
      </c>
      <c r="DD6" s="283">
        <v>15</v>
      </c>
      <c r="DE6" s="283">
        <v>16</v>
      </c>
      <c r="DF6" s="283">
        <v>17</v>
      </c>
      <c r="DG6" s="283">
        <v>18</v>
      </c>
      <c r="DH6" s="283">
        <v>19</v>
      </c>
      <c r="DI6" s="283">
        <v>20</v>
      </c>
      <c r="DJ6" s="283">
        <v>21</v>
      </c>
      <c r="DK6" s="283">
        <v>22</v>
      </c>
      <c r="DL6" s="284">
        <v>23</v>
      </c>
      <c r="DR6" s="233"/>
      <c r="DT6" s="263"/>
      <c r="DU6" s="233"/>
    </row>
    <row r="7" spans="1:130" ht="25.5">
      <c r="A7" s="285"/>
      <c r="B7" s="286" t="s">
        <v>2586</v>
      </c>
      <c r="C7" s="286"/>
      <c r="D7" s="287"/>
      <c r="E7" s="288"/>
      <c r="F7" s="288"/>
      <c r="G7" s="289"/>
      <c r="H7" s="290"/>
      <c r="I7" s="289"/>
      <c r="J7" s="288"/>
      <c r="K7" s="291"/>
      <c r="L7" s="292"/>
      <c r="M7" s="288"/>
      <c r="N7" s="288"/>
      <c r="O7" s="293" t="s">
        <v>2587</v>
      </c>
      <c r="P7" s="290"/>
      <c r="Q7" s="290"/>
      <c r="R7" s="290"/>
      <c r="S7" s="289" t="s">
        <v>2587</v>
      </c>
      <c r="T7" s="288"/>
      <c r="U7" s="288"/>
      <c r="V7" s="288"/>
      <c r="W7" s="288"/>
      <c r="X7" s="294"/>
      <c r="Y7" s="288"/>
      <c r="Z7" s="288"/>
      <c r="AA7" s="288"/>
      <c r="AB7" s="294"/>
      <c r="AC7" s="288"/>
      <c r="AD7" s="288"/>
      <c r="AE7" s="288"/>
      <c r="AF7" s="294"/>
      <c r="AG7" s="288"/>
      <c r="AH7" s="288"/>
      <c r="AI7" s="288"/>
      <c r="AJ7" s="295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7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98"/>
      <c r="DM7" s="296"/>
      <c r="DN7" s="296"/>
      <c r="DR7" s="233"/>
      <c r="DT7" s="263"/>
      <c r="DU7" s="233"/>
    </row>
    <row r="8" spans="1:130" ht="51">
      <c r="A8" s="299">
        <v>1</v>
      </c>
      <c r="B8" s="300" t="s">
        <v>2588</v>
      </c>
      <c r="C8" s="300" t="s">
        <v>2589</v>
      </c>
      <c r="D8" s="300" t="s">
        <v>2590</v>
      </c>
      <c r="E8" s="290">
        <v>42500</v>
      </c>
      <c r="F8" s="290" t="s">
        <v>2591</v>
      </c>
      <c r="G8" s="289">
        <f t="shared" ref="G8" si="0">SUM(100/85*E8)-E8</f>
        <v>7500</v>
      </c>
      <c r="H8" s="290">
        <v>5</v>
      </c>
      <c r="I8" s="289">
        <f t="shared" ref="I8" si="1">SUM((K8-E8/20))</f>
        <v>334.6875</v>
      </c>
      <c r="J8" s="290">
        <v>20</v>
      </c>
      <c r="K8" s="291">
        <f>SUM((E8*6*21)/(8*20*100))+(E8/20)</f>
        <v>2459.6875</v>
      </c>
      <c r="L8" s="301" t="s">
        <v>2591</v>
      </c>
      <c r="M8" s="290">
        <v>20</v>
      </c>
      <c r="N8" s="289">
        <f>SUM(M8*I8)</f>
        <v>6693.75</v>
      </c>
      <c r="O8" s="293">
        <f>SUM(M8*K8)</f>
        <v>49193.75</v>
      </c>
      <c r="P8" s="290">
        <f>SUM(Q8:R8)</f>
        <v>28946</v>
      </c>
      <c r="Q8" s="290">
        <f>SUM(V8,Z8,AD8,AH8,AL8,AP8,AT8,AX8,BB8,BF8,BJ8,BN8,BR8,BV8,BZ8,CD8,CH8,CL8,CP8,CT8)</f>
        <v>25121</v>
      </c>
      <c r="R8" s="290">
        <f>SUM(W8,AA8,AE8,AI8,AM8,AQ8,AU8,AY8,BC8,BG8,BK8,BO8,BS8,BW8,CA8,CE8,CI8,CM8,CQ8,CU8)</f>
        <v>3825</v>
      </c>
      <c r="S8" s="289">
        <f>SUM(O8-P8)</f>
        <v>20247.75</v>
      </c>
      <c r="T8" s="290" t="s">
        <v>2592</v>
      </c>
      <c r="U8" s="302" t="s">
        <v>2593</v>
      </c>
      <c r="V8" s="290">
        <v>2338</v>
      </c>
      <c r="W8" s="290">
        <v>430</v>
      </c>
      <c r="X8" s="303">
        <f>SUM(V8:W8)</f>
        <v>2768</v>
      </c>
      <c r="Y8" s="302" t="s">
        <v>2593</v>
      </c>
      <c r="Z8" s="290">
        <v>2338</v>
      </c>
      <c r="AA8" s="290">
        <v>430</v>
      </c>
      <c r="AB8" s="303">
        <f>SUM(Z8:AA8)</f>
        <v>2768</v>
      </c>
      <c r="AC8" s="302" t="s">
        <v>2594</v>
      </c>
      <c r="AD8" s="290">
        <v>2125</v>
      </c>
      <c r="AE8" s="290">
        <v>335</v>
      </c>
      <c r="AF8" s="303">
        <f>SUM(AD8:AE8)</f>
        <v>2460</v>
      </c>
      <c r="AG8" s="302" t="s">
        <v>2594</v>
      </c>
      <c r="AH8" s="290">
        <v>2125</v>
      </c>
      <c r="AI8" s="290">
        <v>335</v>
      </c>
      <c r="AJ8" s="303">
        <f>SUM(AH8:AI8)</f>
        <v>2460</v>
      </c>
      <c r="AK8" s="304" t="s">
        <v>2595</v>
      </c>
      <c r="AL8" s="305">
        <v>2125</v>
      </c>
      <c r="AM8" s="305">
        <v>335</v>
      </c>
      <c r="AN8" s="303">
        <f>SUM(AL8:AM8)</f>
        <v>2460</v>
      </c>
      <c r="AO8" s="304" t="s">
        <v>2595</v>
      </c>
      <c r="AP8" s="305">
        <v>2125</v>
      </c>
      <c r="AQ8" s="305">
        <v>335</v>
      </c>
      <c r="AR8" s="303">
        <f>SUM(AP8:AQ8)</f>
        <v>2460</v>
      </c>
      <c r="AS8" s="305" t="s">
        <v>2596</v>
      </c>
      <c r="AT8" s="305">
        <v>1207</v>
      </c>
      <c r="AU8" s="305"/>
      <c r="AV8" s="303">
        <f>SUM(AT8:AU8)</f>
        <v>1207</v>
      </c>
      <c r="AW8" s="305" t="s">
        <v>2597</v>
      </c>
      <c r="AX8" s="305">
        <v>63</v>
      </c>
      <c r="AY8" s="305"/>
      <c r="AZ8" s="303">
        <f>SUM(AX8:AY8)</f>
        <v>63</v>
      </c>
      <c r="BA8" s="306">
        <v>40490</v>
      </c>
      <c r="BB8" s="305">
        <v>10675</v>
      </c>
      <c r="BC8" s="305">
        <v>1625</v>
      </c>
      <c r="BD8" s="303">
        <f>SUM(BB8:BC8)</f>
        <v>12300</v>
      </c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7">
        <v>1</v>
      </c>
      <c r="CX8" s="290">
        <v>42500</v>
      </c>
      <c r="CY8" s="290"/>
      <c r="CZ8" s="290"/>
      <c r="DA8" s="290"/>
      <c r="DB8" s="290"/>
      <c r="DC8" s="290"/>
      <c r="DD8" s="290"/>
      <c r="DE8" s="290">
        <v>1</v>
      </c>
      <c r="DF8" s="290">
        <v>42500</v>
      </c>
      <c r="DG8" s="290"/>
      <c r="DH8" s="290"/>
      <c r="DI8" s="290"/>
      <c r="DJ8" s="290"/>
      <c r="DK8" s="290"/>
      <c r="DL8" s="308"/>
      <c r="DM8" s="309">
        <f>SUM(DK8,DI8,DG8,DE8,DC8,DA8)</f>
        <v>1</v>
      </c>
      <c r="DN8" s="309">
        <f>SUM(DL8,DJ8,DH8,DF8,DD8,DB8)</f>
        <v>42500</v>
      </c>
      <c r="DO8" s="116">
        <v>1</v>
      </c>
      <c r="DP8" s="116">
        <v>42500</v>
      </c>
      <c r="DQ8" s="116"/>
      <c r="DR8" s="272"/>
      <c r="DS8" s="116"/>
      <c r="DT8" s="310">
        <v>1</v>
      </c>
      <c r="DU8" s="272"/>
      <c r="DV8" s="116"/>
      <c r="DW8" s="116"/>
      <c r="DX8" s="116"/>
      <c r="DY8" s="116"/>
      <c r="DZ8" s="116"/>
    </row>
    <row r="9" spans="1:130">
      <c r="A9" s="299"/>
      <c r="B9" s="88" t="s">
        <v>2555</v>
      </c>
      <c r="C9" s="300"/>
      <c r="D9" s="300"/>
      <c r="E9" s="311">
        <f>SUM(E8)</f>
        <v>42500</v>
      </c>
      <c r="F9" s="289"/>
      <c r="G9" s="311">
        <f>SUM(G8)</f>
        <v>7500</v>
      </c>
      <c r="H9" s="289"/>
      <c r="I9" s="311">
        <f>SUM(I8)</f>
        <v>334.6875</v>
      </c>
      <c r="J9" s="289"/>
      <c r="K9" s="311">
        <f>SUM(K8)</f>
        <v>2459.6875</v>
      </c>
      <c r="L9" s="301"/>
      <c r="M9" s="311">
        <f t="shared" ref="M9:BZ9" si="2">SUM(M8)</f>
        <v>20</v>
      </c>
      <c r="N9" s="311">
        <f t="shared" si="2"/>
        <v>6693.75</v>
      </c>
      <c r="O9" s="311">
        <f t="shared" si="2"/>
        <v>49193.75</v>
      </c>
      <c r="P9" s="312">
        <f t="shared" si="2"/>
        <v>28946</v>
      </c>
      <c r="Q9" s="312">
        <f t="shared" si="2"/>
        <v>25121</v>
      </c>
      <c r="R9" s="312">
        <f t="shared" si="2"/>
        <v>3825</v>
      </c>
      <c r="S9" s="312">
        <f t="shared" si="2"/>
        <v>20247.75</v>
      </c>
      <c r="T9" s="312">
        <f t="shared" si="2"/>
        <v>0</v>
      </c>
      <c r="U9" s="312">
        <f t="shared" si="2"/>
        <v>0</v>
      </c>
      <c r="V9" s="312">
        <f t="shared" si="2"/>
        <v>2338</v>
      </c>
      <c r="W9" s="312">
        <f t="shared" si="2"/>
        <v>430</v>
      </c>
      <c r="X9" s="312">
        <f t="shared" si="2"/>
        <v>2768</v>
      </c>
      <c r="Y9" s="312">
        <f t="shared" si="2"/>
        <v>0</v>
      </c>
      <c r="Z9" s="312">
        <f t="shared" si="2"/>
        <v>2338</v>
      </c>
      <c r="AA9" s="312">
        <f t="shared" si="2"/>
        <v>430</v>
      </c>
      <c r="AB9" s="312">
        <f t="shared" si="2"/>
        <v>2768</v>
      </c>
      <c r="AC9" s="312">
        <f t="shared" si="2"/>
        <v>0</v>
      </c>
      <c r="AD9" s="312">
        <f t="shared" si="2"/>
        <v>2125</v>
      </c>
      <c r="AE9" s="312">
        <f t="shared" si="2"/>
        <v>335</v>
      </c>
      <c r="AF9" s="312">
        <f t="shared" si="2"/>
        <v>2460</v>
      </c>
      <c r="AG9" s="312">
        <f t="shared" si="2"/>
        <v>0</v>
      </c>
      <c r="AH9" s="312">
        <f t="shared" si="2"/>
        <v>2125</v>
      </c>
      <c r="AI9" s="312">
        <f t="shared" si="2"/>
        <v>335</v>
      </c>
      <c r="AJ9" s="312">
        <f t="shared" si="2"/>
        <v>2460</v>
      </c>
      <c r="AK9" s="312">
        <f t="shared" si="2"/>
        <v>0</v>
      </c>
      <c r="AL9" s="312">
        <f t="shared" si="2"/>
        <v>2125</v>
      </c>
      <c r="AM9" s="312">
        <f t="shared" si="2"/>
        <v>335</v>
      </c>
      <c r="AN9" s="312">
        <f t="shared" si="2"/>
        <v>2460</v>
      </c>
      <c r="AO9" s="312">
        <f t="shared" si="2"/>
        <v>0</v>
      </c>
      <c r="AP9" s="312">
        <f t="shared" si="2"/>
        <v>2125</v>
      </c>
      <c r="AQ9" s="312">
        <f t="shared" si="2"/>
        <v>335</v>
      </c>
      <c r="AR9" s="312">
        <f t="shared" si="2"/>
        <v>2460</v>
      </c>
      <c r="AS9" s="312">
        <f t="shared" si="2"/>
        <v>0</v>
      </c>
      <c r="AT9" s="312">
        <f t="shared" si="2"/>
        <v>1207</v>
      </c>
      <c r="AU9" s="312">
        <f t="shared" si="2"/>
        <v>0</v>
      </c>
      <c r="AV9" s="312">
        <f t="shared" si="2"/>
        <v>1207</v>
      </c>
      <c r="AW9" s="312">
        <f t="shared" si="2"/>
        <v>0</v>
      </c>
      <c r="AX9" s="312">
        <f t="shared" si="2"/>
        <v>63</v>
      </c>
      <c r="AY9" s="312">
        <f t="shared" si="2"/>
        <v>0</v>
      </c>
      <c r="AZ9" s="312">
        <f t="shared" si="2"/>
        <v>63</v>
      </c>
      <c r="BA9" s="312">
        <f t="shared" si="2"/>
        <v>40490</v>
      </c>
      <c r="BB9" s="312">
        <f t="shared" si="2"/>
        <v>10675</v>
      </c>
      <c r="BC9" s="312">
        <f t="shared" si="2"/>
        <v>1625</v>
      </c>
      <c r="BD9" s="312">
        <f t="shared" si="2"/>
        <v>12300</v>
      </c>
      <c r="BE9" s="312">
        <f t="shared" si="2"/>
        <v>0</v>
      </c>
      <c r="BF9" s="312">
        <f t="shared" si="2"/>
        <v>0</v>
      </c>
      <c r="BG9" s="312">
        <f t="shared" si="2"/>
        <v>0</v>
      </c>
      <c r="BH9" s="312">
        <f t="shared" si="2"/>
        <v>0</v>
      </c>
      <c r="BI9" s="312">
        <f t="shared" si="2"/>
        <v>0</v>
      </c>
      <c r="BJ9" s="312">
        <f t="shared" si="2"/>
        <v>0</v>
      </c>
      <c r="BK9" s="312">
        <f t="shared" si="2"/>
        <v>0</v>
      </c>
      <c r="BL9" s="312">
        <f t="shared" si="2"/>
        <v>0</v>
      </c>
      <c r="BM9" s="312">
        <f t="shared" si="2"/>
        <v>0</v>
      </c>
      <c r="BN9" s="312">
        <f t="shared" si="2"/>
        <v>0</v>
      </c>
      <c r="BO9" s="312">
        <f t="shared" si="2"/>
        <v>0</v>
      </c>
      <c r="BP9" s="312">
        <f t="shared" si="2"/>
        <v>0</v>
      </c>
      <c r="BQ9" s="312">
        <f t="shared" si="2"/>
        <v>0</v>
      </c>
      <c r="BR9" s="312">
        <f t="shared" si="2"/>
        <v>0</v>
      </c>
      <c r="BS9" s="312">
        <f t="shared" si="2"/>
        <v>0</v>
      </c>
      <c r="BT9" s="312">
        <f t="shared" si="2"/>
        <v>0</v>
      </c>
      <c r="BU9" s="312">
        <f t="shared" si="2"/>
        <v>0</v>
      </c>
      <c r="BV9" s="312">
        <f t="shared" si="2"/>
        <v>0</v>
      </c>
      <c r="BW9" s="312">
        <f t="shared" si="2"/>
        <v>0</v>
      </c>
      <c r="BX9" s="312">
        <f t="shared" si="2"/>
        <v>0</v>
      </c>
      <c r="BY9" s="312">
        <f t="shared" si="2"/>
        <v>0</v>
      </c>
      <c r="BZ9" s="312">
        <f t="shared" si="2"/>
        <v>0</v>
      </c>
      <c r="CA9" s="312">
        <f t="shared" ref="CA9:DL9" si="3">SUM(CA8)</f>
        <v>0</v>
      </c>
      <c r="CB9" s="312">
        <f t="shared" si="3"/>
        <v>0</v>
      </c>
      <c r="CC9" s="312">
        <f t="shared" si="3"/>
        <v>0</v>
      </c>
      <c r="CD9" s="312">
        <f t="shared" si="3"/>
        <v>0</v>
      </c>
      <c r="CE9" s="312">
        <f t="shared" si="3"/>
        <v>0</v>
      </c>
      <c r="CF9" s="312">
        <f t="shared" si="3"/>
        <v>0</v>
      </c>
      <c r="CG9" s="312">
        <f t="shared" si="3"/>
        <v>0</v>
      </c>
      <c r="CH9" s="312">
        <f t="shared" si="3"/>
        <v>0</v>
      </c>
      <c r="CI9" s="312">
        <f t="shared" si="3"/>
        <v>0</v>
      </c>
      <c r="CJ9" s="312">
        <f t="shared" si="3"/>
        <v>0</v>
      </c>
      <c r="CK9" s="312">
        <f t="shared" si="3"/>
        <v>0</v>
      </c>
      <c r="CL9" s="312">
        <f t="shared" si="3"/>
        <v>0</v>
      </c>
      <c r="CM9" s="312">
        <f t="shared" si="3"/>
        <v>0</v>
      </c>
      <c r="CN9" s="312">
        <f t="shared" si="3"/>
        <v>0</v>
      </c>
      <c r="CO9" s="312">
        <f t="shared" si="3"/>
        <v>0</v>
      </c>
      <c r="CP9" s="312">
        <f t="shared" si="3"/>
        <v>0</v>
      </c>
      <c r="CQ9" s="312">
        <f t="shared" si="3"/>
        <v>0</v>
      </c>
      <c r="CR9" s="312">
        <f t="shared" si="3"/>
        <v>0</v>
      </c>
      <c r="CS9" s="312">
        <f t="shared" si="3"/>
        <v>0</v>
      </c>
      <c r="CT9" s="312">
        <f t="shared" si="3"/>
        <v>0</v>
      </c>
      <c r="CU9" s="312">
        <f t="shared" si="3"/>
        <v>0</v>
      </c>
      <c r="CV9" s="312">
        <f t="shared" si="3"/>
        <v>0</v>
      </c>
      <c r="CW9" s="312">
        <f t="shared" si="3"/>
        <v>1</v>
      </c>
      <c r="CX9" s="312">
        <f t="shared" si="3"/>
        <v>42500</v>
      </c>
      <c r="CY9" s="312">
        <f t="shared" si="3"/>
        <v>0</v>
      </c>
      <c r="CZ9" s="312">
        <f t="shared" si="3"/>
        <v>0</v>
      </c>
      <c r="DA9" s="312">
        <f t="shared" si="3"/>
        <v>0</v>
      </c>
      <c r="DB9" s="312">
        <f t="shared" si="3"/>
        <v>0</v>
      </c>
      <c r="DC9" s="312">
        <f t="shared" si="3"/>
        <v>0</v>
      </c>
      <c r="DD9" s="312">
        <f t="shared" si="3"/>
        <v>0</v>
      </c>
      <c r="DE9" s="312">
        <f t="shared" si="3"/>
        <v>1</v>
      </c>
      <c r="DF9" s="312">
        <f t="shared" si="3"/>
        <v>42500</v>
      </c>
      <c r="DG9" s="312">
        <f t="shared" si="3"/>
        <v>0</v>
      </c>
      <c r="DH9" s="312">
        <f t="shared" si="3"/>
        <v>0</v>
      </c>
      <c r="DI9" s="312">
        <f t="shared" si="3"/>
        <v>0</v>
      </c>
      <c r="DJ9" s="312">
        <f t="shared" si="3"/>
        <v>0</v>
      </c>
      <c r="DK9" s="312">
        <f t="shared" si="3"/>
        <v>0</v>
      </c>
      <c r="DL9" s="312">
        <f t="shared" si="3"/>
        <v>0</v>
      </c>
      <c r="DM9" s="309">
        <f>SUM(DK9,DI9,DG9,DE9,DC9,DA9)</f>
        <v>1</v>
      </c>
      <c r="DN9" s="309">
        <f>SUM(DL9,DJ9,DH9,DF9,DD9,DB9)</f>
        <v>42500</v>
      </c>
      <c r="DO9" s="311">
        <f>SUM(DO8)</f>
        <v>1</v>
      </c>
      <c r="DP9" s="311">
        <f>SUM(DP8)</f>
        <v>42500</v>
      </c>
      <c r="DQ9" s="313">
        <f>SUM(DQ8)</f>
        <v>0</v>
      </c>
      <c r="DR9" s="314">
        <f>SUM(DR8)</f>
        <v>0</v>
      </c>
      <c r="DS9" s="116"/>
      <c r="DT9" s="310"/>
      <c r="DU9" s="272"/>
      <c r="DV9" s="116"/>
      <c r="DW9" s="116"/>
      <c r="DX9" s="116"/>
      <c r="DY9" s="116"/>
      <c r="DZ9" s="116"/>
    </row>
  </sheetData>
  <mergeCells count="44">
    <mergeCell ref="L3:L5"/>
    <mergeCell ref="A1:H1"/>
    <mergeCell ref="CW1:DK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T3:AJ3"/>
    <mergeCell ref="T4:X4"/>
    <mergeCell ref="Y4:AB4"/>
    <mergeCell ref="AC4:AF4"/>
    <mergeCell ref="AG4:AJ4"/>
    <mergeCell ref="M3:M5"/>
    <mergeCell ref="N3:N5"/>
    <mergeCell ref="O3:O5"/>
    <mergeCell ref="P3:R4"/>
    <mergeCell ref="S3:S5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BU4:BX4"/>
    <mergeCell ref="BY4:CB4"/>
    <mergeCell ref="DO4:DQ4"/>
    <mergeCell ref="CG4:CJ4"/>
    <mergeCell ref="CK4:CN4"/>
    <mergeCell ref="CO4:CR4"/>
    <mergeCell ref="CS4:CV4"/>
    <mergeCell ref="CW4:CZ4"/>
    <mergeCell ref="DA4:D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1"/>
  <sheetViews>
    <sheetView topLeftCell="A30" workbookViewId="0">
      <selection activeCell="A8" sqref="A8:A31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</row>
    <row r="2" spans="1:21" ht="18.75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</row>
    <row r="3" spans="1:21" ht="18.75">
      <c r="A3" s="641" t="s">
        <v>306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148"/>
      <c r="T3" s="116"/>
    </row>
    <row r="4" spans="1:21" ht="18.75">
      <c r="A4" s="654" t="s">
        <v>1114</v>
      </c>
      <c r="B4" s="654"/>
      <c r="C4" s="654"/>
      <c r="D4" s="654"/>
      <c r="E4" s="654"/>
      <c r="F4" s="654"/>
      <c r="G4" s="654"/>
      <c r="H4" s="210"/>
      <c r="I4" s="78"/>
      <c r="J4" s="78"/>
      <c r="K4" s="78"/>
      <c r="L4" s="216"/>
      <c r="M4" s="115"/>
      <c r="N4" s="112"/>
      <c r="O4" s="115"/>
      <c r="P4" s="144"/>
      <c r="Q4" s="80"/>
      <c r="R4" s="146" t="s">
        <v>364</v>
      </c>
      <c r="S4" s="148"/>
      <c r="T4" s="116"/>
    </row>
    <row r="5" spans="1:21">
      <c r="A5" s="217"/>
      <c r="B5" s="218"/>
      <c r="C5" s="148"/>
      <c r="D5" s="217"/>
      <c r="E5" s="148"/>
      <c r="F5" s="211"/>
      <c r="G5" s="149"/>
      <c r="H5" s="211"/>
      <c r="I5" s="149"/>
      <c r="J5" s="217"/>
      <c r="K5" s="217"/>
      <c r="L5" s="217"/>
      <c r="M5" s="218"/>
      <c r="N5" s="119"/>
      <c r="O5" s="218"/>
      <c r="P5" s="119"/>
      <c r="Q5" s="657" t="s">
        <v>1100</v>
      </c>
      <c r="R5" s="657"/>
      <c r="S5" s="148"/>
      <c r="T5" s="116"/>
    </row>
    <row r="6" spans="1:21">
      <c r="A6" s="655" t="s">
        <v>366</v>
      </c>
      <c r="B6" s="655"/>
      <c r="C6" s="148"/>
      <c r="D6" s="217"/>
      <c r="E6" s="148"/>
      <c r="F6" s="211"/>
      <c r="G6" s="149"/>
      <c r="H6" s="211"/>
      <c r="I6" s="149"/>
      <c r="J6" s="217"/>
      <c r="K6" s="217"/>
      <c r="L6" s="217"/>
      <c r="M6" s="218"/>
      <c r="N6" s="119"/>
      <c r="O6" s="218"/>
      <c r="P6" s="119"/>
      <c r="Q6" s="218"/>
      <c r="R6" s="217"/>
      <c r="S6" s="148"/>
      <c r="T6" s="116"/>
    </row>
    <row r="7" spans="1:21" ht="63">
      <c r="A7" s="212" t="s">
        <v>308</v>
      </c>
      <c r="B7" s="212" t="s">
        <v>309</v>
      </c>
      <c r="C7" s="136" t="s">
        <v>310</v>
      </c>
      <c r="D7" s="212" t="s">
        <v>311</v>
      </c>
      <c r="E7" s="136" t="s">
        <v>312</v>
      </c>
      <c r="F7" s="136" t="s">
        <v>109</v>
      </c>
      <c r="G7" s="212" t="s">
        <v>313</v>
      </c>
      <c r="H7" s="136" t="s">
        <v>314</v>
      </c>
      <c r="I7" s="212" t="s">
        <v>315</v>
      </c>
      <c r="J7" s="212" t="s">
        <v>357</v>
      </c>
      <c r="K7" s="212" t="s">
        <v>358</v>
      </c>
      <c r="L7" s="212" t="s">
        <v>359</v>
      </c>
      <c r="M7" s="212" t="s">
        <v>360</v>
      </c>
      <c r="N7" s="207" t="s">
        <v>361</v>
      </c>
      <c r="O7" s="212" t="s">
        <v>362</v>
      </c>
      <c r="P7" s="207" t="s">
        <v>320</v>
      </c>
      <c r="Q7" s="212" t="s">
        <v>319</v>
      </c>
      <c r="R7" s="212" t="s">
        <v>321</v>
      </c>
      <c r="S7" s="136" t="s">
        <v>1115</v>
      </c>
      <c r="T7" s="137" t="s">
        <v>1116</v>
      </c>
      <c r="U7" s="213" t="s">
        <v>2505</v>
      </c>
    </row>
    <row r="8" spans="1:21" ht="75">
      <c r="A8" s="104">
        <v>1</v>
      </c>
      <c r="B8" s="6"/>
      <c r="C8" s="93" t="s">
        <v>3669</v>
      </c>
      <c r="D8" s="93" t="s">
        <v>3670</v>
      </c>
      <c r="E8" s="93" t="s">
        <v>3671</v>
      </c>
      <c r="F8" s="104" t="s">
        <v>2</v>
      </c>
      <c r="G8" s="104" t="s">
        <v>15</v>
      </c>
      <c r="H8" s="93" t="s">
        <v>16</v>
      </c>
      <c r="I8" s="513" t="s">
        <v>106</v>
      </c>
      <c r="J8" s="93" t="s">
        <v>3672</v>
      </c>
      <c r="K8" s="93" t="s">
        <v>3673</v>
      </c>
      <c r="L8" s="93" t="s">
        <v>3674</v>
      </c>
      <c r="M8" s="93" t="s">
        <v>3672</v>
      </c>
      <c r="N8" s="6">
        <v>320000</v>
      </c>
      <c r="O8" s="177" t="s">
        <v>3675</v>
      </c>
      <c r="P8" s="104">
        <v>80000</v>
      </c>
      <c r="Q8" s="104" t="s">
        <v>3361</v>
      </c>
      <c r="R8" s="514" t="s">
        <v>3676</v>
      </c>
      <c r="S8" s="215" t="s">
        <v>3677</v>
      </c>
      <c r="T8" s="215" t="s">
        <v>3678</v>
      </c>
      <c r="U8" s="512" t="s">
        <v>3679</v>
      </c>
    </row>
    <row r="9" spans="1:21" ht="75">
      <c r="A9" s="104">
        <v>2</v>
      </c>
      <c r="B9" s="6"/>
      <c r="C9" s="93" t="s">
        <v>3752</v>
      </c>
      <c r="D9" s="93" t="s">
        <v>3753</v>
      </c>
      <c r="E9" s="107" t="s">
        <v>3754</v>
      </c>
      <c r="F9" s="516" t="s">
        <v>2</v>
      </c>
      <c r="G9" s="172" t="s">
        <v>1835</v>
      </c>
      <c r="H9" s="93" t="s">
        <v>16</v>
      </c>
      <c r="I9" s="172" t="s">
        <v>105</v>
      </c>
      <c r="J9" s="93" t="s">
        <v>3755</v>
      </c>
      <c r="K9" s="93" t="s">
        <v>3755</v>
      </c>
      <c r="L9" s="93" t="s">
        <v>327</v>
      </c>
      <c r="M9" s="93" t="s">
        <v>3756</v>
      </c>
      <c r="N9" s="6">
        <v>400000</v>
      </c>
      <c r="O9" s="6" t="s">
        <v>3675</v>
      </c>
      <c r="P9" s="518">
        <v>100000</v>
      </c>
      <c r="Q9" s="6" t="s">
        <v>3683</v>
      </c>
      <c r="R9" s="104" t="s">
        <v>3676</v>
      </c>
      <c r="S9" s="215" t="s">
        <v>3757</v>
      </c>
      <c r="T9" s="215" t="s">
        <v>3758</v>
      </c>
      <c r="U9" s="510" t="s">
        <v>3759</v>
      </c>
    </row>
    <row r="10" spans="1:21" ht="135">
      <c r="A10" s="104">
        <v>3</v>
      </c>
      <c r="B10" s="6"/>
      <c r="C10" s="93" t="s">
        <v>3760</v>
      </c>
      <c r="D10" s="93" t="s">
        <v>3761</v>
      </c>
      <c r="E10" s="107" t="s">
        <v>3762</v>
      </c>
      <c r="F10" s="516" t="s">
        <v>2</v>
      </c>
      <c r="G10" s="172" t="s">
        <v>15</v>
      </c>
      <c r="H10" s="104" t="s">
        <v>31</v>
      </c>
      <c r="I10" s="172" t="s">
        <v>105</v>
      </c>
      <c r="J10" s="93" t="s">
        <v>3763</v>
      </c>
      <c r="K10" s="172" t="s">
        <v>3764</v>
      </c>
      <c r="L10" s="93" t="s">
        <v>2464</v>
      </c>
      <c r="M10" s="93" t="s">
        <v>3765</v>
      </c>
      <c r="N10" s="6">
        <v>54000</v>
      </c>
      <c r="O10" s="6" t="s">
        <v>3675</v>
      </c>
      <c r="P10" s="518">
        <v>27000</v>
      </c>
      <c r="Q10" s="6" t="s">
        <v>3683</v>
      </c>
      <c r="R10" s="104" t="s">
        <v>3676</v>
      </c>
      <c r="S10" s="215" t="s">
        <v>3766</v>
      </c>
      <c r="T10" s="215" t="s">
        <v>3767</v>
      </c>
      <c r="U10" s="510" t="s">
        <v>2974</v>
      </c>
    </row>
    <row r="11" spans="1:21" ht="120">
      <c r="A11" s="104">
        <v>4</v>
      </c>
      <c r="B11" s="6"/>
      <c r="C11" s="93" t="s">
        <v>3768</v>
      </c>
      <c r="D11" s="93" t="s">
        <v>3769</v>
      </c>
      <c r="E11" s="107" t="s">
        <v>3770</v>
      </c>
      <c r="F11" s="516" t="s">
        <v>2</v>
      </c>
      <c r="G11" s="172" t="s">
        <v>15</v>
      </c>
      <c r="H11" s="93" t="s">
        <v>16</v>
      </c>
      <c r="I11" s="172" t="s">
        <v>106</v>
      </c>
      <c r="J11" s="93" t="s">
        <v>3771</v>
      </c>
      <c r="K11" s="93" t="s">
        <v>3771</v>
      </c>
      <c r="L11" s="93" t="s">
        <v>327</v>
      </c>
      <c r="M11" s="93" t="s">
        <v>3756</v>
      </c>
      <c r="N11" s="6">
        <v>100000</v>
      </c>
      <c r="O11" s="6" t="s">
        <v>3675</v>
      </c>
      <c r="P11" s="518">
        <v>100000</v>
      </c>
      <c r="Q11" s="6" t="s">
        <v>3683</v>
      </c>
      <c r="R11" s="104" t="s">
        <v>2537</v>
      </c>
      <c r="S11" s="215" t="s">
        <v>3772</v>
      </c>
      <c r="T11" s="215" t="s">
        <v>3773</v>
      </c>
      <c r="U11" s="510" t="s">
        <v>3774</v>
      </c>
    </row>
    <row r="12" spans="1:21" ht="120">
      <c r="A12" s="104">
        <v>5</v>
      </c>
      <c r="B12" s="6"/>
      <c r="C12" s="93" t="s">
        <v>3775</v>
      </c>
      <c r="D12" s="93" t="s">
        <v>215</v>
      </c>
      <c r="E12" s="107" t="s">
        <v>3776</v>
      </c>
      <c r="F12" s="516" t="s">
        <v>2</v>
      </c>
      <c r="G12" s="172" t="s">
        <v>15</v>
      </c>
      <c r="H12" s="93" t="s">
        <v>16</v>
      </c>
      <c r="I12" s="172" t="s">
        <v>105</v>
      </c>
      <c r="J12" s="93" t="s">
        <v>2433</v>
      </c>
      <c r="K12" s="93" t="s">
        <v>3777</v>
      </c>
      <c r="L12" s="93" t="s">
        <v>327</v>
      </c>
      <c r="M12" s="93" t="s">
        <v>3756</v>
      </c>
      <c r="N12" s="6">
        <v>300000</v>
      </c>
      <c r="O12" s="6" t="s">
        <v>3675</v>
      </c>
      <c r="P12" s="518">
        <v>85000</v>
      </c>
      <c r="Q12" s="6" t="s">
        <v>3683</v>
      </c>
      <c r="R12" s="104" t="s">
        <v>3676</v>
      </c>
      <c r="S12" s="215" t="s">
        <v>3778</v>
      </c>
      <c r="T12" s="215" t="s">
        <v>3779</v>
      </c>
      <c r="U12" s="510" t="s">
        <v>3780</v>
      </c>
    </row>
    <row r="13" spans="1:21" ht="105">
      <c r="A13" s="104">
        <v>6</v>
      </c>
      <c r="B13" s="6"/>
      <c r="C13" s="93" t="s">
        <v>3781</v>
      </c>
      <c r="D13" s="93" t="s">
        <v>3782</v>
      </c>
      <c r="E13" s="107" t="s">
        <v>3783</v>
      </c>
      <c r="F13" s="516" t="s">
        <v>2</v>
      </c>
      <c r="G13" s="172" t="s">
        <v>15</v>
      </c>
      <c r="H13" s="104" t="s">
        <v>31</v>
      </c>
      <c r="I13" s="172" t="s">
        <v>106</v>
      </c>
      <c r="J13" s="93" t="s">
        <v>3784</v>
      </c>
      <c r="K13" s="93" t="s">
        <v>3785</v>
      </c>
      <c r="L13" s="93" t="s">
        <v>2443</v>
      </c>
      <c r="M13" s="93" t="s">
        <v>3765</v>
      </c>
      <c r="N13" s="6">
        <v>200000</v>
      </c>
      <c r="O13" s="6" t="s">
        <v>3675</v>
      </c>
      <c r="P13" s="518">
        <v>50000</v>
      </c>
      <c r="Q13" s="6" t="s">
        <v>3683</v>
      </c>
      <c r="R13" s="104" t="s">
        <v>3676</v>
      </c>
      <c r="S13" s="215" t="s">
        <v>3786</v>
      </c>
      <c r="T13" s="215" t="s">
        <v>3787</v>
      </c>
      <c r="U13" s="510" t="s">
        <v>3788</v>
      </c>
    </row>
    <row r="14" spans="1:21" ht="120">
      <c r="A14" s="104">
        <v>7</v>
      </c>
      <c r="B14" s="6"/>
      <c r="C14" s="93" t="s">
        <v>3789</v>
      </c>
      <c r="D14" s="93" t="s">
        <v>3790</v>
      </c>
      <c r="E14" s="107" t="s">
        <v>402</v>
      </c>
      <c r="F14" s="516" t="s">
        <v>2</v>
      </c>
      <c r="G14" s="172" t="s">
        <v>15</v>
      </c>
      <c r="H14" s="104" t="s">
        <v>31</v>
      </c>
      <c r="I14" s="172" t="s">
        <v>106</v>
      </c>
      <c r="J14" s="93" t="s">
        <v>3791</v>
      </c>
      <c r="K14" s="172" t="s">
        <v>3764</v>
      </c>
      <c r="L14" s="93" t="s">
        <v>2464</v>
      </c>
      <c r="M14" s="93" t="s">
        <v>3765</v>
      </c>
      <c r="N14" s="6">
        <v>50000</v>
      </c>
      <c r="O14" s="6" t="s">
        <v>3675</v>
      </c>
      <c r="P14" s="518">
        <v>25000</v>
      </c>
      <c r="Q14" s="6" t="s">
        <v>3683</v>
      </c>
      <c r="R14" s="104" t="s">
        <v>3676</v>
      </c>
      <c r="S14" s="215" t="s">
        <v>3792</v>
      </c>
      <c r="T14" s="215" t="s">
        <v>3793</v>
      </c>
      <c r="U14" s="510" t="s">
        <v>3794</v>
      </c>
    </row>
    <row r="15" spans="1:21" ht="120">
      <c r="A15" s="104">
        <v>8</v>
      </c>
      <c r="B15" s="6"/>
      <c r="C15" s="93" t="s">
        <v>3795</v>
      </c>
      <c r="D15" s="93" t="s">
        <v>3796</v>
      </c>
      <c r="E15" s="107" t="s">
        <v>3797</v>
      </c>
      <c r="F15" s="516" t="s">
        <v>2</v>
      </c>
      <c r="G15" s="172" t="s">
        <v>1835</v>
      </c>
      <c r="H15" s="93" t="s">
        <v>16</v>
      </c>
      <c r="I15" s="172" t="s">
        <v>105</v>
      </c>
      <c r="J15" s="93" t="s">
        <v>3798</v>
      </c>
      <c r="K15" s="172" t="s">
        <v>3799</v>
      </c>
      <c r="L15" s="93" t="s">
        <v>3800</v>
      </c>
      <c r="M15" s="93" t="s">
        <v>3756</v>
      </c>
      <c r="N15" s="6">
        <v>100000</v>
      </c>
      <c r="O15" s="6" t="s">
        <v>3675</v>
      </c>
      <c r="P15" s="518">
        <v>50000</v>
      </c>
      <c r="Q15" s="6" t="s">
        <v>3683</v>
      </c>
      <c r="R15" s="104" t="s">
        <v>2535</v>
      </c>
      <c r="S15" s="215" t="s">
        <v>3801</v>
      </c>
      <c r="T15" s="215" t="s">
        <v>3802</v>
      </c>
      <c r="U15" s="510" t="s">
        <v>3803</v>
      </c>
    </row>
    <row r="16" spans="1:21" ht="135">
      <c r="A16" s="104">
        <v>9</v>
      </c>
      <c r="B16" s="6"/>
      <c r="C16" s="93" t="s">
        <v>3804</v>
      </c>
      <c r="D16" s="93" t="s">
        <v>3805</v>
      </c>
      <c r="E16" s="107" t="s">
        <v>3806</v>
      </c>
      <c r="F16" s="516" t="s">
        <v>2</v>
      </c>
      <c r="G16" s="172" t="s">
        <v>15</v>
      </c>
      <c r="H16" s="104" t="s">
        <v>31</v>
      </c>
      <c r="I16" s="172" t="s">
        <v>106</v>
      </c>
      <c r="J16" s="93" t="s">
        <v>3807</v>
      </c>
      <c r="K16" s="93" t="s">
        <v>3777</v>
      </c>
      <c r="L16" s="93" t="s">
        <v>327</v>
      </c>
      <c r="M16" s="93" t="s">
        <v>3756</v>
      </c>
      <c r="N16" s="6">
        <v>370000</v>
      </c>
      <c r="O16" s="6" t="s">
        <v>3675</v>
      </c>
      <c r="P16" s="518">
        <v>95000</v>
      </c>
      <c r="Q16" s="6" t="s">
        <v>3683</v>
      </c>
      <c r="R16" s="104" t="s">
        <v>3676</v>
      </c>
      <c r="S16" s="215" t="s">
        <v>3808</v>
      </c>
      <c r="T16" s="215" t="s">
        <v>3809</v>
      </c>
      <c r="U16" s="510" t="s">
        <v>2753</v>
      </c>
    </row>
    <row r="17" spans="1:21" ht="105">
      <c r="A17" s="104">
        <v>10</v>
      </c>
      <c r="B17" s="6"/>
      <c r="C17" s="93" t="s">
        <v>3810</v>
      </c>
      <c r="D17" s="93" t="s">
        <v>3811</v>
      </c>
      <c r="E17" s="107" t="s">
        <v>3812</v>
      </c>
      <c r="F17" s="516" t="s">
        <v>2</v>
      </c>
      <c r="G17" s="172" t="s">
        <v>15</v>
      </c>
      <c r="H17" s="93" t="s">
        <v>16</v>
      </c>
      <c r="I17" s="172" t="s">
        <v>106</v>
      </c>
      <c r="J17" s="93" t="s">
        <v>3813</v>
      </c>
      <c r="K17" s="93" t="s">
        <v>3777</v>
      </c>
      <c r="L17" s="93" t="s">
        <v>327</v>
      </c>
      <c r="M17" s="93" t="s">
        <v>3756</v>
      </c>
      <c r="N17" s="6">
        <v>220000</v>
      </c>
      <c r="O17" s="6" t="s">
        <v>3675</v>
      </c>
      <c r="P17" s="518">
        <v>55000</v>
      </c>
      <c r="Q17" s="6" t="s">
        <v>3683</v>
      </c>
      <c r="R17" s="104" t="s">
        <v>3676</v>
      </c>
      <c r="S17" s="215" t="s">
        <v>3814</v>
      </c>
      <c r="T17" s="215" t="s">
        <v>3815</v>
      </c>
      <c r="U17" s="510" t="s">
        <v>3816</v>
      </c>
    </row>
    <row r="18" spans="1:21" ht="135">
      <c r="A18" s="104">
        <v>11</v>
      </c>
      <c r="B18" s="6"/>
      <c r="C18" s="93" t="s">
        <v>3817</v>
      </c>
      <c r="D18" s="93" t="s">
        <v>3818</v>
      </c>
      <c r="E18" s="107" t="s">
        <v>3819</v>
      </c>
      <c r="F18" s="516" t="s">
        <v>2</v>
      </c>
      <c r="G18" s="172" t="s">
        <v>15</v>
      </c>
      <c r="H18" s="93" t="s">
        <v>16</v>
      </c>
      <c r="I18" s="172" t="s">
        <v>106</v>
      </c>
      <c r="J18" s="93" t="s">
        <v>3820</v>
      </c>
      <c r="K18" s="93" t="s">
        <v>3777</v>
      </c>
      <c r="L18" s="93" t="s">
        <v>354</v>
      </c>
      <c r="M18" s="93" t="s">
        <v>3765</v>
      </c>
      <c r="N18" s="6">
        <v>150000</v>
      </c>
      <c r="O18" s="6" t="s">
        <v>3675</v>
      </c>
      <c r="P18" s="518">
        <v>50000</v>
      </c>
      <c r="Q18" s="6" t="s">
        <v>3683</v>
      </c>
      <c r="R18" s="104" t="s">
        <v>3676</v>
      </c>
      <c r="S18" s="215" t="s">
        <v>3821</v>
      </c>
      <c r="T18" s="215" t="s">
        <v>3822</v>
      </c>
      <c r="U18" s="510" t="s">
        <v>3823</v>
      </c>
    </row>
    <row r="19" spans="1:21" ht="75">
      <c r="A19" s="104">
        <v>12</v>
      </c>
      <c r="B19" s="6"/>
      <c r="C19" s="93" t="s">
        <v>3824</v>
      </c>
      <c r="D19" s="93" t="s">
        <v>3825</v>
      </c>
      <c r="E19" s="107" t="s">
        <v>3826</v>
      </c>
      <c r="F19" s="516" t="s">
        <v>2</v>
      </c>
      <c r="G19" s="172" t="s">
        <v>1835</v>
      </c>
      <c r="H19" s="93" t="s">
        <v>16</v>
      </c>
      <c r="I19" s="172" t="s">
        <v>105</v>
      </c>
      <c r="J19" s="93" t="s">
        <v>3827</v>
      </c>
      <c r="K19" s="93" t="s">
        <v>3827</v>
      </c>
      <c r="L19" s="93" t="s">
        <v>2481</v>
      </c>
      <c r="M19" s="93" t="s">
        <v>3765</v>
      </c>
      <c r="N19" s="6">
        <v>350000</v>
      </c>
      <c r="O19" s="6" t="s">
        <v>3675</v>
      </c>
      <c r="P19" s="518">
        <v>175000</v>
      </c>
      <c r="Q19" s="6" t="s">
        <v>3683</v>
      </c>
      <c r="R19" s="104" t="s">
        <v>3676</v>
      </c>
      <c r="S19" s="215" t="s">
        <v>3828</v>
      </c>
      <c r="T19" s="215" t="s">
        <v>3829</v>
      </c>
      <c r="U19" s="510" t="s">
        <v>3830</v>
      </c>
    </row>
    <row r="20" spans="1:21" ht="120">
      <c r="A20" s="104">
        <v>13</v>
      </c>
      <c r="B20" s="6"/>
      <c r="C20" s="93" t="s">
        <v>3831</v>
      </c>
      <c r="D20" s="93" t="s">
        <v>3832</v>
      </c>
      <c r="E20" s="107" t="s">
        <v>3833</v>
      </c>
      <c r="F20" s="516" t="s">
        <v>2</v>
      </c>
      <c r="G20" s="172" t="s">
        <v>15</v>
      </c>
      <c r="H20" s="104" t="s">
        <v>31</v>
      </c>
      <c r="I20" s="172" t="s">
        <v>106</v>
      </c>
      <c r="J20" s="93" t="s">
        <v>2433</v>
      </c>
      <c r="K20" s="93" t="s">
        <v>3777</v>
      </c>
      <c r="L20" s="93" t="s">
        <v>327</v>
      </c>
      <c r="M20" s="93" t="s">
        <v>3756</v>
      </c>
      <c r="N20" s="6">
        <v>300000</v>
      </c>
      <c r="O20" s="6" t="s">
        <v>3675</v>
      </c>
      <c r="P20" s="518">
        <v>75000</v>
      </c>
      <c r="Q20" s="6" t="s">
        <v>3683</v>
      </c>
      <c r="R20" s="104" t="s">
        <v>3676</v>
      </c>
      <c r="S20" s="215" t="s">
        <v>3834</v>
      </c>
      <c r="T20" s="215" t="s">
        <v>3835</v>
      </c>
      <c r="U20" s="510" t="s">
        <v>3836</v>
      </c>
    </row>
    <row r="21" spans="1:21" ht="120">
      <c r="A21" s="104">
        <v>14</v>
      </c>
      <c r="B21" s="6"/>
      <c r="C21" s="93" t="s">
        <v>3837</v>
      </c>
      <c r="D21" s="93" t="s">
        <v>211</v>
      </c>
      <c r="E21" s="107" t="s">
        <v>3838</v>
      </c>
      <c r="F21" s="516" t="s">
        <v>2</v>
      </c>
      <c r="G21" s="172" t="s">
        <v>15</v>
      </c>
      <c r="H21" s="93" t="s">
        <v>16</v>
      </c>
      <c r="I21" s="172" t="s">
        <v>106</v>
      </c>
      <c r="J21" s="93" t="s">
        <v>2433</v>
      </c>
      <c r="K21" s="93" t="s">
        <v>3777</v>
      </c>
      <c r="L21" s="93" t="s">
        <v>327</v>
      </c>
      <c r="M21" s="93" t="s">
        <v>3756</v>
      </c>
      <c r="N21" s="6">
        <v>300000</v>
      </c>
      <c r="O21" s="6" t="s">
        <v>3675</v>
      </c>
      <c r="P21" s="518">
        <v>85000</v>
      </c>
      <c r="Q21" s="6" t="s">
        <v>3683</v>
      </c>
      <c r="R21" s="104" t="s">
        <v>3676</v>
      </c>
      <c r="S21" s="215" t="s">
        <v>3839</v>
      </c>
      <c r="T21" s="215" t="s">
        <v>3840</v>
      </c>
      <c r="U21" s="510" t="s">
        <v>3841</v>
      </c>
    </row>
    <row r="22" spans="1:21" ht="210">
      <c r="A22" s="104">
        <v>15</v>
      </c>
      <c r="B22" s="104"/>
      <c r="C22" s="516" t="s">
        <v>2494</v>
      </c>
      <c r="D22" s="516" t="s">
        <v>336</v>
      </c>
      <c r="E22" s="516" t="s">
        <v>4000</v>
      </c>
      <c r="F22" s="516" t="s">
        <v>2</v>
      </c>
      <c r="G22" s="533" t="s">
        <v>15</v>
      </c>
      <c r="H22" s="153" t="s">
        <v>16</v>
      </c>
      <c r="I22" s="534" t="s">
        <v>106</v>
      </c>
      <c r="J22" s="516" t="s">
        <v>4001</v>
      </c>
      <c r="K22" s="516" t="s">
        <v>4002</v>
      </c>
      <c r="L22" s="516" t="s">
        <v>4003</v>
      </c>
      <c r="M22" s="516" t="s">
        <v>4004</v>
      </c>
      <c r="N22" s="535">
        <v>200000</v>
      </c>
      <c r="O22" s="104" t="s">
        <v>4005</v>
      </c>
      <c r="P22" s="533">
        <v>50000</v>
      </c>
      <c r="Q22" s="104" t="s">
        <v>4006</v>
      </c>
      <c r="R22" s="533" t="s">
        <v>2537</v>
      </c>
      <c r="S22" s="536" t="s">
        <v>2496</v>
      </c>
      <c r="T22" s="536" t="s">
        <v>2497</v>
      </c>
      <c r="U22" s="536" t="s">
        <v>4007</v>
      </c>
    </row>
    <row r="23" spans="1:21" ht="120">
      <c r="A23" s="104">
        <v>16</v>
      </c>
      <c r="B23" s="104"/>
      <c r="C23" s="93" t="s">
        <v>4008</v>
      </c>
      <c r="D23" s="93" t="s">
        <v>4009</v>
      </c>
      <c r="E23" s="93" t="s">
        <v>4010</v>
      </c>
      <c r="F23" s="110" t="s">
        <v>2</v>
      </c>
      <c r="G23" s="104" t="s">
        <v>15</v>
      </c>
      <c r="H23" s="534" t="s">
        <v>31</v>
      </c>
      <c r="I23" s="534" t="s">
        <v>106</v>
      </c>
      <c r="J23" s="93" t="s">
        <v>2433</v>
      </c>
      <c r="K23" s="93" t="s">
        <v>3777</v>
      </c>
      <c r="L23" s="93" t="s">
        <v>327</v>
      </c>
      <c r="M23" s="93" t="s">
        <v>3756</v>
      </c>
      <c r="N23" s="104">
        <v>220000</v>
      </c>
      <c r="O23" s="104" t="s">
        <v>3675</v>
      </c>
      <c r="P23" s="93">
        <v>80000</v>
      </c>
      <c r="Q23" s="104" t="s">
        <v>4006</v>
      </c>
      <c r="R23" s="104" t="s">
        <v>2534</v>
      </c>
      <c r="S23" s="215" t="s">
        <v>4011</v>
      </c>
      <c r="T23" s="215" t="s">
        <v>4012</v>
      </c>
      <c r="U23" s="512" t="s">
        <v>4013</v>
      </c>
    </row>
    <row r="24" spans="1:21" ht="120">
      <c r="A24" s="104">
        <v>17</v>
      </c>
      <c r="B24" s="6"/>
      <c r="C24" s="517" t="s">
        <v>2419</v>
      </c>
      <c r="D24" s="517" t="s">
        <v>2420</v>
      </c>
      <c r="E24" s="516" t="s">
        <v>2</v>
      </c>
      <c r="F24" s="516" t="s">
        <v>2</v>
      </c>
      <c r="G24" s="82" t="s">
        <v>247</v>
      </c>
      <c r="H24" s="82" t="s">
        <v>16</v>
      </c>
      <c r="I24" s="516" t="s">
        <v>106</v>
      </c>
      <c r="J24" s="517" t="s">
        <v>4014</v>
      </c>
      <c r="K24" s="517" t="s">
        <v>4015</v>
      </c>
      <c r="L24" s="517" t="s">
        <v>4016</v>
      </c>
      <c r="M24" s="517" t="s">
        <v>2512</v>
      </c>
      <c r="N24" s="6">
        <v>60000</v>
      </c>
      <c r="O24" s="517" t="s">
        <v>4017</v>
      </c>
      <c r="P24" s="527">
        <v>30000</v>
      </c>
      <c r="Q24" s="133" t="s">
        <v>3871</v>
      </c>
      <c r="R24" s="6" t="s">
        <v>2535</v>
      </c>
      <c r="S24" s="503" t="s">
        <v>2428</v>
      </c>
      <c r="T24" s="503" t="s">
        <v>2429</v>
      </c>
      <c r="U24" s="503" t="s">
        <v>4018</v>
      </c>
    </row>
    <row r="25" spans="1:21" ht="105">
      <c r="A25" s="104">
        <v>18</v>
      </c>
      <c r="B25" s="6"/>
      <c r="C25" s="69" t="s">
        <v>2430</v>
      </c>
      <c r="D25" s="69" t="s">
        <v>4019</v>
      </c>
      <c r="E25" s="516" t="s">
        <v>2</v>
      </c>
      <c r="F25" s="516" t="s">
        <v>2</v>
      </c>
      <c r="G25" s="82" t="s">
        <v>15</v>
      </c>
      <c r="H25" s="109" t="s">
        <v>16</v>
      </c>
      <c r="I25" s="516" t="s">
        <v>106</v>
      </c>
      <c r="J25" s="69" t="s">
        <v>4020</v>
      </c>
      <c r="K25" s="94" t="s">
        <v>4002</v>
      </c>
      <c r="L25" s="94" t="s">
        <v>327</v>
      </c>
      <c r="M25" s="94" t="s">
        <v>4004</v>
      </c>
      <c r="N25" s="6">
        <v>100000</v>
      </c>
      <c r="O25" s="517" t="s">
        <v>4017</v>
      </c>
      <c r="P25" s="94">
        <v>35000</v>
      </c>
      <c r="Q25" s="133" t="s">
        <v>3871</v>
      </c>
      <c r="R25" s="6" t="s">
        <v>2535</v>
      </c>
      <c r="S25" s="502" t="s">
        <v>2436</v>
      </c>
      <c r="T25" s="537" t="s">
        <v>2437</v>
      </c>
      <c r="U25" s="502" t="s">
        <v>2753</v>
      </c>
    </row>
    <row r="26" spans="1:21" ht="105">
      <c r="A26" s="104">
        <v>19</v>
      </c>
      <c r="B26" s="6"/>
      <c r="C26" s="69" t="s">
        <v>4021</v>
      </c>
      <c r="D26" s="69" t="s">
        <v>4022</v>
      </c>
      <c r="E26" s="516" t="s">
        <v>2</v>
      </c>
      <c r="F26" s="516" t="s">
        <v>2</v>
      </c>
      <c r="G26" s="82" t="s">
        <v>15</v>
      </c>
      <c r="H26" s="109" t="s">
        <v>16</v>
      </c>
      <c r="I26" s="516" t="s">
        <v>106</v>
      </c>
      <c r="J26" s="69" t="s">
        <v>4023</v>
      </c>
      <c r="K26" s="69" t="s">
        <v>4002</v>
      </c>
      <c r="L26" s="94" t="s">
        <v>327</v>
      </c>
      <c r="M26" s="94" t="s">
        <v>4004</v>
      </c>
      <c r="N26" s="6">
        <v>150000</v>
      </c>
      <c r="O26" s="6" t="s">
        <v>4024</v>
      </c>
      <c r="P26" s="94">
        <v>50000</v>
      </c>
      <c r="Q26" s="133" t="s">
        <v>3871</v>
      </c>
      <c r="R26" s="6" t="s">
        <v>2535</v>
      </c>
      <c r="S26" s="502" t="s">
        <v>4025</v>
      </c>
      <c r="T26" s="502" t="s">
        <v>2460</v>
      </c>
      <c r="U26" s="526" t="s">
        <v>4026</v>
      </c>
    </row>
    <row r="27" spans="1:21" ht="105">
      <c r="A27" s="104">
        <v>20</v>
      </c>
      <c r="B27" s="6"/>
      <c r="C27" s="69" t="s">
        <v>4027</v>
      </c>
      <c r="D27" s="69" t="s">
        <v>4028</v>
      </c>
      <c r="E27" s="516" t="s">
        <v>2</v>
      </c>
      <c r="F27" s="516" t="s">
        <v>2</v>
      </c>
      <c r="G27" s="82" t="s">
        <v>15</v>
      </c>
      <c r="H27" s="109" t="s">
        <v>16</v>
      </c>
      <c r="I27" s="516" t="s">
        <v>106</v>
      </c>
      <c r="J27" s="69" t="s">
        <v>4020</v>
      </c>
      <c r="K27" s="94" t="s">
        <v>4002</v>
      </c>
      <c r="L27" s="94" t="s">
        <v>4029</v>
      </c>
      <c r="M27" s="94" t="s">
        <v>4004</v>
      </c>
      <c r="N27" s="6">
        <v>200000</v>
      </c>
      <c r="O27" s="6" t="s">
        <v>4024</v>
      </c>
      <c r="P27" s="94">
        <v>50000</v>
      </c>
      <c r="Q27" s="133" t="s">
        <v>3871</v>
      </c>
      <c r="R27" s="6" t="s">
        <v>2536</v>
      </c>
      <c r="S27" s="502" t="s">
        <v>4030</v>
      </c>
      <c r="T27" s="505" t="s">
        <v>2472</v>
      </c>
      <c r="U27" s="526" t="s">
        <v>2753</v>
      </c>
    </row>
    <row r="28" spans="1:21" ht="135">
      <c r="A28" s="104">
        <v>21</v>
      </c>
      <c r="B28" s="6"/>
      <c r="C28" s="93" t="s">
        <v>4031</v>
      </c>
      <c r="D28" s="93" t="s">
        <v>4032</v>
      </c>
      <c r="E28" s="93" t="s">
        <v>4033</v>
      </c>
      <c r="F28" s="516" t="s">
        <v>2</v>
      </c>
      <c r="G28" s="82" t="s">
        <v>15</v>
      </c>
      <c r="H28" s="109" t="s">
        <v>16</v>
      </c>
      <c r="I28" s="109" t="s">
        <v>106</v>
      </c>
      <c r="J28" s="43" t="s">
        <v>4034</v>
      </c>
      <c r="K28" s="43" t="s">
        <v>4035</v>
      </c>
      <c r="L28" s="93" t="s">
        <v>4036</v>
      </c>
      <c r="M28" s="153" t="s">
        <v>4004</v>
      </c>
      <c r="N28" s="6">
        <v>94000</v>
      </c>
      <c r="O28" s="6" t="s">
        <v>3675</v>
      </c>
      <c r="P28" s="6">
        <v>94000</v>
      </c>
      <c r="Q28" s="133" t="s">
        <v>3844</v>
      </c>
      <c r="R28" s="6" t="s">
        <v>2534</v>
      </c>
      <c r="S28" s="215" t="s">
        <v>4037</v>
      </c>
      <c r="T28" s="215" t="s">
        <v>4038</v>
      </c>
      <c r="U28" s="512" t="s">
        <v>4039</v>
      </c>
    </row>
    <row r="29" spans="1:21" ht="90">
      <c r="A29" s="104">
        <v>22</v>
      </c>
      <c r="B29" s="6"/>
      <c r="C29" s="43" t="s">
        <v>4040</v>
      </c>
      <c r="D29" s="43" t="s">
        <v>4041</v>
      </c>
      <c r="E29" s="43" t="s">
        <v>4042</v>
      </c>
      <c r="F29" s="16" t="s">
        <v>2</v>
      </c>
      <c r="G29" s="82" t="s">
        <v>15</v>
      </c>
      <c r="H29" s="82" t="s">
        <v>31</v>
      </c>
      <c r="I29" s="82" t="s">
        <v>106</v>
      </c>
      <c r="J29" s="43" t="s">
        <v>4043</v>
      </c>
      <c r="K29" s="43" t="s">
        <v>4043</v>
      </c>
      <c r="L29" s="43" t="s">
        <v>4044</v>
      </c>
      <c r="M29" s="43" t="s">
        <v>4045</v>
      </c>
      <c r="N29" s="6">
        <v>188000</v>
      </c>
      <c r="O29" s="16" t="s">
        <v>4046</v>
      </c>
      <c r="P29" s="6">
        <v>46000</v>
      </c>
      <c r="Q29" s="6" t="s">
        <v>4047</v>
      </c>
      <c r="R29" s="6" t="s">
        <v>2470</v>
      </c>
      <c r="S29" s="538" t="s">
        <v>2445</v>
      </c>
      <c r="T29" s="509" t="s">
        <v>2446</v>
      </c>
      <c r="U29" s="509" t="s">
        <v>4048</v>
      </c>
    </row>
    <row r="30" spans="1:21" ht="135">
      <c r="A30" s="104">
        <v>23</v>
      </c>
      <c r="B30" s="6"/>
      <c r="C30" s="107" t="s">
        <v>4049</v>
      </c>
      <c r="D30" s="107" t="s">
        <v>4050</v>
      </c>
      <c r="E30" s="506" t="s">
        <v>4051</v>
      </c>
      <c r="F30" s="6" t="s">
        <v>2</v>
      </c>
      <c r="G30" s="101" t="s">
        <v>15</v>
      </c>
      <c r="H30" s="101" t="s">
        <v>16</v>
      </c>
      <c r="I30" s="101" t="s">
        <v>105</v>
      </c>
      <c r="J30" s="107" t="s">
        <v>4052</v>
      </c>
      <c r="K30" s="107" t="s">
        <v>4053</v>
      </c>
      <c r="L30" s="107" t="s">
        <v>4054</v>
      </c>
      <c r="M30" s="107" t="s">
        <v>4055</v>
      </c>
      <c r="N30" s="6">
        <v>84000</v>
      </c>
      <c r="O30" s="133" t="s">
        <v>4056</v>
      </c>
      <c r="P30" s="539">
        <v>42000</v>
      </c>
      <c r="Q30" s="6" t="s">
        <v>3915</v>
      </c>
      <c r="R30" s="6" t="s">
        <v>2470</v>
      </c>
      <c r="S30" s="508" t="s">
        <v>2515</v>
      </c>
      <c r="T30" s="508" t="s">
        <v>2516</v>
      </c>
      <c r="U30" s="508" t="s">
        <v>2517</v>
      </c>
    </row>
    <row r="31" spans="1:21" ht="165">
      <c r="A31" s="104">
        <v>24</v>
      </c>
      <c r="B31" s="6"/>
      <c r="C31" s="107" t="s">
        <v>4057</v>
      </c>
      <c r="D31" s="107" t="s">
        <v>4058</v>
      </c>
      <c r="E31" s="506" t="s">
        <v>4059</v>
      </c>
      <c r="F31" s="6" t="s">
        <v>2</v>
      </c>
      <c r="G31" s="107" t="s">
        <v>1835</v>
      </c>
      <c r="H31" s="101" t="s">
        <v>16</v>
      </c>
      <c r="I31" s="107" t="s">
        <v>106</v>
      </c>
      <c r="J31" s="107" t="s">
        <v>4060</v>
      </c>
      <c r="K31" s="107" t="s">
        <v>4061</v>
      </c>
      <c r="L31" s="107" t="s">
        <v>4062</v>
      </c>
      <c r="M31" s="107" t="s">
        <v>4063</v>
      </c>
      <c r="N31" s="6">
        <v>100000</v>
      </c>
      <c r="O31" s="133" t="s">
        <v>4064</v>
      </c>
      <c r="P31" s="107">
        <v>50000</v>
      </c>
      <c r="Q31" s="6" t="s">
        <v>3915</v>
      </c>
      <c r="R31" s="6" t="s">
        <v>2470</v>
      </c>
      <c r="S31" s="508" t="s">
        <v>3801</v>
      </c>
      <c r="T31" s="508" t="s">
        <v>3802</v>
      </c>
      <c r="U31" s="508" t="s">
        <v>3803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1"/>
  <sheetViews>
    <sheetView topLeftCell="A26" workbookViewId="0">
      <selection activeCell="A9" sqref="A9:A28"/>
    </sheetView>
  </sheetViews>
  <sheetFormatPr defaultRowHeight="15"/>
  <sheetData>
    <row r="1" spans="1:22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202"/>
      <c r="U1" s="202"/>
      <c r="V1" s="660"/>
    </row>
    <row r="2" spans="1:22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202"/>
      <c r="U2" s="202"/>
      <c r="V2" s="660"/>
    </row>
    <row r="3" spans="1:22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202"/>
      <c r="U3" s="202"/>
      <c r="V3" s="660"/>
    </row>
    <row r="4" spans="1:22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202"/>
      <c r="U4" s="202"/>
      <c r="V4" s="660"/>
    </row>
    <row r="5" spans="1:22" ht="18.75">
      <c r="A5" s="654" t="s">
        <v>4068</v>
      </c>
      <c r="B5" s="654"/>
      <c r="C5" s="654"/>
      <c r="D5" s="654"/>
      <c r="E5" s="654"/>
      <c r="F5" s="654"/>
      <c r="G5" s="654"/>
      <c r="H5" s="166"/>
      <c r="I5" s="166"/>
      <c r="J5" s="203"/>
      <c r="K5" s="661"/>
      <c r="L5" s="662"/>
      <c r="M5" s="112" t="s">
        <v>2587</v>
      </c>
      <c r="N5" s="185"/>
      <c r="O5" s="663"/>
      <c r="P5" s="664"/>
      <c r="Q5" s="665"/>
      <c r="R5" s="665"/>
      <c r="S5" s="146" t="s">
        <v>364</v>
      </c>
      <c r="T5" s="202"/>
      <c r="U5" s="202"/>
      <c r="V5" s="660"/>
    </row>
    <row r="6" spans="1:22" ht="15.75">
      <c r="A6" s="666"/>
      <c r="B6" s="116"/>
      <c r="C6" s="116"/>
      <c r="D6" s="116"/>
      <c r="E6" s="117"/>
      <c r="F6" s="168"/>
      <c r="G6" s="168"/>
      <c r="H6" s="667" t="s">
        <v>4069</v>
      </c>
      <c r="I6" s="667"/>
      <c r="J6" s="667"/>
      <c r="K6" s="668"/>
      <c r="L6" s="668"/>
      <c r="M6" s="669"/>
      <c r="N6" s="186"/>
      <c r="O6" s="670"/>
      <c r="P6" s="670"/>
      <c r="Q6" s="659" t="s">
        <v>365</v>
      </c>
      <c r="R6" s="659"/>
      <c r="S6" s="659"/>
      <c r="T6" s="202"/>
      <c r="U6" s="202"/>
      <c r="V6" s="660"/>
    </row>
    <row r="7" spans="1:22" ht="15.75">
      <c r="A7" s="655" t="s">
        <v>366</v>
      </c>
      <c r="B7" s="655"/>
      <c r="C7" s="655"/>
      <c r="D7" s="116"/>
      <c r="E7" s="117"/>
      <c r="F7" s="168"/>
      <c r="G7" s="168"/>
      <c r="H7" s="168"/>
      <c r="I7" s="168"/>
      <c r="J7" s="18"/>
      <c r="K7" s="668"/>
      <c r="L7" s="668"/>
      <c r="M7" s="669"/>
      <c r="N7" s="186"/>
      <c r="O7" s="670"/>
      <c r="P7" s="658" t="s">
        <v>367</v>
      </c>
      <c r="Q7" s="658"/>
      <c r="R7" s="658"/>
      <c r="S7" s="658"/>
      <c r="T7" s="202"/>
      <c r="U7" s="202"/>
      <c r="V7" s="660"/>
    </row>
    <row r="8" spans="1:22" ht="60">
      <c r="A8" s="671" t="s">
        <v>308</v>
      </c>
      <c r="B8" s="497" t="s">
        <v>309</v>
      </c>
      <c r="C8" s="497" t="s">
        <v>310</v>
      </c>
      <c r="D8" s="497" t="s">
        <v>311</v>
      </c>
      <c r="E8" s="497" t="s">
        <v>312</v>
      </c>
      <c r="F8" s="497" t="s">
        <v>109</v>
      </c>
      <c r="G8" s="497" t="s">
        <v>313</v>
      </c>
      <c r="H8" s="497" t="s">
        <v>314</v>
      </c>
      <c r="I8" s="497" t="s">
        <v>315</v>
      </c>
      <c r="J8" s="497" t="s">
        <v>316</v>
      </c>
      <c r="K8" s="501" t="s">
        <v>317</v>
      </c>
      <c r="L8" s="672" t="s">
        <v>4070</v>
      </c>
      <c r="M8" s="497" t="s">
        <v>319</v>
      </c>
      <c r="N8" s="497" t="s">
        <v>320</v>
      </c>
      <c r="O8" s="497" t="s">
        <v>321</v>
      </c>
      <c r="P8" s="497" t="s">
        <v>320</v>
      </c>
      <c r="Q8" s="673" t="s">
        <v>319</v>
      </c>
      <c r="R8" s="674" t="s">
        <v>4071</v>
      </c>
      <c r="S8" s="497" t="s">
        <v>321</v>
      </c>
      <c r="T8" s="504" t="s">
        <v>1115</v>
      </c>
      <c r="U8" s="501" t="s">
        <v>1116</v>
      </c>
      <c r="V8" s="675" t="s">
        <v>2505</v>
      </c>
    </row>
    <row r="9" spans="1:22" ht="127.5">
      <c r="A9" s="104">
        <v>1</v>
      </c>
      <c r="B9" s="175"/>
      <c r="C9" s="93" t="s">
        <v>4072</v>
      </c>
      <c r="D9" s="93" t="s">
        <v>4073</v>
      </c>
      <c r="E9" s="529" t="s">
        <v>4074</v>
      </c>
      <c r="F9" s="110" t="s">
        <v>2</v>
      </c>
      <c r="G9" s="93" t="s">
        <v>3863</v>
      </c>
      <c r="H9" s="93" t="s">
        <v>3864</v>
      </c>
      <c r="I9" s="93" t="s">
        <v>106</v>
      </c>
      <c r="J9" s="93" t="s">
        <v>4075</v>
      </c>
      <c r="K9" s="6">
        <v>100000</v>
      </c>
      <c r="L9" s="6">
        <v>63000</v>
      </c>
      <c r="M9" s="110" t="s">
        <v>4076</v>
      </c>
      <c r="N9" s="93">
        <v>70000</v>
      </c>
      <c r="O9" s="6">
        <v>20</v>
      </c>
      <c r="P9" s="93">
        <v>70000</v>
      </c>
      <c r="Q9" s="6" t="s">
        <v>4077</v>
      </c>
      <c r="R9" s="6"/>
      <c r="S9" s="6">
        <v>20</v>
      </c>
      <c r="T9" s="215" t="s">
        <v>4078</v>
      </c>
      <c r="U9" s="215" t="s">
        <v>4079</v>
      </c>
      <c r="V9" s="215" t="s">
        <v>2783</v>
      </c>
    </row>
    <row r="10" spans="1:22" ht="114.75">
      <c r="A10" s="104">
        <v>2</v>
      </c>
      <c r="B10" s="175"/>
      <c r="C10" s="93" t="s">
        <v>4080</v>
      </c>
      <c r="D10" s="93" t="s">
        <v>4081</v>
      </c>
      <c r="E10" s="529" t="s">
        <v>4082</v>
      </c>
      <c r="F10" s="110" t="s">
        <v>2</v>
      </c>
      <c r="G10" s="93" t="s">
        <v>3863</v>
      </c>
      <c r="H10" s="93" t="s">
        <v>4083</v>
      </c>
      <c r="I10" s="93" t="s">
        <v>106</v>
      </c>
      <c r="J10" s="93" t="s">
        <v>4084</v>
      </c>
      <c r="K10" s="6">
        <v>80000</v>
      </c>
      <c r="L10" s="6">
        <v>50400</v>
      </c>
      <c r="M10" s="110" t="s">
        <v>4076</v>
      </c>
      <c r="N10" s="93">
        <v>56000</v>
      </c>
      <c r="O10" s="6">
        <v>20</v>
      </c>
      <c r="P10" s="93">
        <v>56000</v>
      </c>
      <c r="Q10" s="6" t="s">
        <v>4077</v>
      </c>
      <c r="R10" s="6"/>
      <c r="S10" s="6">
        <v>20</v>
      </c>
      <c r="T10" s="215" t="s">
        <v>4085</v>
      </c>
      <c r="U10" s="215" t="s">
        <v>4086</v>
      </c>
      <c r="V10" s="215" t="s">
        <v>2783</v>
      </c>
    </row>
    <row r="11" spans="1:22" ht="114.75">
      <c r="A11" s="104">
        <v>3</v>
      </c>
      <c r="B11" s="175"/>
      <c r="C11" s="93" t="s">
        <v>4087</v>
      </c>
      <c r="D11" s="93" t="s">
        <v>4088</v>
      </c>
      <c r="E11" s="529" t="s">
        <v>4089</v>
      </c>
      <c r="F11" s="110" t="s">
        <v>2</v>
      </c>
      <c r="G11" s="93" t="s">
        <v>3863</v>
      </c>
      <c r="H11" s="93" t="s">
        <v>4083</v>
      </c>
      <c r="I11" s="93" t="s">
        <v>106</v>
      </c>
      <c r="J11" s="93" t="s">
        <v>4090</v>
      </c>
      <c r="K11" s="6">
        <v>250000</v>
      </c>
      <c r="L11" s="6">
        <v>157500</v>
      </c>
      <c r="M11" s="110" t="s">
        <v>4076</v>
      </c>
      <c r="N11" s="93">
        <v>175000</v>
      </c>
      <c r="O11" s="6">
        <v>20</v>
      </c>
      <c r="P11" s="93">
        <v>175000</v>
      </c>
      <c r="Q11" s="6" t="s">
        <v>4077</v>
      </c>
      <c r="R11" s="6"/>
      <c r="S11" s="6">
        <v>20</v>
      </c>
      <c r="T11" s="215" t="s">
        <v>4091</v>
      </c>
      <c r="U11" s="215" t="s">
        <v>4092</v>
      </c>
      <c r="V11" s="215" t="s">
        <v>4093</v>
      </c>
    </row>
    <row r="12" spans="1:22" ht="127.5">
      <c r="A12" s="104">
        <v>4</v>
      </c>
      <c r="B12" s="175"/>
      <c r="C12" s="93" t="s">
        <v>1818</v>
      </c>
      <c r="D12" s="93" t="s">
        <v>1321</v>
      </c>
      <c r="E12" s="529" t="s">
        <v>4094</v>
      </c>
      <c r="F12" s="110" t="s">
        <v>2</v>
      </c>
      <c r="G12" s="93" t="s">
        <v>3863</v>
      </c>
      <c r="H12" s="93" t="s">
        <v>4083</v>
      </c>
      <c r="I12" s="93" t="s">
        <v>106</v>
      </c>
      <c r="J12" s="93" t="s">
        <v>4095</v>
      </c>
      <c r="K12" s="6">
        <v>150000</v>
      </c>
      <c r="L12" s="6">
        <v>94500</v>
      </c>
      <c r="M12" s="110" t="s">
        <v>4076</v>
      </c>
      <c r="N12" s="93">
        <v>105000</v>
      </c>
      <c r="O12" s="6">
        <v>20</v>
      </c>
      <c r="P12" s="93">
        <v>105000</v>
      </c>
      <c r="Q12" s="6" t="s">
        <v>4077</v>
      </c>
      <c r="R12" s="6"/>
      <c r="S12" s="6">
        <v>20</v>
      </c>
      <c r="T12" s="215" t="s">
        <v>4096</v>
      </c>
      <c r="U12" s="215" t="s">
        <v>4097</v>
      </c>
      <c r="V12" s="215" t="s">
        <v>4098</v>
      </c>
    </row>
    <row r="13" spans="1:22" ht="140.25">
      <c r="A13" s="104">
        <v>5</v>
      </c>
      <c r="B13" s="175"/>
      <c r="C13" s="93" t="s">
        <v>4099</v>
      </c>
      <c r="D13" s="93" t="s">
        <v>1990</v>
      </c>
      <c r="E13" s="529" t="s">
        <v>4100</v>
      </c>
      <c r="F13" s="110" t="s">
        <v>2</v>
      </c>
      <c r="G13" s="93" t="s">
        <v>3863</v>
      </c>
      <c r="H13" s="93" t="s">
        <v>3864</v>
      </c>
      <c r="I13" s="93" t="s">
        <v>106</v>
      </c>
      <c r="J13" s="93" t="s">
        <v>4101</v>
      </c>
      <c r="K13" s="6">
        <v>100000</v>
      </c>
      <c r="L13" s="6">
        <v>63000</v>
      </c>
      <c r="M13" s="110" t="s">
        <v>4076</v>
      </c>
      <c r="N13" s="93">
        <v>70000</v>
      </c>
      <c r="O13" s="6">
        <v>20</v>
      </c>
      <c r="P13" s="93">
        <v>70000</v>
      </c>
      <c r="Q13" s="6" t="s">
        <v>4077</v>
      </c>
      <c r="R13" s="6"/>
      <c r="S13" s="6">
        <v>20</v>
      </c>
      <c r="T13" s="215" t="s">
        <v>4102</v>
      </c>
      <c r="U13" s="215" t="s">
        <v>4103</v>
      </c>
      <c r="V13" s="215" t="s">
        <v>4104</v>
      </c>
    </row>
    <row r="14" spans="1:22" ht="127.5">
      <c r="A14" s="104">
        <v>6</v>
      </c>
      <c r="B14" s="175"/>
      <c r="C14" s="93" t="s">
        <v>4105</v>
      </c>
      <c r="D14" s="93" t="s">
        <v>4106</v>
      </c>
      <c r="E14" s="529" t="s">
        <v>4107</v>
      </c>
      <c r="F14" s="110" t="s">
        <v>2</v>
      </c>
      <c r="G14" s="93" t="s">
        <v>3863</v>
      </c>
      <c r="H14" s="93" t="s">
        <v>3864</v>
      </c>
      <c r="I14" s="93" t="s">
        <v>106</v>
      </c>
      <c r="J14" s="93" t="s">
        <v>4108</v>
      </c>
      <c r="K14" s="6">
        <v>70000</v>
      </c>
      <c r="L14" s="6">
        <v>44100</v>
      </c>
      <c r="M14" s="110" t="s">
        <v>4076</v>
      </c>
      <c r="N14" s="93">
        <v>49000</v>
      </c>
      <c r="O14" s="6">
        <v>20</v>
      </c>
      <c r="P14" s="93">
        <v>49000</v>
      </c>
      <c r="Q14" s="6" t="s">
        <v>4077</v>
      </c>
      <c r="R14" s="6"/>
      <c r="S14" s="6">
        <v>20</v>
      </c>
      <c r="T14" s="215" t="s">
        <v>4109</v>
      </c>
      <c r="U14" s="215" t="s">
        <v>4110</v>
      </c>
      <c r="V14" s="215" t="s">
        <v>4104</v>
      </c>
    </row>
    <row r="15" spans="1:22" ht="76.5">
      <c r="A15" s="104">
        <v>7</v>
      </c>
      <c r="B15" s="175"/>
      <c r="C15" s="93" t="s">
        <v>3540</v>
      </c>
      <c r="D15" s="93" t="s">
        <v>4111</v>
      </c>
      <c r="E15" s="529" t="s">
        <v>4112</v>
      </c>
      <c r="F15" s="110" t="s">
        <v>2</v>
      </c>
      <c r="G15" s="93" t="s">
        <v>3863</v>
      </c>
      <c r="H15" s="93" t="s">
        <v>4083</v>
      </c>
      <c r="I15" s="93" t="s">
        <v>106</v>
      </c>
      <c r="J15" s="93" t="s">
        <v>4101</v>
      </c>
      <c r="K15" s="6">
        <v>70000</v>
      </c>
      <c r="L15" s="6">
        <v>44100</v>
      </c>
      <c r="M15" s="110" t="s">
        <v>4076</v>
      </c>
      <c r="N15" s="93">
        <v>49000</v>
      </c>
      <c r="O15" s="6">
        <v>20</v>
      </c>
      <c r="P15" s="93">
        <v>49000</v>
      </c>
      <c r="Q15" s="6" t="s">
        <v>4077</v>
      </c>
      <c r="R15" s="6"/>
      <c r="S15" s="6">
        <v>20</v>
      </c>
      <c r="T15" s="215" t="s">
        <v>4113</v>
      </c>
      <c r="U15" s="215" t="s">
        <v>4114</v>
      </c>
      <c r="V15" s="215" t="s">
        <v>4115</v>
      </c>
    </row>
    <row r="16" spans="1:22" ht="127.5">
      <c r="A16" s="104">
        <v>8</v>
      </c>
      <c r="B16" s="175"/>
      <c r="C16" s="93" t="s">
        <v>4116</v>
      </c>
      <c r="D16" s="93" t="s">
        <v>742</v>
      </c>
      <c r="E16" s="529" t="s">
        <v>4117</v>
      </c>
      <c r="F16" s="110" t="s">
        <v>2</v>
      </c>
      <c r="G16" s="93" t="s">
        <v>3863</v>
      </c>
      <c r="H16" s="93" t="s">
        <v>3864</v>
      </c>
      <c r="I16" s="93" t="s">
        <v>106</v>
      </c>
      <c r="J16" s="93" t="s">
        <v>4101</v>
      </c>
      <c r="K16" s="6">
        <v>100000</v>
      </c>
      <c r="L16" s="6">
        <v>63000</v>
      </c>
      <c r="M16" s="110" t="s">
        <v>4076</v>
      </c>
      <c r="N16" s="93">
        <v>70000</v>
      </c>
      <c r="O16" s="6">
        <v>20</v>
      </c>
      <c r="P16" s="93">
        <v>70000</v>
      </c>
      <c r="Q16" s="6" t="s">
        <v>4077</v>
      </c>
      <c r="R16" s="6"/>
      <c r="S16" s="6">
        <v>20</v>
      </c>
      <c r="T16" s="215" t="s">
        <v>4118</v>
      </c>
      <c r="U16" s="215" t="s">
        <v>4119</v>
      </c>
      <c r="V16" s="215" t="s">
        <v>4120</v>
      </c>
    </row>
    <row r="17" spans="1:22" ht="165.75">
      <c r="A17" s="104">
        <v>9</v>
      </c>
      <c r="B17" s="175"/>
      <c r="C17" s="93" t="s">
        <v>4121</v>
      </c>
      <c r="D17" s="93" t="s">
        <v>417</v>
      </c>
      <c r="E17" s="529" t="s">
        <v>4122</v>
      </c>
      <c r="F17" s="110" t="s">
        <v>2</v>
      </c>
      <c r="G17" s="93" t="s">
        <v>3863</v>
      </c>
      <c r="H17" s="93" t="s">
        <v>3864</v>
      </c>
      <c r="I17" s="93" t="s">
        <v>106</v>
      </c>
      <c r="J17" s="93" t="s">
        <v>4123</v>
      </c>
      <c r="K17" s="6">
        <v>40000</v>
      </c>
      <c r="L17" s="6">
        <v>25200</v>
      </c>
      <c r="M17" s="110" t="s">
        <v>4076</v>
      </c>
      <c r="N17" s="93">
        <v>28000</v>
      </c>
      <c r="O17" s="6">
        <v>20</v>
      </c>
      <c r="P17" s="93">
        <v>28000</v>
      </c>
      <c r="Q17" s="6" t="s">
        <v>4077</v>
      </c>
      <c r="R17" s="6"/>
      <c r="S17" s="6">
        <v>20</v>
      </c>
      <c r="T17" s="215" t="s">
        <v>4124</v>
      </c>
      <c r="U17" s="215" t="s">
        <v>4125</v>
      </c>
      <c r="V17" s="215" t="s">
        <v>2910</v>
      </c>
    </row>
    <row r="18" spans="1:22" ht="89.25">
      <c r="A18" s="104">
        <v>10</v>
      </c>
      <c r="B18" s="175"/>
      <c r="C18" s="93" t="s">
        <v>4126</v>
      </c>
      <c r="D18" s="93" t="s">
        <v>4127</v>
      </c>
      <c r="E18" s="529" t="s">
        <v>4128</v>
      </c>
      <c r="F18" s="110" t="s">
        <v>2</v>
      </c>
      <c r="G18" s="93" t="s">
        <v>4129</v>
      </c>
      <c r="H18" s="93" t="s">
        <v>4083</v>
      </c>
      <c r="I18" s="513" t="s">
        <v>105</v>
      </c>
      <c r="J18" s="93" t="s">
        <v>4075</v>
      </c>
      <c r="K18" s="6">
        <v>300000</v>
      </c>
      <c r="L18" s="6">
        <v>189000</v>
      </c>
      <c r="M18" s="110" t="s">
        <v>4076</v>
      </c>
      <c r="N18" s="93">
        <v>210000</v>
      </c>
      <c r="O18" s="6">
        <v>20</v>
      </c>
      <c r="P18" s="93">
        <v>210000</v>
      </c>
      <c r="Q18" s="6" t="s">
        <v>4077</v>
      </c>
      <c r="R18" s="6"/>
      <c r="S18" s="6">
        <v>20</v>
      </c>
      <c r="T18" s="215" t="s">
        <v>4130</v>
      </c>
      <c r="U18" s="215" t="s">
        <v>4131</v>
      </c>
      <c r="V18" s="215" t="s">
        <v>4132</v>
      </c>
    </row>
    <row r="19" spans="1:22" ht="140.25">
      <c r="A19" s="104">
        <v>11</v>
      </c>
      <c r="B19" s="175"/>
      <c r="C19" s="93" t="s">
        <v>4133</v>
      </c>
      <c r="D19" s="93" t="s">
        <v>4134</v>
      </c>
      <c r="E19" s="529" t="s">
        <v>4135</v>
      </c>
      <c r="F19" s="110" t="s">
        <v>2</v>
      </c>
      <c r="G19" s="93" t="s">
        <v>3863</v>
      </c>
      <c r="H19" s="93" t="s">
        <v>4083</v>
      </c>
      <c r="I19" s="93" t="s">
        <v>106</v>
      </c>
      <c r="J19" s="93" t="s">
        <v>4136</v>
      </c>
      <c r="K19" s="6">
        <v>100000</v>
      </c>
      <c r="L19" s="6">
        <v>63000</v>
      </c>
      <c r="M19" s="110" t="s">
        <v>4076</v>
      </c>
      <c r="N19" s="93">
        <v>70000</v>
      </c>
      <c r="O19" s="6">
        <v>20</v>
      </c>
      <c r="P19" s="93">
        <v>70000</v>
      </c>
      <c r="Q19" s="6" t="s">
        <v>4077</v>
      </c>
      <c r="R19" s="6"/>
      <c r="S19" s="6">
        <v>20</v>
      </c>
      <c r="T19" s="215" t="s">
        <v>4137</v>
      </c>
      <c r="U19" s="215" t="s">
        <v>4138</v>
      </c>
      <c r="V19" s="215" t="s">
        <v>4139</v>
      </c>
    </row>
    <row r="20" spans="1:22" ht="153">
      <c r="A20" s="104">
        <v>12</v>
      </c>
      <c r="B20" s="175"/>
      <c r="C20" s="93" t="s">
        <v>4140</v>
      </c>
      <c r="D20" s="93" t="s">
        <v>417</v>
      </c>
      <c r="E20" s="529" t="s">
        <v>4141</v>
      </c>
      <c r="F20" s="110" t="s">
        <v>2</v>
      </c>
      <c r="G20" s="93" t="s">
        <v>3863</v>
      </c>
      <c r="H20" s="93" t="s">
        <v>4083</v>
      </c>
      <c r="I20" s="93" t="s">
        <v>106</v>
      </c>
      <c r="J20" s="93" t="s">
        <v>4101</v>
      </c>
      <c r="K20" s="6">
        <v>80000</v>
      </c>
      <c r="L20" s="6">
        <v>50400</v>
      </c>
      <c r="M20" s="110" t="s">
        <v>4076</v>
      </c>
      <c r="N20" s="93">
        <v>56000</v>
      </c>
      <c r="O20" s="6">
        <v>20</v>
      </c>
      <c r="P20" s="93">
        <v>56000</v>
      </c>
      <c r="Q20" s="6" t="s">
        <v>4077</v>
      </c>
      <c r="R20" s="6"/>
      <c r="S20" s="6">
        <v>20</v>
      </c>
      <c r="T20" s="215" t="s">
        <v>4142</v>
      </c>
      <c r="U20" s="215" t="s">
        <v>4143</v>
      </c>
      <c r="V20" s="215" t="s">
        <v>4144</v>
      </c>
    </row>
    <row r="21" spans="1:22" ht="114.75">
      <c r="A21" s="104">
        <v>13</v>
      </c>
      <c r="B21" s="175"/>
      <c r="C21" s="93" t="s">
        <v>4145</v>
      </c>
      <c r="D21" s="93" t="s">
        <v>4146</v>
      </c>
      <c r="E21" s="529" t="s">
        <v>4147</v>
      </c>
      <c r="F21" s="110" t="s">
        <v>2</v>
      </c>
      <c r="G21" s="93" t="s">
        <v>3863</v>
      </c>
      <c r="H21" s="93" t="s">
        <v>3864</v>
      </c>
      <c r="I21" s="93" t="s">
        <v>106</v>
      </c>
      <c r="J21" s="93" t="s">
        <v>4148</v>
      </c>
      <c r="K21" s="6">
        <v>80000</v>
      </c>
      <c r="L21" s="6">
        <v>50400</v>
      </c>
      <c r="M21" s="110" t="s">
        <v>4076</v>
      </c>
      <c r="N21" s="93">
        <v>56000</v>
      </c>
      <c r="O21" s="6">
        <v>20</v>
      </c>
      <c r="P21" s="93">
        <v>56000</v>
      </c>
      <c r="Q21" s="6" t="s">
        <v>4077</v>
      </c>
      <c r="R21" s="6"/>
      <c r="S21" s="6">
        <v>20</v>
      </c>
      <c r="T21" s="215" t="s">
        <v>4149</v>
      </c>
      <c r="U21" s="215" t="s">
        <v>4150</v>
      </c>
      <c r="V21" s="215" t="s">
        <v>4151</v>
      </c>
    </row>
    <row r="22" spans="1:22" ht="140.25">
      <c r="A22" s="104">
        <v>14</v>
      </c>
      <c r="B22" s="175"/>
      <c r="C22" s="93" t="s">
        <v>4152</v>
      </c>
      <c r="D22" s="93" t="s">
        <v>641</v>
      </c>
      <c r="E22" s="529" t="s">
        <v>4153</v>
      </c>
      <c r="F22" s="110" t="s">
        <v>2</v>
      </c>
      <c r="G22" s="93" t="s">
        <v>3863</v>
      </c>
      <c r="H22" s="93" t="s">
        <v>4083</v>
      </c>
      <c r="I22" s="93" t="s">
        <v>106</v>
      </c>
      <c r="J22" s="93" t="s">
        <v>4095</v>
      </c>
      <c r="K22" s="6">
        <v>100000</v>
      </c>
      <c r="L22" s="6">
        <v>63000</v>
      </c>
      <c r="M22" s="110" t="s">
        <v>4076</v>
      </c>
      <c r="N22" s="93">
        <v>70000</v>
      </c>
      <c r="O22" s="6">
        <v>20</v>
      </c>
      <c r="P22" s="93">
        <v>70000</v>
      </c>
      <c r="Q22" s="6" t="s">
        <v>4077</v>
      </c>
      <c r="R22" s="6"/>
      <c r="S22" s="6">
        <v>20</v>
      </c>
      <c r="T22" s="215" t="s">
        <v>4154</v>
      </c>
      <c r="U22" s="215" t="s">
        <v>4155</v>
      </c>
      <c r="V22" s="215" t="s">
        <v>4156</v>
      </c>
    </row>
    <row r="23" spans="1:22" ht="102">
      <c r="A23" s="104">
        <v>15</v>
      </c>
      <c r="B23" s="175"/>
      <c r="C23" s="93" t="s">
        <v>4157</v>
      </c>
      <c r="D23" s="93" t="s">
        <v>4158</v>
      </c>
      <c r="E23" s="529" t="s">
        <v>4159</v>
      </c>
      <c r="F23" s="110" t="s">
        <v>2</v>
      </c>
      <c r="G23" s="93" t="s">
        <v>3863</v>
      </c>
      <c r="H23" s="93" t="s">
        <v>3864</v>
      </c>
      <c r="I23" s="93" t="s">
        <v>106</v>
      </c>
      <c r="J23" s="93" t="s">
        <v>4101</v>
      </c>
      <c r="K23" s="6">
        <v>80000</v>
      </c>
      <c r="L23" s="6">
        <v>50400</v>
      </c>
      <c r="M23" s="110" t="s">
        <v>4076</v>
      </c>
      <c r="N23" s="93">
        <v>56000</v>
      </c>
      <c r="O23" s="6">
        <v>20</v>
      </c>
      <c r="P23" s="93">
        <v>56000</v>
      </c>
      <c r="Q23" s="6" t="s">
        <v>4077</v>
      </c>
      <c r="R23" s="6"/>
      <c r="S23" s="6">
        <v>20</v>
      </c>
      <c r="T23" s="215" t="s">
        <v>4160</v>
      </c>
      <c r="U23" s="215" t="s">
        <v>4161</v>
      </c>
      <c r="V23" s="215" t="s">
        <v>4162</v>
      </c>
    </row>
    <row r="24" spans="1:22" ht="140.25">
      <c r="A24" s="104">
        <v>16</v>
      </c>
      <c r="B24" s="175"/>
      <c r="C24" s="93" t="s">
        <v>4163</v>
      </c>
      <c r="D24" s="93" t="s">
        <v>1341</v>
      </c>
      <c r="E24" s="529" t="s">
        <v>4164</v>
      </c>
      <c r="F24" s="110" t="s">
        <v>2</v>
      </c>
      <c r="G24" s="93" t="s">
        <v>3863</v>
      </c>
      <c r="H24" s="93" t="s">
        <v>4083</v>
      </c>
      <c r="I24" s="93" t="s">
        <v>106</v>
      </c>
      <c r="J24" s="93" t="s">
        <v>4165</v>
      </c>
      <c r="K24" s="6">
        <v>70000</v>
      </c>
      <c r="L24" s="6">
        <v>44100</v>
      </c>
      <c r="M24" s="110" t="s">
        <v>4076</v>
      </c>
      <c r="N24" s="93">
        <v>49000</v>
      </c>
      <c r="O24" s="6">
        <v>20</v>
      </c>
      <c r="P24" s="93">
        <v>49000</v>
      </c>
      <c r="Q24" s="6" t="s">
        <v>4077</v>
      </c>
      <c r="R24" s="6"/>
      <c r="S24" s="6">
        <v>20</v>
      </c>
      <c r="T24" s="215" t="s">
        <v>4166</v>
      </c>
      <c r="U24" s="215" t="s">
        <v>4167</v>
      </c>
      <c r="V24" s="215" t="s">
        <v>4168</v>
      </c>
    </row>
    <row r="25" spans="1:22" ht="140.25">
      <c r="A25" s="104">
        <v>17</v>
      </c>
      <c r="B25" s="175"/>
      <c r="C25" s="93" t="s">
        <v>4169</v>
      </c>
      <c r="D25" s="93" t="s">
        <v>4170</v>
      </c>
      <c r="E25" s="529" t="s">
        <v>4171</v>
      </c>
      <c r="F25" s="110" t="s">
        <v>2</v>
      </c>
      <c r="G25" s="93" t="s">
        <v>3863</v>
      </c>
      <c r="H25" s="93" t="s">
        <v>4083</v>
      </c>
      <c r="I25" s="93" t="s">
        <v>106</v>
      </c>
      <c r="J25" s="93" t="s">
        <v>4172</v>
      </c>
      <c r="K25" s="6">
        <v>80000</v>
      </c>
      <c r="L25" s="6">
        <v>50400</v>
      </c>
      <c r="M25" s="110" t="s">
        <v>4076</v>
      </c>
      <c r="N25" s="93">
        <v>56000</v>
      </c>
      <c r="O25" s="6">
        <v>20</v>
      </c>
      <c r="P25" s="93">
        <v>56000</v>
      </c>
      <c r="Q25" s="6" t="s">
        <v>4077</v>
      </c>
      <c r="R25" s="6"/>
      <c r="S25" s="6">
        <v>20</v>
      </c>
      <c r="T25" s="215" t="s">
        <v>4173</v>
      </c>
      <c r="U25" s="215" t="s">
        <v>4174</v>
      </c>
      <c r="V25" s="215" t="s">
        <v>4175</v>
      </c>
    </row>
    <row r="26" spans="1:22" ht="153">
      <c r="A26" s="104">
        <v>18</v>
      </c>
      <c r="B26" s="175"/>
      <c r="C26" s="93" t="s">
        <v>4176</v>
      </c>
      <c r="D26" s="93" t="s">
        <v>937</v>
      </c>
      <c r="E26" s="529" t="s">
        <v>4177</v>
      </c>
      <c r="F26" s="110" t="s">
        <v>2</v>
      </c>
      <c r="G26" s="93" t="s">
        <v>3863</v>
      </c>
      <c r="H26" s="93" t="s">
        <v>3864</v>
      </c>
      <c r="I26" s="93" t="s">
        <v>106</v>
      </c>
      <c r="J26" s="93" t="s">
        <v>4108</v>
      </c>
      <c r="K26" s="6">
        <v>70000</v>
      </c>
      <c r="L26" s="6">
        <v>44100</v>
      </c>
      <c r="M26" s="110" t="s">
        <v>4076</v>
      </c>
      <c r="N26" s="93">
        <v>49000</v>
      </c>
      <c r="O26" s="6">
        <v>20</v>
      </c>
      <c r="P26" s="93">
        <v>49000</v>
      </c>
      <c r="Q26" s="6" t="s">
        <v>4077</v>
      </c>
      <c r="R26" s="6"/>
      <c r="S26" s="6">
        <v>20</v>
      </c>
      <c r="T26" s="215" t="s">
        <v>4178</v>
      </c>
      <c r="U26" s="215" t="s">
        <v>4179</v>
      </c>
      <c r="V26" s="215" t="s">
        <v>4180</v>
      </c>
    </row>
    <row r="27" spans="1:22" ht="191.25">
      <c r="A27" s="104">
        <v>19</v>
      </c>
      <c r="B27" s="175"/>
      <c r="C27" s="93" t="s">
        <v>4181</v>
      </c>
      <c r="D27" s="93" t="s">
        <v>3059</v>
      </c>
      <c r="E27" s="529" t="s">
        <v>4182</v>
      </c>
      <c r="F27" s="110" t="s">
        <v>2</v>
      </c>
      <c r="G27" s="93" t="s">
        <v>3863</v>
      </c>
      <c r="H27" s="93" t="s">
        <v>4083</v>
      </c>
      <c r="I27" s="93" t="s">
        <v>106</v>
      </c>
      <c r="J27" s="93" t="s">
        <v>4165</v>
      </c>
      <c r="K27" s="6">
        <v>50000</v>
      </c>
      <c r="L27" s="6">
        <v>31500</v>
      </c>
      <c r="M27" s="110" t="s">
        <v>4076</v>
      </c>
      <c r="N27" s="93">
        <v>35000</v>
      </c>
      <c r="O27" s="6">
        <v>20</v>
      </c>
      <c r="P27" s="93">
        <v>35000</v>
      </c>
      <c r="Q27" s="6" t="s">
        <v>4077</v>
      </c>
      <c r="R27" s="6"/>
      <c r="S27" s="6">
        <v>20</v>
      </c>
      <c r="T27" s="215" t="s">
        <v>4183</v>
      </c>
      <c r="U27" s="215" t="s">
        <v>4184</v>
      </c>
      <c r="V27" s="215" t="s">
        <v>4185</v>
      </c>
    </row>
    <row r="28" spans="1:22" ht="102">
      <c r="A28" s="104">
        <v>20</v>
      </c>
      <c r="B28" s="175"/>
      <c r="C28" s="93" t="s">
        <v>4186</v>
      </c>
      <c r="D28" s="93" t="s">
        <v>802</v>
      </c>
      <c r="E28" s="529" t="s">
        <v>4187</v>
      </c>
      <c r="F28" s="110" t="s">
        <v>2</v>
      </c>
      <c r="G28" s="93" t="s">
        <v>3863</v>
      </c>
      <c r="H28" s="93" t="s">
        <v>3864</v>
      </c>
      <c r="I28" s="93" t="s">
        <v>106</v>
      </c>
      <c r="J28" s="93" t="s">
        <v>4188</v>
      </c>
      <c r="K28" s="6">
        <v>50000</v>
      </c>
      <c r="L28" s="6">
        <v>31500</v>
      </c>
      <c r="M28" s="110" t="s">
        <v>4076</v>
      </c>
      <c r="N28" s="93">
        <v>35000</v>
      </c>
      <c r="O28" s="6">
        <v>20</v>
      </c>
      <c r="P28" s="93">
        <v>35000</v>
      </c>
      <c r="Q28" s="6" t="s">
        <v>4077</v>
      </c>
      <c r="R28" s="6"/>
      <c r="S28" s="6">
        <v>20</v>
      </c>
      <c r="T28" s="215" t="s">
        <v>4189</v>
      </c>
      <c r="U28" s="215" t="s">
        <v>4190</v>
      </c>
      <c r="V28" s="215" t="s">
        <v>4191</v>
      </c>
    </row>
    <row r="29" spans="1:22" ht="127.5">
      <c r="A29" s="104">
        <v>21</v>
      </c>
      <c r="B29" s="175"/>
      <c r="C29" s="93" t="s">
        <v>4192</v>
      </c>
      <c r="D29" s="93" t="s">
        <v>4193</v>
      </c>
      <c r="E29" s="529" t="s">
        <v>4194</v>
      </c>
      <c r="F29" s="110" t="s">
        <v>2</v>
      </c>
      <c r="G29" s="93" t="s">
        <v>3863</v>
      </c>
      <c r="H29" s="93" t="s">
        <v>3864</v>
      </c>
      <c r="I29" s="93" t="s">
        <v>106</v>
      </c>
      <c r="J29" s="93" t="s">
        <v>4195</v>
      </c>
      <c r="K29" s="6">
        <v>50000</v>
      </c>
      <c r="L29" s="6">
        <v>31500</v>
      </c>
      <c r="M29" s="110" t="s">
        <v>4076</v>
      </c>
      <c r="N29" s="93">
        <v>35000</v>
      </c>
      <c r="O29" s="6">
        <v>20</v>
      </c>
      <c r="P29" s="93">
        <v>35000</v>
      </c>
      <c r="Q29" s="6" t="s">
        <v>4077</v>
      </c>
      <c r="R29" s="6"/>
      <c r="S29" s="6">
        <v>20</v>
      </c>
      <c r="T29" s="215" t="s">
        <v>4196</v>
      </c>
      <c r="U29" s="215" t="s">
        <v>4197</v>
      </c>
      <c r="V29" s="215" t="s">
        <v>4198</v>
      </c>
    </row>
    <row r="30" spans="1:22" ht="140.25">
      <c r="A30" s="104">
        <v>22</v>
      </c>
      <c r="B30" s="175"/>
      <c r="C30" s="93" t="s">
        <v>4199</v>
      </c>
      <c r="D30" s="93" t="s">
        <v>1333</v>
      </c>
      <c r="E30" s="529" t="s">
        <v>4200</v>
      </c>
      <c r="F30" s="110" t="s">
        <v>2</v>
      </c>
      <c r="G30" s="93" t="s">
        <v>3863</v>
      </c>
      <c r="H30" s="93" t="s">
        <v>3864</v>
      </c>
      <c r="I30" s="93" t="s">
        <v>106</v>
      </c>
      <c r="J30" s="93" t="s">
        <v>4101</v>
      </c>
      <c r="K30" s="6">
        <v>70000</v>
      </c>
      <c r="L30" s="6">
        <v>44100</v>
      </c>
      <c r="M30" s="110" t="s">
        <v>4076</v>
      </c>
      <c r="N30" s="93">
        <v>49000</v>
      </c>
      <c r="O30" s="6">
        <v>20</v>
      </c>
      <c r="P30" s="93">
        <v>49000</v>
      </c>
      <c r="Q30" s="6" t="s">
        <v>4077</v>
      </c>
      <c r="R30" s="6"/>
      <c r="S30" s="6">
        <v>20</v>
      </c>
      <c r="T30" s="215" t="s">
        <v>4201</v>
      </c>
      <c r="U30" s="215" t="s">
        <v>4202</v>
      </c>
      <c r="V30" s="215" t="s">
        <v>4203</v>
      </c>
    </row>
    <row r="31" spans="1:22" ht="153">
      <c r="A31" s="104">
        <v>23</v>
      </c>
      <c r="B31" s="175"/>
      <c r="C31" s="93" t="s">
        <v>4204</v>
      </c>
      <c r="D31" s="93" t="s">
        <v>4205</v>
      </c>
      <c r="E31" s="529" t="s">
        <v>4206</v>
      </c>
      <c r="F31" s="110" t="s">
        <v>2</v>
      </c>
      <c r="G31" s="93" t="s">
        <v>4129</v>
      </c>
      <c r="H31" s="93" t="s">
        <v>4083</v>
      </c>
      <c r="I31" s="93" t="s">
        <v>106</v>
      </c>
      <c r="J31" s="93" t="s">
        <v>4075</v>
      </c>
      <c r="K31" s="6">
        <v>100000</v>
      </c>
      <c r="L31" s="6">
        <v>63000</v>
      </c>
      <c r="M31" s="110" t="s">
        <v>4076</v>
      </c>
      <c r="N31" s="93">
        <v>70000</v>
      </c>
      <c r="O31" s="6">
        <v>20</v>
      </c>
      <c r="P31" s="93">
        <v>70000</v>
      </c>
      <c r="Q31" s="6" t="s">
        <v>4077</v>
      </c>
      <c r="R31" s="6"/>
      <c r="S31" s="6">
        <v>20</v>
      </c>
      <c r="T31" s="215" t="s">
        <v>4207</v>
      </c>
      <c r="U31" s="215" t="s">
        <v>4208</v>
      </c>
      <c r="V31" s="215" t="s">
        <v>4209</v>
      </c>
    </row>
    <row r="32" spans="1:22" ht="89.25">
      <c r="A32" s="104">
        <v>24</v>
      </c>
      <c r="B32" s="175"/>
      <c r="C32" s="93" t="s">
        <v>4210</v>
      </c>
      <c r="D32" s="93" t="s">
        <v>4211</v>
      </c>
      <c r="E32" s="529" t="s">
        <v>4212</v>
      </c>
      <c r="F32" s="110" t="s">
        <v>2</v>
      </c>
      <c r="G32" s="93" t="s">
        <v>3863</v>
      </c>
      <c r="H32" s="93" t="s">
        <v>3864</v>
      </c>
      <c r="I32" s="93" t="s">
        <v>106</v>
      </c>
      <c r="J32" s="93" t="s">
        <v>4213</v>
      </c>
      <c r="K32" s="6">
        <v>100000</v>
      </c>
      <c r="L32" s="6">
        <v>63000</v>
      </c>
      <c r="M32" s="110" t="s">
        <v>4076</v>
      </c>
      <c r="N32" s="93">
        <v>70000</v>
      </c>
      <c r="O32" s="6">
        <v>20</v>
      </c>
      <c r="P32" s="93">
        <v>70000</v>
      </c>
      <c r="Q32" s="6" t="s">
        <v>4077</v>
      </c>
      <c r="R32" s="6"/>
      <c r="S32" s="6">
        <v>20</v>
      </c>
      <c r="T32" s="215" t="s">
        <v>4214</v>
      </c>
      <c r="U32" s="215" t="s">
        <v>4215</v>
      </c>
      <c r="V32" s="215" t="s">
        <v>4216</v>
      </c>
    </row>
    <row r="33" spans="1:22" ht="63.75">
      <c r="A33" s="103">
        <v>25</v>
      </c>
      <c r="B33" s="175"/>
      <c r="C33" s="93" t="s">
        <v>4217</v>
      </c>
      <c r="D33" s="93" t="s">
        <v>4218</v>
      </c>
      <c r="E33" s="529" t="s">
        <v>4219</v>
      </c>
      <c r="F33" s="110" t="s">
        <v>2</v>
      </c>
      <c r="G33" s="93" t="s">
        <v>3863</v>
      </c>
      <c r="H33" s="93" t="s">
        <v>4083</v>
      </c>
      <c r="I33" s="93" t="s">
        <v>106</v>
      </c>
      <c r="J33" s="93" t="s">
        <v>4220</v>
      </c>
      <c r="K33" s="6">
        <v>365000</v>
      </c>
      <c r="L33" s="6">
        <v>229950</v>
      </c>
      <c r="M33" s="110" t="s">
        <v>4076</v>
      </c>
      <c r="N33" s="93">
        <v>255500</v>
      </c>
      <c r="O33" s="6">
        <v>20</v>
      </c>
      <c r="P33" s="93">
        <v>255500</v>
      </c>
      <c r="Q33" s="6" t="s">
        <v>4077</v>
      </c>
      <c r="R33" s="6"/>
      <c r="S33" s="6">
        <v>20</v>
      </c>
      <c r="T33" s="215" t="s">
        <v>4221</v>
      </c>
      <c r="U33" s="215" t="s">
        <v>4222</v>
      </c>
      <c r="V33" s="215" t="s">
        <v>4223</v>
      </c>
    </row>
    <row r="34" spans="1:22" ht="153">
      <c r="A34" s="103">
        <v>26</v>
      </c>
      <c r="B34" s="175"/>
      <c r="C34" s="93" t="s">
        <v>4224</v>
      </c>
      <c r="D34" s="93" t="s">
        <v>4225</v>
      </c>
      <c r="E34" s="529" t="s">
        <v>4226</v>
      </c>
      <c r="F34" s="110" t="s">
        <v>2</v>
      </c>
      <c r="G34" s="93" t="s">
        <v>3863</v>
      </c>
      <c r="H34" s="93" t="s">
        <v>4083</v>
      </c>
      <c r="I34" s="93" t="s">
        <v>106</v>
      </c>
      <c r="J34" s="93" t="s">
        <v>4227</v>
      </c>
      <c r="K34" s="6">
        <v>180000</v>
      </c>
      <c r="L34" s="6">
        <v>113400</v>
      </c>
      <c r="M34" s="110" t="s">
        <v>4076</v>
      </c>
      <c r="N34" s="93">
        <v>126000</v>
      </c>
      <c r="O34" s="6">
        <v>20</v>
      </c>
      <c r="P34" s="93">
        <v>126000</v>
      </c>
      <c r="Q34" s="6" t="s">
        <v>4077</v>
      </c>
      <c r="R34" s="6"/>
      <c r="S34" s="6">
        <v>20</v>
      </c>
      <c r="T34" s="215" t="s">
        <v>4228</v>
      </c>
      <c r="U34" s="215" t="s">
        <v>4229</v>
      </c>
      <c r="V34" s="215" t="s">
        <v>4230</v>
      </c>
    </row>
    <row r="35" spans="1:22" ht="114.75">
      <c r="A35" s="103">
        <v>27</v>
      </c>
      <c r="B35" s="175"/>
      <c r="C35" s="93" t="s">
        <v>4231</v>
      </c>
      <c r="D35" s="93" t="s">
        <v>4232</v>
      </c>
      <c r="E35" s="529" t="s">
        <v>4233</v>
      </c>
      <c r="F35" s="110" t="s">
        <v>2</v>
      </c>
      <c r="G35" s="93" t="s">
        <v>3863</v>
      </c>
      <c r="H35" s="93" t="s">
        <v>4083</v>
      </c>
      <c r="I35" s="93" t="s">
        <v>106</v>
      </c>
      <c r="J35" s="93" t="s">
        <v>4234</v>
      </c>
      <c r="K35" s="6">
        <v>80000</v>
      </c>
      <c r="L35" s="6">
        <v>50400</v>
      </c>
      <c r="M35" s="110" t="s">
        <v>4076</v>
      </c>
      <c r="N35" s="93">
        <v>56000</v>
      </c>
      <c r="O35" s="6">
        <v>20</v>
      </c>
      <c r="P35" s="93">
        <v>56000</v>
      </c>
      <c r="Q35" s="6" t="s">
        <v>4077</v>
      </c>
      <c r="R35" s="6"/>
      <c r="S35" s="6">
        <v>20</v>
      </c>
      <c r="T35" s="215" t="s">
        <v>4235</v>
      </c>
      <c r="U35" s="215" t="s">
        <v>4236</v>
      </c>
      <c r="V35" s="215" t="s">
        <v>4237</v>
      </c>
    </row>
    <row r="36" spans="1:22" ht="76.5">
      <c r="A36" s="103">
        <v>28</v>
      </c>
      <c r="B36" s="175"/>
      <c r="C36" s="93" t="s">
        <v>4238</v>
      </c>
      <c r="D36" s="93" t="s">
        <v>4239</v>
      </c>
      <c r="E36" s="529" t="s">
        <v>4240</v>
      </c>
      <c r="F36" s="110" t="s">
        <v>2</v>
      </c>
      <c r="G36" s="93" t="s">
        <v>3863</v>
      </c>
      <c r="H36" s="93" t="s">
        <v>3864</v>
      </c>
      <c r="I36" s="93" t="s">
        <v>106</v>
      </c>
      <c r="J36" s="93" t="s">
        <v>4241</v>
      </c>
      <c r="K36" s="6">
        <v>100000</v>
      </c>
      <c r="L36" s="6">
        <v>63000</v>
      </c>
      <c r="M36" s="110" t="s">
        <v>4076</v>
      </c>
      <c r="N36" s="93">
        <v>70000</v>
      </c>
      <c r="O36" s="6">
        <v>20</v>
      </c>
      <c r="P36" s="93">
        <v>70000</v>
      </c>
      <c r="Q36" s="6" t="s">
        <v>4077</v>
      </c>
      <c r="R36" s="6"/>
      <c r="S36" s="6">
        <v>20</v>
      </c>
      <c r="T36" s="215" t="s">
        <v>4242</v>
      </c>
      <c r="U36" s="215" t="s">
        <v>4243</v>
      </c>
      <c r="V36" s="215" t="s">
        <v>4244</v>
      </c>
    </row>
    <row r="37" spans="1:22" ht="114.75">
      <c r="A37" s="103">
        <v>29</v>
      </c>
      <c r="B37" s="175"/>
      <c r="C37" s="93" t="s">
        <v>431</v>
      </c>
      <c r="D37" s="93" t="s">
        <v>4245</v>
      </c>
      <c r="E37" s="529" t="s">
        <v>4246</v>
      </c>
      <c r="F37" s="110" t="s">
        <v>2</v>
      </c>
      <c r="G37" s="93" t="s">
        <v>3863</v>
      </c>
      <c r="H37" s="93" t="s">
        <v>4083</v>
      </c>
      <c r="I37" s="93" t="s">
        <v>106</v>
      </c>
      <c r="J37" s="93" t="s">
        <v>4247</v>
      </c>
      <c r="K37" s="6">
        <v>250000</v>
      </c>
      <c r="L37" s="6">
        <v>157500</v>
      </c>
      <c r="M37" s="110" t="s">
        <v>4076</v>
      </c>
      <c r="N37" s="93">
        <v>175000</v>
      </c>
      <c r="O37" s="6">
        <v>20</v>
      </c>
      <c r="P37" s="93">
        <v>175000</v>
      </c>
      <c r="Q37" s="6" t="s">
        <v>4077</v>
      </c>
      <c r="R37" s="6"/>
      <c r="S37" s="6">
        <v>20</v>
      </c>
      <c r="T37" s="215" t="s">
        <v>4248</v>
      </c>
      <c r="U37" s="215" t="s">
        <v>4249</v>
      </c>
      <c r="V37" s="215" t="s">
        <v>4250</v>
      </c>
    </row>
    <row r="38" spans="1:22" ht="102">
      <c r="A38" s="103">
        <v>30</v>
      </c>
      <c r="B38" s="175"/>
      <c r="C38" s="93" t="s">
        <v>1122</v>
      </c>
      <c r="D38" s="93" t="s">
        <v>4251</v>
      </c>
      <c r="E38" s="529" t="s">
        <v>4252</v>
      </c>
      <c r="F38" s="110" t="s">
        <v>2</v>
      </c>
      <c r="G38" s="93" t="s">
        <v>3863</v>
      </c>
      <c r="H38" s="93" t="s">
        <v>4083</v>
      </c>
      <c r="I38" s="93" t="s">
        <v>106</v>
      </c>
      <c r="J38" s="93" t="s">
        <v>4253</v>
      </c>
      <c r="K38" s="6">
        <v>300000</v>
      </c>
      <c r="L38" s="6">
        <v>189000</v>
      </c>
      <c r="M38" s="110" t="s">
        <v>4076</v>
      </c>
      <c r="N38" s="93">
        <v>210000</v>
      </c>
      <c r="O38" s="6">
        <v>20</v>
      </c>
      <c r="P38" s="93">
        <v>210000</v>
      </c>
      <c r="Q38" s="6" t="s">
        <v>4077</v>
      </c>
      <c r="R38" s="6"/>
      <c r="S38" s="6">
        <v>20</v>
      </c>
      <c r="T38" s="215" t="s">
        <v>4254</v>
      </c>
      <c r="U38" s="215" t="s">
        <v>4255</v>
      </c>
      <c r="V38" s="215" t="s">
        <v>4256</v>
      </c>
    </row>
    <row r="39" spans="1:22" ht="140.25">
      <c r="A39" s="103">
        <v>31</v>
      </c>
      <c r="B39" s="175"/>
      <c r="C39" s="93" t="s">
        <v>4257</v>
      </c>
      <c r="D39" s="93" t="s">
        <v>4258</v>
      </c>
      <c r="E39" s="529" t="s">
        <v>4259</v>
      </c>
      <c r="F39" s="110" t="s">
        <v>2</v>
      </c>
      <c r="G39" s="93" t="s">
        <v>3863</v>
      </c>
      <c r="H39" s="93" t="s">
        <v>4083</v>
      </c>
      <c r="I39" s="93" t="s">
        <v>106</v>
      </c>
      <c r="J39" s="93" t="s">
        <v>4247</v>
      </c>
      <c r="K39" s="6">
        <v>300000</v>
      </c>
      <c r="L39" s="6">
        <v>189000</v>
      </c>
      <c r="M39" s="110" t="s">
        <v>4076</v>
      </c>
      <c r="N39" s="93">
        <v>210000</v>
      </c>
      <c r="O39" s="6">
        <v>20</v>
      </c>
      <c r="P39" s="93">
        <v>210000</v>
      </c>
      <c r="Q39" s="6" t="s">
        <v>4077</v>
      </c>
      <c r="R39" s="6"/>
      <c r="S39" s="6">
        <v>20</v>
      </c>
      <c r="T39" s="215" t="s">
        <v>4260</v>
      </c>
      <c r="U39" s="215" t="s">
        <v>4261</v>
      </c>
      <c r="V39" s="215" t="s">
        <v>4262</v>
      </c>
    </row>
    <row r="40" spans="1:22" ht="140.25">
      <c r="A40" s="103">
        <v>32</v>
      </c>
      <c r="B40" s="175"/>
      <c r="C40" s="93" t="s">
        <v>4263</v>
      </c>
      <c r="D40" s="93" t="s">
        <v>4264</v>
      </c>
      <c r="E40" s="529" t="s">
        <v>4265</v>
      </c>
      <c r="F40" s="110" t="s">
        <v>2</v>
      </c>
      <c r="G40" s="93" t="s">
        <v>3863</v>
      </c>
      <c r="H40" s="93" t="s">
        <v>4083</v>
      </c>
      <c r="I40" s="93" t="s">
        <v>106</v>
      </c>
      <c r="J40" s="93" t="s">
        <v>4266</v>
      </c>
      <c r="K40" s="6">
        <v>100000</v>
      </c>
      <c r="L40" s="6">
        <v>63000</v>
      </c>
      <c r="M40" s="110" t="s">
        <v>4076</v>
      </c>
      <c r="N40" s="93">
        <v>70000</v>
      </c>
      <c r="O40" s="6">
        <v>20</v>
      </c>
      <c r="P40" s="93">
        <v>70000</v>
      </c>
      <c r="Q40" s="6" t="s">
        <v>4077</v>
      </c>
      <c r="R40" s="6"/>
      <c r="S40" s="6">
        <v>20</v>
      </c>
      <c r="T40" s="215" t="s">
        <v>4267</v>
      </c>
      <c r="U40" s="215" t="s">
        <v>4268</v>
      </c>
      <c r="V40" s="215" t="s">
        <v>4269</v>
      </c>
    </row>
    <row r="41" spans="1:22" ht="127.5">
      <c r="A41" s="103">
        <v>33</v>
      </c>
      <c r="B41" s="175"/>
      <c r="C41" s="93" t="s">
        <v>4270</v>
      </c>
      <c r="D41" s="93" t="s">
        <v>1170</v>
      </c>
      <c r="E41" s="529" t="s">
        <v>4271</v>
      </c>
      <c r="F41" s="110" t="s">
        <v>2</v>
      </c>
      <c r="G41" s="93" t="s">
        <v>3863</v>
      </c>
      <c r="H41" s="93" t="s">
        <v>4083</v>
      </c>
      <c r="I41" s="93" t="s">
        <v>106</v>
      </c>
      <c r="J41" s="93" t="s">
        <v>4272</v>
      </c>
      <c r="K41" s="6">
        <v>70000</v>
      </c>
      <c r="L41" s="6">
        <v>44100</v>
      </c>
      <c r="M41" s="110" t="s">
        <v>4076</v>
      </c>
      <c r="N41" s="93">
        <v>49000</v>
      </c>
      <c r="O41" s="6">
        <v>20</v>
      </c>
      <c r="P41" s="93">
        <v>49000</v>
      </c>
      <c r="Q41" s="6" t="s">
        <v>4077</v>
      </c>
      <c r="R41" s="6"/>
      <c r="S41" s="6">
        <v>20</v>
      </c>
      <c r="T41" s="215" t="s">
        <v>4273</v>
      </c>
      <c r="U41" s="215" t="s">
        <v>4274</v>
      </c>
      <c r="V41" s="215" t="s">
        <v>4275</v>
      </c>
    </row>
    <row r="42" spans="1:22" ht="102">
      <c r="A42" s="103">
        <v>34</v>
      </c>
      <c r="B42" s="175"/>
      <c r="C42" s="93" t="s">
        <v>4276</v>
      </c>
      <c r="D42" s="93" t="s">
        <v>742</v>
      </c>
      <c r="E42" s="529" t="s">
        <v>4277</v>
      </c>
      <c r="F42" s="110" t="s">
        <v>2</v>
      </c>
      <c r="G42" s="93" t="s">
        <v>3863</v>
      </c>
      <c r="H42" s="93" t="s">
        <v>4083</v>
      </c>
      <c r="I42" s="93" t="s">
        <v>106</v>
      </c>
      <c r="J42" s="93" t="s">
        <v>4075</v>
      </c>
      <c r="K42" s="6">
        <v>50000</v>
      </c>
      <c r="L42" s="6">
        <v>31500</v>
      </c>
      <c r="M42" s="110" t="s">
        <v>4076</v>
      </c>
      <c r="N42" s="93">
        <v>35000</v>
      </c>
      <c r="O42" s="6">
        <v>20</v>
      </c>
      <c r="P42" s="93">
        <v>35000</v>
      </c>
      <c r="Q42" s="6" t="s">
        <v>4077</v>
      </c>
      <c r="R42" s="6"/>
      <c r="S42" s="6">
        <v>20</v>
      </c>
      <c r="T42" s="215" t="s">
        <v>4278</v>
      </c>
      <c r="U42" s="215" t="s">
        <v>4279</v>
      </c>
      <c r="V42" s="215" t="s">
        <v>4280</v>
      </c>
    </row>
    <row r="43" spans="1:22" ht="153">
      <c r="A43" s="103">
        <v>35</v>
      </c>
      <c r="B43" s="175"/>
      <c r="C43" s="93" t="s">
        <v>4281</v>
      </c>
      <c r="D43" s="93" t="s">
        <v>4282</v>
      </c>
      <c r="E43" s="529" t="s">
        <v>4283</v>
      </c>
      <c r="F43" s="110" t="s">
        <v>2</v>
      </c>
      <c r="G43" s="93" t="s">
        <v>3863</v>
      </c>
      <c r="H43" s="93" t="s">
        <v>4083</v>
      </c>
      <c r="I43" s="93" t="s">
        <v>106</v>
      </c>
      <c r="J43" s="93" t="s">
        <v>4284</v>
      </c>
      <c r="K43" s="6">
        <v>80000</v>
      </c>
      <c r="L43" s="6">
        <v>50400</v>
      </c>
      <c r="M43" s="110" t="s">
        <v>4076</v>
      </c>
      <c r="N43" s="93">
        <v>56000</v>
      </c>
      <c r="O43" s="6">
        <v>20</v>
      </c>
      <c r="P43" s="93">
        <v>56000</v>
      </c>
      <c r="Q43" s="6" t="s">
        <v>4077</v>
      </c>
      <c r="R43" s="6"/>
      <c r="S43" s="6">
        <v>20</v>
      </c>
      <c r="T43" s="215" t="s">
        <v>4285</v>
      </c>
      <c r="U43" s="215" t="s">
        <v>4286</v>
      </c>
      <c r="V43" s="215" t="s">
        <v>4287</v>
      </c>
    </row>
    <row r="44" spans="1:22" ht="114.75">
      <c r="A44" s="103">
        <v>36</v>
      </c>
      <c r="B44" s="175"/>
      <c r="C44" s="93" t="s">
        <v>4288</v>
      </c>
      <c r="D44" s="93" t="s">
        <v>1823</v>
      </c>
      <c r="E44" s="529" t="s">
        <v>4289</v>
      </c>
      <c r="F44" s="110" t="s">
        <v>2</v>
      </c>
      <c r="G44" s="93" t="s">
        <v>3863</v>
      </c>
      <c r="H44" s="93" t="s">
        <v>3864</v>
      </c>
      <c r="I44" s="93" t="s">
        <v>106</v>
      </c>
      <c r="J44" s="93" t="s">
        <v>4075</v>
      </c>
      <c r="K44" s="6">
        <v>70000</v>
      </c>
      <c r="L44" s="6">
        <v>44100</v>
      </c>
      <c r="M44" s="110" t="s">
        <v>4076</v>
      </c>
      <c r="N44" s="93">
        <v>49000</v>
      </c>
      <c r="O44" s="6">
        <v>20</v>
      </c>
      <c r="P44" s="93">
        <v>49000</v>
      </c>
      <c r="Q44" s="6" t="s">
        <v>4077</v>
      </c>
      <c r="R44" s="6"/>
      <c r="S44" s="6">
        <v>20</v>
      </c>
      <c r="T44" s="215" t="s">
        <v>4290</v>
      </c>
      <c r="U44" s="215" t="s">
        <v>4291</v>
      </c>
      <c r="V44" s="215" t="s">
        <v>4292</v>
      </c>
    </row>
    <row r="45" spans="1:22" ht="114.75">
      <c r="A45" s="103">
        <v>37</v>
      </c>
      <c r="B45" s="175"/>
      <c r="C45" s="93" t="s">
        <v>4293</v>
      </c>
      <c r="D45" s="93" t="s">
        <v>4294</v>
      </c>
      <c r="E45" s="529" t="s">
        <v>4295</v>
      </c>
      <c r="F45" s="110" t="s">
        <v>2</v>
      </c>
      <c r="G45" s="93" t="s">
        <v>3863</v>
      </c>
      <c r="H45" s="93" t="s">
        <v>3864</v>
      </c>
      <c r="I45" s="93" t="s">
        <v>106</v>
      </c>
      <c r="J45" s="93" t="s">
        <v>4296</v>
      </c>
      <c r="K45" s="6">
        <v>100000</v>
      </c>
      <c r="L45" s="6">
        <v>63000</v>
      </c>
      <c r="M45" s="110" t="s">
        <v>4076</v>
      </c>
      <c r="N45" s="93">
        <v>70000</v>
      </c>
      <c r="O45" s="6">
        <v>20</v>
      </c>
      <c r="P45" s="93">
        <v>70000</v>
      </c>
      <c r="Q45" s="6" t="s">
        <v>4077</v>
      </c>
      <c r="R45" s="6"/>
      <c r="S45" s="6">
        <v>20</v>
      </c>
      <c r="T45" s="215" t="s">
        <v>4297</v>
      </c>
      <c r="U45" s="215" t="s">
        <v>4298</v>
      </c>
      <c r="V45" s="215" t="s">
        <v>4299</v>
      </c>
    </row>
    <row r="46" spans="1:22" ht="102">
      <c r="A46" s="103">
        <v>38</v>
      </c>
      <c r="B46" s="175"/>
      <c r="C46" s="93" t="s">
        <v>4300</v>
      </c>
      <c r="D46" s="93" t="s">
        <v>4301</v>
      </c>
      <c r="E46" s="529" t="s">
        <v>4302</v>
      </c>
      <c r="F46" s="110" t="s">
        <v>2</v>
      </c>
      <c r="G46" s="93" t="s">
        <v>3863</v>
      </c>
      <c r="H46" s="93" t="s">
        <v>3864</v>
      </c>
      <c r="I46" s="93" t="s">
        <v>106</v>
      </c>
      <c r="J46" s="93" t="s">
        <v>4303</v>
      </c>
      <c r="K46" s="6">
        <v>70000</v>
      </c>
      <c r="L46" s="6">
        <v>44100</v>
      </c>
      <c r="M46" s="110" t="s">
        <v>4076</v>
      </c>
      <c r="N46" s="93">
        <v>49000</v>
      </c>
      <c r="O46" s="6">
        <v>20</v>
      </c>
      <c r="P46" s="93">
        <v>49000</v>
      </c>
      <c r="Q46" s="6" t="s">
        <v>4077</v>
      </c>
      <c r="R46" s="6"/>
      <c r="S46" s="6">
        <v>20</v>
      </c>
      <c r="T46" s="215" t="s">
        <v>4304</v>
      </c>
      <c r="U46" s="215" t="s">
        <v>4305</v>
      </c>
      <c r="V46" s="215" t="s">
        <v>4306</v>
      </c>
    </row>
    <row r="47" spans="1:22" ht="150">
      <c r="A47" s="103">
        <v>39</v>
      </c>
      <c r="B47" s="175"/>
      <c r="C47" s="94" t="s">
        <v>4307</v>
      </c>
      <c r="D47" s="94" t="s">
        <v>4308</v>
      </c>
      <c r="E47" s="94" t="s">
        <v>4309</v>
      </c>
      <c r="F47" s="94" t="s">
        <v>2</v>
      </c>
      <c r="G47" s="104" t="s">
        <v>15</v>
      </c>
      <c r="H47" s="517" t="s">
        <v>31</v>
      </c>
      <c r="I47" s="517" t="s">
        <v>106</v>
      </c>
      <c r="J47" s="94" t="s">
        <v>4101</v>
      </c>
      <c r="K47" s="6">
        <v>180000</v>
      </c>
      <c r="L47" s="6">
        <v>113400</v>
      </c>
      <c r="M47" s="507" t="s">
        <v>4310</v>
      </c>
      <c r="N47" s="101">
        <v>126000</v>
      </c>
      <c r="O47" s="6">
        <v>20</v>
      </c>
      <c r="P47" s="101">
        <v>126000</v>
      </c>
      <c r="Q47" s="507" t="s">
        <v>4311</v>
      </c>
      <c r="R47" s="507"/>
      <c r="S47" s="6">
        <v>20</v>
      </c>
      <c r="T47" s="676" t="s">
        <v>4312</v>
      </c>
      <c r="U47" s="676" t="s">
        <v>4313</v>
      </c>
      <c r="V47" s="524" t="s">
        <v>4314</v>
      </c>
    </row>
    <row r="48" spans="1:22" ht="165">
      <c r="A48" s="103">
        <v>40</v>
      </c>
      <c r="B48" s="175"/>
      <c r="C48" s="94" t="s">
        <v>4315</v>
      </c>
      <c r="D48" s="94" t="s">
        <v>4316</v>
      </c>
      <c r="E48" s="94" t="s">
        <v>4317</v>
      </c>
      <c r="F48" s="94" t="s">
        <v>2</v>
      </c>
      <c r="G48" s="104" t="s">
        <v>15</v>
      </c>
      <c r="H48" s="215" t="s">
        <v>16</v>
      </c>
      <c r="I48" s="517" t="s">
        <v>106</v>
      </c>
      <c r="J48" s="94" t="s">
        <v>4318</v>
      </c>
      <c r="K48" s="6">
        <v>200000</v>
      </c>
      <c r="L48" s="6">
        <v>126000</v>
      </c>
      <c r="M48" s="507" t="s">
        <v>4310</v>
      </c>
      <c r="N48" s="101">
        <v>140000</v>
      </c>
      <c r="O48" s="6">
        <v>20</v>
      </c>
      <c r="P48" s="101">
        <v>140000</v>
      </c>
      <c r="Q48" s="507" t="s">
        <v>4311</v>
      </c>
      <c r="R48" s="507"/>
      <c r="S48" s="6">
        <v>20</v>
      </c>
      <c r="T48" s="676" t="s">
        <v>4319</v>
      </c>
      <c r="U48" s="676" t="s">
        <v>4320</v>
      </c>
      <c r="V48" s="524" t="s">
        <v>2753</v>
      </c>
    </row>
    <row r="49" spans="1:22" ht="165">
      <c r="A49" s="103">
        <v>41</v>
      </c>
      <c r="B49" s="175"/>
      <c r="C49" s="94" t="s">
        <v>4321</v>
      </c>
      <c r="D49" s="94" t="s">
        <v>4322</v>
      </c>
      <c r="E49" s="94" t="s">
        <v>4323</v>
      </c>
      <c r="F49" s="94" t="s">
        <v>2</v>
      </c>
      <c r="G49" s="104" t="s">
        <v>15</v>
      </c>
      <c r="H49" s="517" t="s">
        <v>31</v>
      </c>
      <c r="I49" s="517" t="s">
        <v>106</v>
      </c>
      <c r="J49" s="94" t="s">
        <v>4188</v>
      </c>
      <c r="K49" s="6">
        <v>80000</v>
      </c>
      <c r="L49" s="6">
        <v>50400</v>
      </c>
      <c r="M49" s="507" t="s">
        <v>4310</v>
      </c>
      <c r="N49" s="101">
        <v>56000</v>
      </c>
      <c r="O49" s="6">
        <v>20</v>
      </c>
      <c r="P49" s="101">
        <v>56000</v>
      </c>
      <c r="Q49" s="507" t="s">
        <v>4311</v>
      </c>
      <c r="R49" s="507"/>
      <c r="S49" s="6">
        <v>20</v>
      </c>
      <c r="T49" s="676" t="s">
        <v>4324</v>
      </c>
      <c r="U49" s="676" t="s">
        <v>4325</v>
      </c>
      <c r="V49" s="524" t="s">
        <v>2753</v>
      </c>
    </row>
    <row r="50" spans="1:22" ht="150">
      <c r="A50" s="103">
        <v>42</v>
      </c>
      <c r="B50" s="175"/>
      <c r="C50" s="94" t="s">
        <v>4326</v>
      </c>
      <c r="D50" s="94" t="s">
        <v>4327</v>
      </c>
      <c r="E50" s="94" t="s">
        <v>4328</v>
      </c>
      <c r="F50" s="94" t="s">
        <v>2</v>
      </c>
      <c r="G50" s="104" t="s">
        <v>15</v>
      </c>
      <c r="H50" s="215" t="s">
        <v>16</v>
      </c>
      <c r="I50" s="517" t="s">
        <v>106</v>
      </c>
      <c r="J50" s="94" t="s">
        <v>4329</v>
      </c>
      <c r="K50" s="6">
        <v>120000</v>
      </c>
      <c r="L50" s="6">
        <v>75600</v>
      </c>
      <c r="M50" s="507" t="s">
        <v>4310</v>
      </c>
      <c r="N50" s="101">
        <v>84000</v>
      </c>
      <c r="O50" s="6">
        <v>20</v>
      </c>
      <c r="P50" s="101">
        <v>84000</v>
      </c>
      <c r="Q50" s="507" t="s">
        <v>4311</v>
      </c>
      <c r="R50" s="507"/>
      <c r="S50" s="6">
        <v>20</v>
      </c>
      <c r="T50" s="676" t="s">
        <v>2259</v>
      </c>
      <c r="U50" s="676" t="s">
        <v>2260</v>
      </c>
      <c r="V50" s="524" t="s">
        <v>2753</v>
      </c>
    </row>
    <row r="51" spans="1:22" ht="180">
      <c r="A51" s="103">
        <v>43</v>
      </c>
      <c r="B51" s="175"/>
      <c r="C51" s="110" t="s">
        <v>4330</v>
      </c>
      <c r="D51" s="110" t="s">
        <v>4331</v>
      </c>
      <c r="E51" s="110" t="s">
        <v>4332</v>
      </c>
      <c r="F51" s="94" t="s">
        <v>2</v>
      </c>
      <c r="G51" s="104" t="s">
        <v>15</v>
      </c>
      <c r="H51" s="215" t="s">
        <v>16</v>
      </c>
      <c r="I51" s="517" t="s">
        <v>106</v>
      </c>
      <c r="J51" s="110" t="s">
        <v>4333</v>
      </c>
      <c r="K51" s="6">
        <v>220000</v>
      </c>
      <c r="L51" s="6">
        <v>138600</v>
      </c>
      <c r="M51" s="507" t="s">
        <v>4310</v>
      </c>
      <c r="N51" s="103">
        <v>154000</v>
      </c>
      <c r="O51" s="6">
        <v>20</v>
      </c>
      <c r="P51" s="103">
        <v>154000</v>
      </c>
      <c r="Q51" s="507" t="s">
        <v>4311</v>
      </c>
      <c r="R51" s="507"/>
      <c r="S51" s="6">
        <v>20</v>
      </c>
      <c r="T51" s="215" t="s">
        <v>4334</v>
      </c>
      <c r="U51" s="215" t="s">
        <v>4335</v>
      </c>
      <c r="V51" s="215" t="s">
        <v>4336</v>
      </c>
    </row>
    <row r="52" spans="1:22" ht="210">
      <c r="A52" s="103">
        <v>44</v>
      </c>
      <c r="B52" s="175"/>
      <c r="C52" s="94" t="s">
        <v>4337</v>
      </c>
      <c r="D52" s="94" t="s">
        <v>4338</v>
      </c>
      <c r="E52" s="94" t="s">
        <v>4339</v>
      </c>
      <c r="F52" s="94" t="s">
        <v>2</v>
      </c>
      <c r="G52" s="104" t="s">
        <v>15</v>
      </c>
      <c r="H52" s="517" t="s">
        <v>31</v>
      </c>
      <c r="I52" s="517" t="s">
        <v>106</v>
      </c>
      <c r="J52" s="94" t="s">
        <v>4340</v>
      </c>
      <c r="K52" s="6">
        <v>60000</v>
      </c>
      <c r="L52" s="6">
        <v>37800</v>
      </c>
      <c r="M52" s="507" t="s">
        <v>4310</v>
      </c>
      <c r="N52" s="101">
        <v>42000</v>
      </c>
      <c r="O52" s="6">
        <v>20</v>
      </c>
      <c r="P52" s="101">
        <v>42000</v>
      </c>
      <c r="Q52" s="507" t="s">
        <v>4311</v>
      </c>
      <c r="R52" s="507"/>
      <c r="S52" s="6">
        <v>20</v>
      </c>
      <c r="T52" s="676" t="s">
        <v>4341</v>
      </c>
      <c r="U52" s="676" t="s">
        <v>4342</v>
      </c>
      <c r="V52" s="524" t="s">
        <v>4343</v>
      </c>
    </row>
    <row r="53" spans="1:22" ht="165">
      <c r="A53" s="103">
        <v>45</v>
      </c>
      <c r="B53" s="175"/>
      <c r="C53" s="94" t="s">
        <v>4344</v>
      </c>
      <c r="D53" s="94" t="s">
        <v>4345</v>
      </c>
      <c r="E53" s="94" t="s">
        <v>4346</v>
      </c>
      <c r="F53" s="94" t="s">
        <v>2</v>
      </c>
      <c r="G53" s="104" t="s">
        <v>15</v>
      </c>
      <c r="H53" s="517" t="s">
        <v>31</v>
      </c>
      <c r="I53" s="517" t="s">
        <v>106</v>
      </c>
      <c r="J53" s="94" t="s">
        <v>4195</v>
      </c>
      <c r="K53" s="6">
        <v>200000</v>
      </c>
      <c r="L53" s="6">
        <v>126000</v>
      </c>
      <c r="M53" s="507" t="s">
        <v>4310</v>
      </c>
      <c r="N53" s="101">
        <v>140000</v>
      </c>
      <c r="O53" s="6">
        <v>20</v>
      </c>
      <c r="P53" s="101">
        <v>140000</v>
      </c>
      <c r="Q53" s="507" t="s">
        <v>4311</v>
      </c>
      <c r="R53" s="507"/>
      <c r="S53" s="6">
        <v>20</v>
      </c>
      <c r="T53" s="524" t="s">
        <v>4347</v>
      </c>
      <c r="U53" s="524" t="s">
        <v>4348</v>
      </c>
      <c r="V53" s="524" t="s">
        <v>4349</v>
      </c>
    </row>
    <row r="54" spans="1:22" ht="165">
      <c r="A54" s="103">
        <v>46</v>
      </c>
      <c r="B54" s="175"/>
      <c r="C54" s="110" t="s">
        <v>4350</v>
      </c>
      <c r="D54" s="110" t="s">
        <v>4351</v>
      </c>
      <c r="E54" s="110" t="s">
        <v>4352</v>
      </c>
      <c r="F54" s="94" t="s">
        <v>2</v>
      </c>
      <c r="G54" s="104" t="s">
        <v>15</v>
      </c>
      <c r="H54" s="517" t="s">
        <v>31</v>
      </c>
      <c r="I54" s="517" t="s">
        <v>106</v>
      </c>
      <c r="J54" s="110" t="s">
        <v>4353</v>
      </c>
      <c r="K54" s="6">
        <v>200000</v>
      </c>
      <c r="L54" s="6">
        <v>126000</v>
      </c>
      <c r="M54" s="507" t="s">
        <v>4310</v>
      </c>
      <c r="N54" s="103">
        <v>140000</v>
      </c>
      <c r="O54" s="6">
        <v>20</v>
      </c>
      <c r="P54" s="103">
        <v>140000</v>
      </c>
      <c r="Q54" s="507" t="s">
        <v>4311</v>
      </c>
      <c r="R54" s="507"/>
      <c r="S54" s="6">
        <v>20</v>
      </c>
      <c r="T54" s="215" t="s">
        <v>4354</v>
      </c>
      <c r="U54" s="215" t="s">
        <v>4355</v>
      </c>
      <c r="V54" s="215" t="s">
        <v>2753</v>
      </c>
    </row>
    <row r="55" spans="1:22" ht="135">
      <c r="A55" s="103">
        <v>47</v>
      </c>
      <c r="B55" s="175"/>
      <c r="C55" s="110" t="s">
        <v>4356</v>
      </c>
      <c r="D55" s="110" t="s">
        <v>4357</v>
      </c>
      <c r="E55" s="93" t="s">
        <v>4358</v>
      </c>
      <c r="F55" s="94" t="s">
        <v>2</v>
      </c>
      <c r="G55" s="104" t="s">
        <v>15</v>
      </c>
      <c r="H55" s="517" t="s">
        <v>31</v>
      </c>
      <c r="I55" s="517" t="s">
        <v>106</v>
      </c>
      <c r="J55" s="110" t="s">
        <v>4359</v>
      </c>
      <c r="K55" s="6">
        <v>60000</v>
      </c>
      <c r="L55" s="6">
        <v>37800</v>
      </c>
      <c r="M55" s="507" t="s">
        <v>4310</v>
      </c>
      <c r="N55" s="104">
        <v>42000</v>
      </c>
      <c r="O55" s="6">
        <v>20</v>
      </c>
      <c r="P55" s="104">
        <v>42000</v>
      </c>
      <c r="Q55" s="507" t="s">
        <v>4311</v>
      </c>
      <c r="R55" s="507"/>
      <c r="S55" s="6">
        <v>20</v>
      </c>
      <c r="T55" s="677" t="s">
        <v>4360</v>
      </c>
      <c r="U55" s="677" t="s">
        <v>4361</v>
      </c>
      <c r="V55" s="215" t="s">
        <v>4362</v>
      </c>
    </row>
    <row r="56" spans="1:22" ht="140.25">
      <c r="A56" s="103">
        <v>48</v>
      </c>
      <c r="B56" s="175"/>
      <c r="C56" s="530" t="s">
        <v>4363</v>
      </c>
      <c r="D56" s="530" t="s">
        <v>4364</v>
      </c>
      <c r="E56" s="678" t="s">
        <v>4365</v>
      </c>
      <c r="F56" s="530" t="s">
        <v>2</v>
      </c>
      <c r="G56" s="679" t="s">
        <v>15</v>
      </c>
      <c r="H56" s="680" t="s">
        <v>16</v>
      </c>
      <c r="I56" s="680" t="s">
        <v>106</v>
      </c>
      <c r="J56" s="530" t="s">
        <v>4101</v>
      </c>
      <c r="K56" s="6">
        <v>300000</v>
      </c>
      <c r="L56" s="6">
        <v>189000</v>
      </c>
      <c r="M56" s="681" t="s">
        <v>4366</v>
      </c>
      <c r="N56" s="682">
        <v>210000</v>
      </c>
      <c r="O56" s="6">
        <v>20</v>
      </c>
      <c r="P56" s="682">
        <v>210000</v>
      </c>
      <c r="Q56" s="129" t="s">
        <v>4367</v>
      </c>
      <c r="R56" s="129"/>
      <c r="S56" s="6">
        <v>20</v>
      </c>
      <c r="T56" s="184" t="s">
        <v>4368</v>
      </c>
      <c r="U56" s="184" t="s">
        <v>4369</v>
      </c>
      <c r="V56" s="184" t="s">
        <v>4370</v>
      </c>
    </row>
    <row r="57" spans="1:22" ht="114.75">
      <c r="A57" s="103">
        <v>49</v>
      </c>
      <c r="B57" s="175"/>
      <c r="C57" s="93" t="s">
        <v>4371</v>
      </c>
      <c r="D57" s="93" t="s">
        <v>4372</v>
      </c>
      <c r="E57" s="529" t="s">
        <v>4373</v>
      </c>
      <c r="F57" s="530" t="s">
        <v>2</v>
      </c>
      <c r="G57" s="679" t="s">
        <v>15</v>
      </c>
      <c r="H57" s="680" t="s">
        <v>31</v>
      </c>
      <c r="I57" s="680" t="s">
        <v>106</v>
      </c>
      <c r="J57" s="683" t="s">
        <v>4188</v>
      </c>
      <c r="K57" s="6">
        <v>60000</v>
      </c>
      <c r="L57" s="6">
        <v>37800</v>
      </c>
      <c r="M57" s="681" t="s">
        <v>4366</v>
      </c>
      <c r="N57" s="93">
        <v>42000</v>
      </c>
      <c r="O57" s="6">
        <v>20</v>
      </c>
      <c r="P57" s="93">
        <v>42000</v>
      </c>
      <c r="Q57" s="129" t="s">
        <v>4367</v>
      </c>
      <c r="R57" s="129"/>
      <c r="S57" s="6">
        <v>20</v>
      </c>
      <c r="T57" s="215" t="s">
        <v>4374</v>
      </c>
      <c r="U57" s="215" t="s">
        <v>4375</v>
      </c>
      <c r="V57" s="215" t="s">
        <v>4098</v>
      </c>
    </row>
    <row r="58" spans="1:22" ht="48">
      <c r="A58" s="103">
        <v>50</v>
      </c>
      <c r="B58" s="175"/>
      <c r="C58" s="107" t="s">
        <v>1664</v>
      </c>
      <c r="D58" s="107" t="s">
        <v>4376</v>
      </c>
      <c r="E58" s="673" t="s">
        <v>4377</v>
      </c>
      <c r="F58" s="43" t="s">
        <v>2</v>
      </c>
      <c r="G58" s="517" t="s">
        <v>15</v>
      </c>
      <c r="H58" s="517" t="s">
        <v>31</v>
      </c>
      <c r="I58" s="517" t="s">
        <v>106</v>
      </c>
      <c r="J58" s="93" t="s">
        <v>4378</v>
      </c>
      <c r="K58" s="6">
        <v>300000</v>
      </c>
      <c r="L58" s="6">
        <v>189000</v>
      </c>
      <c r="M58" s="6" t="s">
        <v>4379</v>
      </c>
      <c r="N58" s="126">
        <v>210000</v>
      </c>
      <c r="O58" s="6">
        <v>20</v>
      </c>
      <c r="P58" s="126">
        <v>210000</v>
      </c>
      <c r="Q58" s="6" t="s">
        <v>4380</v>
      </c>
      <c r="R58" s="6"/>
      <c r="S58" s="6">
        <v>20</v>
      </c>
      <c r="T58" s="215" t="s">
        <v>4381</v>
      </c>
      <c r="U58" s="215" t="s">
        <v>4382</v>
      </c>
      <c r="V58" s="684" t="s">
        <v>4383</v>
      </c>
    </row>
    <row r="59" spans="1:22" ht="108">
      <c r="A59" s="103">
        <v>51</v>
      </c>
      <c r="B59" s="175"/>
      <c r="C59" s="107" t="s">
        <v>4384</v>
      </c>
      <c r="D59" s="107" t="s">
        <v>641</v>
      </c>
      <c r="E59" s="673" t="s">
        <v>4385</v>
      </c>
      <c r="F59" s="43" t="s">
        <v>2</v>
      </c>
      <c r="G59" s="517" t="s">
        <v>15</v>
      </c>
      <c r="H59" s="517" t="s">
        <v>16</v>
      </c>
      <c r="I59" s="517" t="s">
        <v>106</v>
      </c>
      <c r="J59" s="93" t="s">
        <v>4386</v>
      </c>
      <c r="K59" s="6">
        <v>200000</v>
      </c>
      <c r="L59" s="6">
        <v>126000</v>
      </c>
      <c r="M59" s="6" t="s">
        <v>4379</v>
      </c>
      <c r="N59" s="126">
        <v>140000</v>
      </c>
      <c r="O59" s="6">
        <v>20</v>
      </c>
      <c r="P59" s="126">
        <v>140000</v>
      </c>
      <c r="Q59" s="6" t="s">
        <v>4380</v>
      </c>
      <c r="R59" s="6"/>
      <c r="S59" s="6">
        <v>20</v>
      </c>
      <c r="T59" s="215" t="s">
        <v>4387</v>
      </c>
      <c r="U59" s="215" t="s">
        <v>4388</v>
      </c>
      <c r="V59" s="684" t="s">
        <v>4389</v>
      </c>
    </row>
    <row r="60" spans="1:22" ht="108">
      <c r="A60" s="103">
        <v>52</v>
      </c>
      <c r="B60" s="175"/>
      <c r="C60" s="107" t="s">
        <v>4390</v>
      </c>
      <c r="D60" s="107" t="s">
        <v>4391</v>
      </c>
      <c r="E60" s="685" t="s">
        <v>4392</v>
      </c>
      <c r="F60" s="43" t="s">
        <v>2</v>
      </c>
      <c r="G60" s="517" t="s">
        <v>15</v>
      </c>
      <c r="H60" s="517" t="s">
        <v>16</v>
      </c>
      <c r="I60" s="517" t="s">
        <v>106</v>
      </c>
      <c r="J60" s="93" t="s">
        <v>273</v>
      </c>
      <c r="K60" s="6">
        <v>320000</v>
      </c>
      <c r="L60" s="6">
        <v>201600</v>
      </c>
      <c r="M60" s="6" t="s">
        <v>4379</v>
      </c>
      <c r="N60" s="126">
        <v>224000</v>
      </c>
      <c r="O60" s="6">
        <v>20</v>
      </c>
      <c r="P60" s="126">
        <v>224000</v>
      </c>
      <c r="Q60" s="6" t="s">
        <v>4380</v>
      </c>
      <c r="R60" s="6"/>
      <c r="S60" s="6">
        <v>20</v>
      </c>
      <c r="T60" s="215" t="s">
        <v>4393</v>
      </c>
      <c r="U60" s="215" t="s">
        <v>4394</v>
      </c>
      <c r="V60" s="684" t="s">
        <v>4395</v>
      </c>
    </row>
    <row r="61" spans="1:22" ht="108">
      <c r="A61" s="103">
        <v>53</v>
      </c>
      <c r="B61" s="175"/>
      <c r="C61" s="43" t="s">
        <v>4396</v>
      </c>
      <c r="D61" s="43" t="s">
        <v>4397</v>
      </c>
      <c r="E61" s="673" t="s">
        <v>4398</v>
      </c>
      <c r="F61" s="43" t="s">
        <v>2</v>
      </c>
      <c r="G61" s="517" t="s">
        <v>15</v>
      </c>
      <c r="H61" s="517" t="s">
        <v>31</v>
      </c>
      <c r="I61" s="517" t="s">
        <v>106</v>
      </c>
      <c r="J61" s="93" t="s">
        <v>231</v>
      </c>
      <c r="K61" s="6">
        <v>100000</v>
      </c>
      <c r="L61" s="6">
        <v>63000</v>
      </c>
      <c r="M61" s="6" t="s">
        <v>4379</v>
      </c>
      <c r="N61" s="126">
        <v>70000</v>
      </c>
      <c r="O61" s="6">
        <v>20</v>
      </c>
      <c r="P61" s="126">
        <v>70000</v>
      </c>
      <c r="Q61" s="6" t="s">
        <v>4380</v>
      </c>
      <c r="R61" s="6"/>
      <c r="S61" s="6">
        <v>20</v>
      </c>
      <c r="T61" s="215" t="s">
        <v>4399</v>
      </c>
      <c r="U61" s="215" t="s">
        <v>4400</v>
      </c>
      <c r="V61" s="684" t="s">
        <v>4401</v>
      </c>
    </row>
    <row r="62" spans="1:22" ht="168">
      <c r="A62" s="103">
        <v>54</v>
      </c>
      <c r="B62" s="175"/>
      <c r="C62" s="43" t="s">
        <v>4402</v>
      </c>
      <c r="D62" s="43" t="s">
        <v>4403</v>
      </c>
      <c r="E62" s="673" t="s">
        <v>4404</v>
      </c>
      <c r="F62" s="43" t="s">
        <v>2</v>
      </c>
      <c r="G62" s="517" t="s">
        <v>15</v>
      </c>
      <c r="H62" s="517" t="s">
        <v>31</v>
      </c>
      <c r="I62" s="517" t="s">
        <v>106</v>
      </c>
      <c r="J62" s="93" t="s">
        <v>1772</v>
      </c>
      <c r="K62" s="6">
        <v>80000</v>
      </c>
      <c r="L62" s="6">
        <v>50400</v>
      </c>
      <c r="M62" s="6" t="s">
        <v>4379</v>
      </c>
      <c r="N62" s="126">
        <v>56000</v>
      </c>
      <c r="O62" s="6">
        <v>20</v>
      </c>
      <c r="P62" s="126">
        <v>56000</v>
      </c>
      <c r="Q62" s="6" t="s">
        <v>4380</v>
      </c>
      <c r="R62" s="6"/>
      <c r="S62" s="6">
        <v>20</v>
      </c>
      <c r="T62" s="215" t="s">
        <v>4405</v>
      </c>
      <c r="U62" s="215" t="s">
        <v>4406</v>
      </c>
      <c r="V62" s="684" t="s">
        <v>4407</v>
      </c>
    </row>
    <row r="63" spans="1:22" ht="144">
      <c r="A63" s="103">
        <v>55</v>
      </c>
      <c r="B63" s="175"/>
      <c r="C63" s="43" t="s">
        <v>4408</v>
      </c>
      <c r="D63" s="43" t="s">
        <v>1875</v>
      </c>
      <c r="E63" s="673" t="s">
        <v>4409</v>
      </c>
      <c r="F63" s="43" t="s">
        <v>2</v>
      </c>
      <c r="G63" s="517" t="s">
        <v>15</v>
      </c>
      <c r="H63" s="517" t="s">
        <v>16</v>
      </c>
      <c r="I63" s="517" t="s">
        <v>106</v>
      </c>
      <c r="J63" s="93" t="s">
        <v>1950</v>
      </c>
      <c r="K63" s="6">
        <v>200000</v>
      </c>
      <c r="L63" s="6">
        <v>126000</v>
      </c>
      <c r="M63" s="6" t="s">
        <v>4379</v>
      </c>
      <c r="N63" s="126">
        <v>140000</v>
      </c>
      <c r="O63" s="6">
        <v>20</v>
      </c>
      <c r="P63" s="126">
        <v>140000</v>
      </c>
      <c r="Q63" s="6" t="s">
        <v>4380</v>
      </c>
      <c r="R63" s="6"/>
      <c r="S63" s="6">
        <v>20</v>
      </c>
      <c r="T63" s="215" t="s">
        <v>4410</v>
      </c>
      <c r="U63" s="215" t="s">
        <v>4411</v>
      </c>
      <c r="V63" s="684" t="s">
        <v>4104</v>
      </c>
    </row>
    <row r="64" spans="1:22" ht="108">
      <c r="A64" s="103">
        <v>56</v>
      </c>
      <c r="B64" s="175"/>
      <c r="C64" s="43" t="s">
        <v>4412</v>
      </c>
      <c r="D64" s="43" t="s">
        <v>4413</v>
      </c>
      <c r="E64" s="673" t="s">
        <v>4414</v>
      </c>
      <c r="F64" s="43" t="s">
        <v>2</v>
      </c>
      <c r="G64" s="517" t="s">
        <v>15</v>
      </c>
      <c r="H64" s="517" t="s">
        <v>16</v>
      </c>
      <c r="I64" s="517" t="s">
        <v>106</v>
      </c>
      <c r="J64" s="93" t="s">
        <v>4415</v>
      </c>
      <c r="K64" s="6">
        <v>200000</v>
      </c>
      <c r="L64" s="6">
        <v>126000</v>
      </c>
      <c r="M64" s="6" t="s">
        <v>4379</v>
      </c>
      <c r="N64" s="126">
        <v>140000</v>
      </c>
      <c r="O64" s="6">
        <v>20</v>
      </c>
      <c r="P64" s="126">
        <v>140000</v>
      </c>
      <c r="Q64" s="6" t="s">
        <v>4380</v>
      </c>
      <c r="R64" s="6"/>
      <c r="S64" s="6">
        <v>20</v>
      </c>
      <c r="T64" s="215" t="s">
        <v>4416</v>
      </c>
      <c r="U64" s="215" t="s">
        <v>4417</v>
      </c>
      <c r="V64" s="684" t="s">
        <v>4418</v>
      </c>
    </row>
    <row r="65" spans="1:22" ht="108">
      <c r="A65" s="103">
        <v>57</v>
      </c>
      <c r="B65" s="175"/>
      <c r="C65" s="43" t="s">
        <v>4419</v>
      </c>
      <c r="D65" s="43" t="s">
        <v>2088</v>
      </c>
      <c r="E65" s="673" t="s">
        <v>4420</v>
      </c>
      <c r="F65" s="43" t="s">
        <v>2</v>
      </c>
      <c r="G65" s="517" t="s">
        <v>15</v>
      </c>
      <c r="H65" s="517" t="s">
        <v>31</v>
      </c>
      <c r="I65" s="517" t="s">
        <v>106</v>
      </c>
      <c r="J65" s="93" t="s">
        <v>4421</v>
      </c>
      <c r="K65" s="6">
        <v>200000</v>
      </c>
      <c r="L65" s="6">
        <v>126000</v>
      </c>
      <c r="M65" s="6" t="s">
        <v>4379</v>
      </c>
      <c r="N65" s="126">
        <v>140000</v>
      </c>
      <c r="O65" s="6">
        <v>20</v>
      </c>
      <c r="P65" s="126">
        <v>140000</v>
      </c>
      <c r="Q65" s="6" t="s">
        <v>4380</v>
      </c>
      <c r="R65" s="6"/>
      <c r="S65" s="6">
        <v>20</v>
      </c>
      <c r="T65" s="215" t="s">
        <v>4422</v>
      </c>
      <c r="U65" s="215" t="s">
        <v>4423</v>
      </c>
      <c r="V65" s="684" t="s">
        <v>4424</v>
      </c>
    </row>
    <row r="66" spans="1:22" ht="72">
      <c r="A66" s="103">
        <v>58</v>
      </c>
      <c r="B66" s="175"/>
      <c r="C66" s="43" t="s">
        <v>1153</v>
      </c>
      <c r="D66" s="43" t="s">
        <v>4425</v>
      </c>
      <c r="E66" s="673" t="s">
        <v>4426</v>
      </c>
      <c r="F66" s="43" t="s">
        <v>2</v>
      </c>
      <c r="G66" s="517" t="s">
        <v>15</v>
      </c>
      <c r="H66" s="517" t="s">
        <v>16</v>
      </c>
      <c r="I66" s="517" t="s">
        <v>106</v>
      </c>
      <c r="J66" s="93" t="s">
        <v>4427</v>
      </c>
      <c r="K66" s="6">
        <v>320000</v>
      </c>
      <c r="L66" s="6">
        <v>201600</v>
      </c>
      <c r="M66" s="6" t="s">
        <v>4379</v>
      </c>
      <c r="N66" s="126">
        <v>224000</v>
      </c>
      <c r="O66" s="6">
        <v>20</v>
      </c>
      <c r="P66" s="126">
        <v>224000</v>
      </c>
      <c r="Q66" s="6" t="s">
        <v>4380</v>
      </c>
      <c r="R66" s="6"/>
      <c r="S66" s="6">
        <v>20</v>
      </c>
      <c r="T66" s="215" t="s">
        <v>4428</v>
      </c>
      <c r="U66" s="215" t="s">
        <v>4429</v>
      </c>
      <c r="V66" s="684" t="s">
        <v>4430</v>
      </c>
    </row>
    <row r="67" spans="1:22" ht="84">
      <c r="A67" s="103">
        <v>59</v>
      </c>
      <c r="B67" s="175"/>
      <c r="C67" s="43" t="s">
        <v>4431</v>
      </c>
      <c r="D67" s="43" t="s">
        <v>4432</v>
      </c>
      <c r="E67" s="673" t="s">
        <v>4433</v>
      </c>
      <c r="F67" s="43" t="s">
        <v>2</v>
      </c>
      <c r="G67" s="517" t="s">
        <v>15</v>
      </c>
      <c r="H67" s="517" t="s">
        <v>31</v>
      </c>
      <c r="I67" s="517" t="s">
        <v>106</v>
      </c>
      <c r="J67" s="93" t="s">
        <v>245</v>
      </c>
      <c r="K67" s="6">
        <v>200000</v>
      </c>
      <c r="L67" s="6">
        <v>126000</v>
      </c>
      <c r="M67" s="6" t="s">
        <v>4379</v>
      </c>
      <c r="N67" s="126">
        <v>140000</v>
      </c>
      <c r="O67" s="6">
        <v>20</v>
      </c>
      <c r="P67" s="126">
        <v>140000</v>
      </c>
      <c r="Q67" s="6" t="s">
        <v>4380</v>
      </c>
      <c r="R67" s="6"/>
      <c r="S67" s="6">
        <v>20</v>
      </c>
      <c r="T67" s="215" t="s">
        <v>4434</v>
      </c>
      <c r="U67" s="215" t="s">
        <v>4435</v>
      </c>
      <c r="V67" s="684" t="s">
        <v>4436</v>
      </c>
    </row>
    <row r="68" spans="1:22" ht="60">
      <c r="A68" s="103">
        <v>60</v>
      </c>
      <c r="B68" s="175"/>
      <c r="C68" s="43" t="s">
        <v>4437</v>
      </c>
      <c r="D68" s="43" t="s">
        <v>4438</v>
      </c>
      <c r="E68" s="673" t="s">
        <v>4439</v>
      </c>
      <c r="F68" s="43" t="s">
        <v>2</v>
      </c>
      <c r="G68" s="517" t="s">
        <v>15</v>
      </c>
      <c r="H68" s="517" t="s">
        <v>31</v>
      </c>
      <c r="I68" s="517" t="s">
        <v>106</v>
      </c>
      <c r="J68" s="93" t="s">
        <v>3145</v>
      </c>
      <c r="K68" s="6">
        <v>70000</v>
      </c>
      <c r="L68" s="6">
        <v>44100</v>
      </c>
      <c r="M68" s="6" t="s">
        <v>4379</v>
      </c>
      <c r="N68" s="126">
        <v>49000</v>
      </c>
      <c r="O68" s="6">
        <v>20</v>
      </c>
      <c r="P68" s="126">
        <v>49000</v>
      </c>
      <c r="Q68" s="6" t="s">
        <v>4380</v>
      </c>
      <c r="R68" s="6"/>
      <c r="S68" s="6">
        <v>20</v>
      </c>
      <c r="T68" s="215" t="s">
        <v>4440</v>
      </c>
      <c r="U68" s="215" t="s">
        <v>4441</v>
      </c>
      <c r="V68" s="684" t="s">
        <v>4442</v>
      </c>
    </row>
    <row r="69" spans="1:22" ht="72">
      <c r="A69" s="103">
        <v>61</v>
      </c>
      <c r="B69" s="175"/>
      <c r="C69" s="43" t="s">
        <v>4443</v>
      </c>
      <c r="D69" s="43" t="s">
        <v>4444</v>
      </c>
      <c r="E69" s="673" t="s">
        <v>4445</v>
      </c>
      <c r="F69" s="43" t="s">
        <v>2</v>
      </c>
      <c r="G69" s="517" t="s">
        <v>15</v>
      </c>
      <c r="H69" s="517" t="s">
        <v>16</v>
      </c>
      <c r="I69" s="517" t="s">
        <v>106</v>
      </c>
      <c r="J69" s="93" t="s">
        <v>4446</v>
      </c>
      <c r="K69" s="6">
        <v>350000</v>
      </c>
      <c r="L69" s="6">
        <v>220500</v>
      </c>
      <c r="M69" s="6" t="s">
        <v>4379</v>
      </c>
      <c r="N69" s="126">
        <v>245000</v>
      </c>
      <c r="O69" s="6">
        <v>20</v>
      </c>
      <c r="P69" s="126">
        <v>245000</v>
      </c>
      <c r="Q69" s="6" t="s">
        <v>4380</v>
      </c>
      <c r="R69" s="6"/>
      <c r="S69" s="6">
        <v>20</v>
      </c>
      <c r="T69" s="215" t="s">
        <v>4447</v>
      </c>
      <c r="U69" s="215" t="s">
        <v>4448</v>
      </c>
      <c r="V69" s="684" t="s">
        <v>4449</v>
      </c>
    </row>
    <row r="70" spans="1:22" ht="108">
      <c r="A70" s="103">
        <v>62</v>
      </c>
      <c r="B70" s="175"/>
      <c r="C70" s="43" t="s">
        <v>2937</v>
      </c>
      <c r="D70" s="43" t="s">
        <v>564</v>
      </c>
      <c r="E70" s="673" t="s">
        <v>4450</v>
      </c>
      <c r="F70" s="43" t="s">
        <v>2</v>
      </c>
      <c r="G70" s="517" t="s">
        <v>15</v>
      </c>
      <c r="H70" s="517" t="s">
        <v>16</v>
      </c>
      <c r="I70" s="517" t="s">
        <v>106</v>
      </c>
      <c r="J70" s="93" t="s">
        <v>4451</v>
      </c>
      <c r="K70" s="6">
        <v>100000</v>
      </c>
      <c r="L70" s="6">
        <v>63000</v>
      </c>
      <c r="M70" s="6" t="s">
        <v>4379</v>
      </c>
      <c r="N70" s="126">
        <v>70000</v>
      </c>
      <c r="O70" s="6">
        <v>20</v>
      </c>
      <c r="P70" s="126">
        <v>70000</v>
      </c>
      <c r="Q70" s="6" t="s">
        <v>4380</v>
      </c>
      <c r="R70" s="6"/>
      <c r="S70" s="6">
        <v>20</v>
      </c>
      <c r="T70" s="215" t="s">
        <v>4452</v>
      </c>
      <c r="U70" s="215" t="s">
        <v>4453</v>
      </c>
      <c r="V70" s="684" t="s">
        <v>4454</v>
      </c>
    </row>
    <row r="71" spans="1:22" ht="72">
      <c r="A71" s="103">
        <v>63</v>
      </c>
      <c r="B71" s="175"/>
      <c r="C71" s="43" t="s">
        <v>4455</v>
      </c>
      <c r="D71" s="43" t="s">
        <v>4456</v>
      </c>
      <c r="E71" s="673" t="s">
        <v>4457</v>
      </c>
      <c r="F71" s="43" t="s">
        <v>2</v>
      </c>
      <c r="G71" s="517" t="s">
        <v>15</v>
      </c>
      <c r="H71" s="517" t="s">
        <v>31</v>
      </c>
      <c r="I71" s="517" t="s">
        <v>106</v>
      </c>
      <c r="J71" s="93" t="s">
        <v>3145</v>
      </c>
      <c r="K71" s="6">
        <v>100000</v>
      </c>
      <c r="L71" s="6">
        <v>63000</v>
      </c>
      <c r="M71" s="6" t="s">
        <v>4379</v>
      </c>
      <c r="N71" s="126">
        <v>70000</v>
      </c>
      <c r="O71" s="6">
        <v>20</v>
      </c>
      <c r="P71" s="126">
        <v>70000</v>
      </c>
      <c r="Q71" s="6" t="s">
        <v>4380</v>
      </c>
      <c r="R71" s="6"/>
      <c r="S71" s="6">
        <v>20</v>
      </c>
      <c r="T71" s="215" t="s">
        <v>4458</v>
      </c>
      <c r="U71" s="215" t="s">
        <v>4459</v>
      </c>
      <c r="V71" s="684" t="s">
        <v>4460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8"/>
  <sheetViews>
    <sheetView topLeftCell="A35" workbookViewId="0">
      <selection activeCell="A16" sqref="A16:A38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  <c r="U1" s="660"/>
    </row>
    <row r="2" spans="1:21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  <c r="U2" s="660"/>
    </row>
    <row r="3" spans="1:21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  <c r="U3" s="660"/>
    </row>
    <row r="4" spans="1:21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202"/>
      <c r="T4" s="202"/>
      <c r="U4" s="660"/>
    </row>
    <row r="5" spans="1:21" ht="18.75">
      <c r="A5" s="654" t="s">
        <v>4068</v>
      </c>
      <c r="B5" s="654"/>
      <c r="C5" s="654"/>
      <c r="D5" s="654"/>
      <c r="E5" s="654"/>
      <c r="F5" s="654"/>
      <c r="G5" s="654"/>
      <c r="H5" s="166"/>
      <c r="I5" s="166"/>
      <c r="J5" s="203"/>
      <c r="K5" s="661"/>
      <c r="L5" s="662"/>
      <c r="M5" s="204"/>
      <c r="N5" s="185"/>
      <c r="O5" s="686"/>
      <c r="P5" s="664"/>
      <c r="Q5" s="687"/>
      <c r="R5" s="146" t="s">
        <v>364</v>
      </c>
      <c r="S5" s="202"/>
      <c r="T5" s="202"/>
      <c r="U5" s="660"/>
    </row>
    <row r="6" spans="1:21" ht="15.75">
      <c r="A6" s="666"/>
      <c r="B6" s="116"/>
      <c r="C6" s="116"/>
      <c r="D6" s="116"/>
      <c r="E6" s="117"/>
      <c r="F6" s="168"/>
      <c r="G6" s="168"/>
      <c r="H6" s="168"/>
      <c r="I6" s="168"/>
      <c r="J6" s="18"/>
      <c r="K6" s="668"/>
      <c r="L6" s="668"/>
      <c r="M6" s="688" t="s">
        <v>1104</v>
      </c>
      <c r="N6" s="688"/>
      <c r="O6" s="689"/>
      <c r="P6" s="670"/>
      <c r="Q6" s="657" t="s">
        <v>1100</v>
      </c>
      <c r="R6" s="657"/>
      <c r="S6" s="202"/>
      <c r="T6" s="202"/>
      <c r="U6" s="660"/>
    </row>
    <row r="7" spans="1:21" ht="15.75">
      <c r="A7" s="655" t="s">
        <v>366</v>
      </c>
      <c r="B7" s="655"/>
      <c r="C7" s="655"/>
      <c r="D7" s="116"/>
      <c r="E7" s="117"/>
      <c r="F7" s="168"/>
      <c r="G7" s="168"/>
      <c r="H7" s="168"/>
      <c r="I7" s="168"/>
      <c r="J7" s="18"/>
      <c r="K7" s="668"/>
      <c r="L7" s="668"/>
      <c r="M7" s="206"/>
      <c r="N7" s="186"/>
      <c r="O7" s="689"/>
      <c r="P7" s="658" t="s">
        <v>367</v>
      </c>
      <c r="Q7" s="658"/>
      <c r="R7" s="658"/>
      <c r="S7" s="202"/>
      <c r="T7" s="202"/>
      <c r="U7" s="660"/>
    </row>
    <row r="8" spans="1:21" ht="60">
      <c r="A8" s="94" t="s">
        <v>308</v>
      </c>
      <c r="B8" s="94" t="s">
        <v>309</v>
      </c>
      <c r="C8" s="497" t="s">
        <v>310</v>
      </c>
      <c r="D8" s="94" t="s">
        <v>311</v>
      </c>
      <c r="E8" s="497" t="s">
        <v>312</v>
      </c>
      <c r="F8" s="497" t="s">
        <v>109</v>
      </c>
      <c r="G8" s="94" t="s">
        <v>313</v>
      </c>
      <c r="H8" s="497" t="s">
        <v>314</v>
      </c>
      <c r="I8" s="94" t="s">
        <v>315</v>
      </c>
      <c r="J8" s="94" t="s">
        <v>357</v>
      </c>
      <c r="K8" s="94" t="s">
        <v>358</v>
      </c>
      <c r="L8" s="94" t="s">
        <v>359</v>
      </c>
      <c r="M8" s="94" t="s">
        <v>360</v>
      </c>
      <c r="N8" s="94" t="s">
        <v>361</v>
      </c>
      <c r="O8" s="94" t="s">
        <v>362</v>
      </c>
      <c r="P8" s="671" t="s">
        <v>320</v>
      </c>
      <c r="Q8" s="94" t="s">
        <v>319</v>
      </c>
      <c r="R8" s="94" t="s">
        <v>321</v>
      </c>
      <c r="S8" s="501" t="s">
        <v>1115</v>
      </c>
      <c r="T8" s="690" t="s">
        <v>4461</v>
      </c>
      <c r="U8" s="690" t="s">
        <v>2505</v>
      </c>
    </row>
    <row r="9" spans="1:21" ht="120">
      <c r="A9" s="104">
        <v>1</v>
      </c>
      <c r="B9" s="175"/>
      <c r="C9" s="93" t="s">
        <v>3775</v>
      </c>
      <c r="D9" s="93" t="s">
        <v>215</v>
      </c>
      <c r="E9" s="107" t="s">
        <v>3776</v>
      </c>
      <c r="F9" s="6" t="s">
        <v>2</v>
      </c>
      <c r="G9" s="104" t="s">
        <v>15</v>
      </c>
      <c r="H9" s="93" t="s">
        <v>16</v>
      </c>
      <c r="I9" s="172" t="s">
        <v>105</v>
      </c>
      <c r="J9" s="93" t="s">
        <v>4462</v>
      </c>
      <c r="K9" s="93" t="s">
        <v>4463</v>
      </c>
      <c r="L9" s="131" t="s">
        <v>4464</v>
      </c>
      <c r="M9" s="93" t="s">
        <v>4055</v>
      </c>
      <c r="N9" s="6">
        <v>70000</v>
      </c>
      <c r="O9" s="110" t="s">
        <v>4465</v>
      </c>
      <c r="P9" s="93">
        <v>70000</v>
      </c>
      <c r="Q9" s="6" t="s">
        <v>4077</v>
      </c>
      <c r="R9" s="93" t="s">
        <v>2470</v>
      </c>
      <c r="S9" s="508" t="s">
        <v>3778</v>
      </c>
      <c r="T9" s="509" t="s">
        <v>3779</v>
      </c>
      <c r="U9" s="510" t="s">
        <v>3780</v>
      </c>
    </row>
    <row r="10" spans="1:21" ht="165">
      <c r="A10" s="104">
        <v>2</v>
      </c>
      <c r="B10" s="175"/>
      <c r="C10" s="93" t="s">
        <v>3781</v>
      </c>
      <c r="D10" s="93" t="s">
        <v>3782</v>
      </c>
      <c r="E10" s="107" t="s">
        <v>3783</v>
      </c>
      <c r="F10" s="6" t="s">
        <v>2</v>
      </c>
      <c r="G10" s="104" t="s">
        <v>15</v>
      </c>
      <c r="H10" s="93" t="s">
        <v>31</v>
      </c>
      <c r="I10" s="172" t="s">
        <v>106</v>
      </c>
      <c r="J10" s="93" t="s">
        <v>4466</v>
      </c>
      <c r="K10" s="93" t="s">
        <v>4467</v>
      </c>
      <c r="L10" s="131" t="s">
        <v>4468</v>
      </c>
      <c r="M10" s="93" t="s">
        <v>4055</v>
      </c>
      <c r="N10" s="6">
        <v>50000</v>
      </c>
      <c r="O10" s="110" t="s">
        <v>4465</v>
      </c>
      <c r="P10" s="93">
        <v>50000</v>
      </c>
      <c r="Q10" s="6" t="s">
        <v>4077</v>
      </c>
      <c r="R10" s="93" t="s">
        <v>2470</v>
      </c>
      <c r="S10" s="508" t="s">
        <v>3786</v>
      </c>
      <c r="T10" s="509" t="s">
        <v>3787</v>
      </c>
      <c r="U10" s="510" t="s">
        <v>3788</v>
      </c>
    </row>
    <row r="11" spans="1:21" ht="105">
      <c r="A11" s="104">
        <v>3</v>
      </c>
      <c r="B11" s="175"/>
      <c r="C11" s="93" t="s">
        <v>3789</v>
      </c>
      <c r="D11" s="93" t="s">
        <v>3790</v>
      </c>
      <c r="E11" s="107" t="s">
        <v>402</v>
      </c>
      <c r="F11" s="6" t="s">
        <v>2</v>
      </c>
      <c r="G11" s="104" t="s">
        <v>15</v>
      </c>
      <c r="H11" s="93" t="s">
        <v>31</v>
      </c>
      <c r="I11" s="172" t="s">
        <v>106</v>
      </c>
      <c r="J11" s="93" t="s">
        <v>4469</v>
      </c>
      <c r="K11" s="93" t="s">
        <v>4470</v>
      </c>
      <c r="L11" s="131" t="s">
        <v>4471</v>
      </c>
      <c r="M11" s="93" t="s">
        <v>4472</v>
      </c>
      <c r="N11" s="6">
        <v>25000</v>
      </c>
      <c r="O11" s="110" t="s">
        <v>4465</v>
      </c>
      <c r="P11" s="93">
        <v>25000</v>
      </c>
      <c r="Q11" s="6" t="s">
        <v>4077</v>
      </c>
      <c r="R11" s="93" t="s">
        <v>2470</v>
      </c>
      <c r="S11" s="508" t="s">
        <v>3792</v>
      </c>
      <c r="T11" s="509" t="s">
        <v>3793</v>
      </c>
      <c r="U11" s="510" t="s">
        <v>4473</v>
      </c>
    </row>
    <row r="12" spans="1:21" ht="165">
      <c r="A12" s="104">
        <v>4</v>
      </c>
      <c r="B12" s="175"/>
      <c r="C12" s="93" t="s">
        <v>3810</v>
      </c>
      <c r="D12" s="93" t="s">
        <v>3811</v>
      </c>
      <c r="E12" s="107" t="s">
        <v>3812</v>
      </c>
      <c r="F12" s="6" t="s">
        <v>2</v>
      </c>
      <c r="G12" s="104" t="s">
        <v>15</v>
      </c>
      <c r="H12" s="93" t="s">
        <v>16</v>
      </c>
      <c r="I12" s="172" t="s">
        <v>106</v>
      </c>
      <c r="J12" s="93" t="s">
        <v>4474</v>
      </c>
      <c r="K12" s="93" t="s">
        <v>4474</v>
      </c>
      <c r="L12" s="131" t="s">
        <v>4464</v>
      </c>
      <c r="M12" s="93" t="s">
        <v>4055</v>
      </c>
      <c r="N12" s="93">
        <v>55000</v>
      </c>
      <c r="O12" s="110" t="s">
        <v>4465</v>
      </c>
      <c r="P12" s="93">
        <v>55000</v>
      </c>
      <c r="Q12" s="6" t="s">
        <v>4077</v>
      </c>
      <c r="R12" s="93" t="s">
        <v>2470</v>
      </c>
      <c r="S12" s="508" t="s">
        <v>3814</v>
      </c>
      <c r="T12" s="509" t="s">
        <v>3815</v>
      </c>
      <c r="U12" s="510" t="s">
        <v>3816</v>
      </c>
    </row>
    <row r="13" spans="1:21" ht="120">
      <c r="A13" s="104">
        <v>5</v>
      </c>
      <c r="B13" s="175"/>
      <c r="C13" s="93" t="s">
        <v>4475</v>
      </c>
      <c r="D13" s="93" t="s">
        <v>1181</v>
      </c>
      <c r="E13" s="107" t="s">
        <v>4476</v>
      </c>
      <c r="F13" s="6" t="s">
        <v>2</v>
      </c>
      <c r="G13" s="104" t="s">
        <v>15</v>
      </c>
      <c r="H13" s="93" t="s">
        <v>16</v>
      </c>
      <c r="I13" s="104" t="s">
        <v>106</v>
      </c>
      <c r="J13" s="93" t="s">
        <v>4462</v>
      </c>
      <c r="K13" s="93" t="s">
        <v>4463</v>
      </c>
      <c r="L13" s="131" t="s">
        <v>4464</v>
      </c>
      <c r="M13" s="93" t="s">
        <v>4055</v>
      </c>
      <c r="N13" s="93">
        <v>82000</v>
      </c>
      <c r="O13" s="110" t="s">
        <v>4465</v>
      </c>
      <c r="P13" s="93">
        <v>82000</v>
      </c>
      <c r="Q13" s="6" t="s">
        <v>4077</v>
      </c>
      <c r="R13" s="93" t="s">
        <v>2470</v>
      </c>
      <c r="S13" s="508" t="s">
        <v>4037</v>
      </c>
      <c r="T13" s="215" t="s">
        <v>4038</v>
      </c>
      <c r="U13" s="512" t="s">
        <v>4039</v>
      </c>
    </row>
    <row r="14" spans="1:21" ht="165">
      <c r="A14" s="104">
        <v>6</v>
      </c>
      <c r="B14" s="175"/>
      <c r="C14" s="93" t="s">
        <v>4477</v>
      </c>
      <c r="D14" s="93" t="s">
        <v>4478</v>
      </c>
      <c r="E14" s="107" t="s">
        <v>4479</v>
      </c>
      <c r="F14" s="6" t="s">
        <v>2</v>
      </c>
      <c r="G14" s="104" t="s">
        <v>15</v>
      </c>
      <c r="H14" s="93" t="s">
        <v>16</v>
      </c>
      <c r="I14" s="104" t="s">
        <v>106</v>
      </c>
      <c r="J14" s="93" t="s">
        <v>4462</v>
      </c>
      <c r="K14" s="93" t="s">
        <v>4463</v>
      </c>
      <c r="L14" s="131" t="s">
        <v>4464</v>
      </c>
      <c r="M14" s="93" t="s">
        <v>4055</v>
      </c>
      <c r="N14" s="93">
        <v>65500</v>
      </c>
      <c r="O14" s="110" t="s">
        <v>4465</v>
      </c>
      <c r="P14" s="93">
        <v>65500</v>
      </c>
      <c r="Q14" s="6" t="s">
        <v>4077</v>
      </c>
      <c r="R14" s="93" t="s">
        <v>1106</v>
      </c>
      <c r="S14" s="508" t="s">
        <v>4480</v>
      </c>
      <c r="T14" s="509" t="s">
        <v>4481</v>
      </c>
      <c r="U14" s="510" t="s">
        <v>4482</v>
      </c>
    </row>
    <row r="15" spans="1:21" ht="120">
      <c r="A15" s="104">
        <v>7</v>
      </c>
      <c r="B15" s="175"/>
      <c r="C15" s="93" t="s">
        <v>4483</v>
      </c>
      <c r="D15" s="93" t="s">
        <v>4484</v>
      </c>
      <c r="E15" s="107" t="s">
        <v>4485</v>
      </c>
      <c r="F15" s="6" t="s">
        <v>2</v>
      </c>
      <c r="G15" s="104" t="s">
        <v>15</v>
      </c>
      <c r="H15" s="93" t="s">
        <v>16</v>
      </c>
      <c r="I15" s="104" t="s">
        <v>106</v>
      </c>
      <c r="J15" s="93" t="s">
        <v>4462</v>
      </c>
      <c r="K15" s="93" t="s">
        <v>4463</v>
      </c>
      <c r="L15" s="131" t="s">
        <v>354</v>
      </c>
      <c r="M15" s="93" t="s">
        <v>4472</v>
      </c>
      <c r="N15" s="93">
        <v>43000</v>
      </c>
      <c r="O15" s="110" t="s">
        <v>4465</v>
      </c>
      <c r="P15" s="93">
        <v>43000</v>
      </c>
      <c r="Q15" s="6" t="s">
        <v>4077</v>
      </c>
      <c r="R15" s="93" t="s">
        <v>1106</v>
      </c>
      <c r="S15" s="508" t="s">
        <v>4486</v>
      </c>
      <c r="T15" s="509" t="s">
        <v>4487</v>
      </c>
      <c r="U15" s="510" t="s">
        <v>4488</v>
      </c>
    </row>
    <row r="16" spans="1:21" ht="165">
      <c r="A16" s="104">
        <v>8</v>
      </c>
      <c r="B16" s="175"/>
      <c r="C16" s="93" t="s">
        <v>4489</v>
      </c>
      <c r="D16" s="93" t="s">
        <v>4490</v>
      </c>
      <c r="E16" s="107" t="s">
        <v>4491</v>
      </c>
      <c r="F16" s="6" t="s">
        <v>2</v>
      </c>
      <c r="G16" s="104" t="s">
        <v>15</v>
      </c>
      <c r="H16" s="93" t="s">
        <v>16</v>
      </c>
      <c r="I16" s="104" t="s">
        <v>106</v>
      </c>
      <c r="J16" s="93" t="s">
        <v>4462</v>
      </c>
      <c r="K16" s="93" t="s">
        <v>4463</v>
      </c>
      <c r="L16" s="131" t="s">
        <v>4464</v>
      </c>
      <c r="M16" s="93" t="s">
        <v>4055</v>
      </c>
      <c r="N16" s="93">
        <v>25000</v>
      </c>
      <c r="O16" s="110" t="s">
        <v>4465</v>
      </c>
      <c r="P16" s="93">
        <v>25000</v>
      </c>
      <c r="Q16" s="6" t="s">
        <v>4077</v>
      </c>
      <c r="R16" s="93" t="s">
        <v>1106</v>
      </c>
      <c r="S16" s="508" t="s">
        <v>4492</v>
      </c>
      <c r="T16" s="509" t="s">
        <v>4493</v>
      </c>
      <c r="U16" s="510" t="s">
        <v>2753</v>
      </c>
    </row>
    <row r="17" spans="1:21" ht="153">
      <c r="A17" s="104">
        <v>9</v>
      </c>
      <c r="B17" s="175"/>
      <c r="C17" s="93" t="s">
        <v>4494</v>
      </c>
      <c r="D17" s="93" t="s">
        <v>4495</v>
      </c>
      <c r="E17" s="529" t="s">
        <v>4496</v>
      </c>
      <c r="F17" s="110" t="s">
        <v>2</v>
      </c>
      <c r="G17" s="109" t="s">
        <v>15</v>
      </c>
      <c r="H17" s="153" t="s">
        <v>31</v>
      </c>
      <c r="I17" s="153" t="s">
        <v>105</v>
      </c>
      <c r="J17" s="529" t="s">
        <v>4497</v>
      </c>
      <c r="K17" s="529" t="s">
        <v>4498</v>
      </c>
      <c r="L17" s="93" t="s">
        <v>4471</v>
      </c>
      <c r="M17" s="93" t="s">
        <v>4472</v>
      </c>
      <c r="N17" s="6">
        <v>50000</v>
      </c>
      <c r="O17" s="110" t="s">
        <v>4499</v>
      </c>
      <c r="P17" s="6">
        <v>50000</v>
      </c>
      <c r="Q17" s="6" t="s">
        <v>4500</v>
      </c>
      <c r="R17" s="6" t="s">
        <v>1106</v>
      </c>
      <c r="S17" s="215" t="s">
        <v>4501</v>
      </c>
      <c r="T17" s="215" t="s">
        <v>4502</v>
      </c>
      <c r="U17" s="215" t="s">
        <v>4503</v>
      </c>
    </row>
    <row r="18" spans="1:21" ht="135">
      <c r="A18" s="104">
        <v>10</v>
      </c>
      <c r="B18" s="175"/>
      <c r="C18" s="93" t="s">
        <v>3760</v>
      </c>
      <c r="D18" s="93" t="s">
        <v>3761</v>
      </c>
      <c r="E18" s="93" t="s">
        <v>3762</v>
      </c>
      <c r="F18" s="110" t="s">
        <v>2</v>
      </c>
      <c r="G18" s="172" t="s">
        <v>15</v>
      </c>
      <c r="H18" s="172" t="s">
        <v>31</v>
      </c>
      <c r="I18" s="172" t="s">
        <v>105</v>
      </c>
      <c r="J18" s="93" t="s">
        <v>3763</v>
      </c>
      <c r="K18" s="172" t="s">
        <v>3764</v>
      </c>
      <c r="L18" s="93" t="s">
        <v>2464</v>
      </c>
      <c r="M18" s="93" t="s">
        <v>3765</v>
      </c>
      <c r="N18" s="6">
        <v>54000</v>
      </c>
      <c r="O18" s="158" t="s">
        <v>4504</v>
      </c>
      <c r="P18" s="6">
        <v>27000</v>
      </c>
      <c r="Q18" s="6" t="s">
        <v>4505</v>
      </c>
      <c r="R18" s="6" t="s">
        <v>2470</v>
      </c>
      <c r="S18" s="215" t="s">
        <v>3766</v>
      </c>
      <c r="T18" s="215" t="s">
        <v>3767</v>
      </c>
      <c r="U18" s="510" t="s">
        <v>2974</v>
      </c>
    </row>
    <row r="19" spans="1:21" ht="63.75">
      <c r="A19" s="104">
        <v>11</v>
      </c>
      <c r="B19" s="175"/>
      <c r="C19" s="93" t="s">
        <v>3752</v>
      </c>
      <c r="D19" s="93" t="s">
        <v>3753</v>
      </c>
      <c r="E19" s="529" t="s">
        <v>3754</v>
      </c>
      <c r="F19" s="110" t="s">
        <v>2</v>
      </c>
      <c r="G19" s="109" t="s">
        <v>1835</v>
      </c>
      <c r="H19" s="172" t="s">
        <v>16</v>
      </c>
      <c r="I19" s="172" t="s">
        <v>105</v>
      </c>
      <c r="J19" s="93" t="s">
        <v>3755</v>
      </c>
      <c r="K19" s="93" t="s">
        <v>3755</v>
      </c>
      <c r="L19" s="93" t="s">
        <v>327</v>
      </c>
      <c r="M19" s="93" t="s">
        <v>3756</v>
      </c>
      <c r="N19" s="6">
        <v>400000</v>
      </c>
      <c r="O19" s="214" t="s">
        <v>4367</v>
      </c>
      <c r="P19" s="93">
        <v>100000</v>
      </c>
      <c r="Q19" s="6" t="s">
        <v>4367</v>
      </c>
      <c r="R19" s="93" t="s">
        <v>2535</v>
      </c>
      <c r="S19" s="512" t="s">
        <v>3757</v>
      </c>
      <c r="T19" s="215" t="s">
        <v>3758</v>
      </c>
      <c r="U19" s="510" t="s">
        <v>3759</v>
      </c>
    </row>
    <row r="20" spans="1:21" ht="75">
      <c r="A20" s="104">
        <v>12</v>
      </c>
      <c r="B20" s="175"/>
      <c r="C20" s="93" t="s">
        <v>3824</v>
      </c>
      <c r="D20" s="93" t="s">
        <v>4506</v>
      </c>
      <c r="E20" s="529" t="s">
        <v>3826</v>
      </c>
      <c r="F20" s="110" t="s">
        <v>2</v>
      </c>
      <c r="G20" s="109" t="s">
        <v>1835</v>
      </c>
      <c r="H20" s="172" t="s">
        <v>16</v>
      </c>
      <c r="I20" s="172" t="s">
        <v>105</v>
      </c>
      <c r="J20" s="93" t="s">
        <v>3827</v>
      </c>
      <c r="K20" s="93" t="s">
        <v>3827</v>
      </c>
      <c r="L20" s="93" t="s">
        <v>2481</v>
      </c>
      <c r="M20" s="93" t="s">
        <v>3765</v>
      </c>
      <c r="N20" s="6">
        <v>350000</v>
      </c>
      <c r="O20" s="214" t="s">
        <v>4367</v>
      </c>
      <c r="P20" s="93">
        <v>175000</v>
      </c>
      <c r="Q20" s="6" t="s">
        <v>4367</v>
      </c>
      <c r="R20" s="93" t="s">
        <v>2535</v>
      </c>
      <c r="S20" s="512" t="s">
        <v>3828</v>
      </c>
      <c r="T20" s="215" t="s">
        <v>3829</v>
      </c>
      <c r="U20" s="510" t="s">
        <v>3830</v>
      </c>
    </row>
    <row r="21" spans="1:21" ht="120">
      <c r="A21" s="104">
        <v>13</v>
      </c>
      <c r="B21" s="175"/>
      <c r="C21" s="93" t="s">
        <v>3831</v>
      </c>
      <c r="D21" s="93" t="s">
        <v>3832</v>
      </c>
      <c r="E21" s="529" t="s">
        <v>3833</v>
      </c>
      <c r="F21" s="110" t="s">
        <v>2</v>
      </c>
      <c r="G21" s="172" t="s">
        <v>15</v>
      </c>
      <c r="H21" s="109" t="s">
        <v>31</v>
      </c>
      <c r="I21" s="172" t="s">
        <v>106</v>
      </c>
      <c r="J21" s="93" t="s">
        <v>2433</v>
      </c>
      <c r="K21" s="93" t="s">
        <v>3777</v>
      </c>
      <c r="L21" s="93" t="s">
        <v>327</v>
      </c>
      <c r="M21" s="93" t="s">
        <v>3756</v>
      </c>
      <c r="N21" s="6">
        <v>300000</v>
      </c>
      <c r="O21" s="214" t="s">
        <v>4367</v>
      </c>
      <c r="P21" s="93">
        <v>75000</v>
      </c>
      <c r="Q21" s="6" t="s">
        <v>4367</v>
      </c>
      <c r="R21" s="93" t="s">
        <v>2535</v>
      </c>
      <c r="S21" s="512" t="s">
        <v>3834</v>
      </c>
      <c r="T21" s="215" t="s">
        <v>3835</v>
      </c>
      <c r="U21" s="510" t="s">
        <v>3836</v>
      </c>
    </row>
    <row r="22" spans="1:21" ht="120">
      <c r="A22" s="104">
        <v>14</v>
      </c>
      <c r="B22" s="175"/>
      <c r="C22" s="93" t="s">
        <v>3837</v>
      </c>
      <c r="D22" s="93" t="s">
        <v>211</v>
      </c>
      <c r="E22" s="529" t="s">
        <v>3838</v>
      </c>
      <c r="F22" s="110" t="s">
        <v>2</v>
      </c>
      <c r="G22" s="172" t="s">
        <v>15</v>
      </c>
      <c r="H22" s="172" t="s">
        <v>16</v>
      </c>
      <c r="I22" s="172" t="s">
        <v>106</v>
      </c>
      <c r="J22" s="93" t="s">
        <v>2433</v>
      </c>
      <c r="K22" s="93" t="s">
        <v>3777</v>
      </c>
      <c r="L22" s="93" t="s">
        <v>327</v>
      </c>
      <c r="M22" s="93" t="s">
        <v>3756</v>
      </c>
      <c r="N22" s="6">
        <v>300000</v>
      </c>
      <c r="O22" s="214" t="s">
        <v>4367</v>
      </c>
      <c r="P22" s="93">
        <v>70000</v>
      </c>
      <c r="Q22" s="6" t="s">
        <v>4367</v>
      </c>
      <c r="R22" s="93" t="s">
        <v>2535</v>
      </c>
      <c r="S22" s="512" t="s">
        <v>3839</v>
      </c>
      <c r="T22" s="215" t="s">
        <v>3840</v>
      </c>
      <c r="U22" s="510" t="s">
        <v>3841</v>
      </c>
    </row>
    <row r="23" spans="1:21" ht="114.75">
      <c r="A23" s="104">
        <v>15</v>
      </c>
      <c r="B23" s="175"/>
      <c r="C23" s="93" t="s">
        <v>4507</v>
      </c>
      <c r="D23" s="93" t="s">
        <v>4508</v>
      </c>
      <c r="E23" s="529" t="s">
        <v>4509</v>
      </c>
      <c r="F23" s="110" t="s">
        <v>2</v>
      </c>
      <c r="G23" s="172" t="s">
        <v>15</v>
      </c>
      <c r="H23" s="172" t="s">
        <v>16</v>
      </c>
      <c r="I23" s="104" t="s">
        <v>106</v>
      </c>
      <c r="J23" s="93" t="s">
        <v>4510</v>
      </c>
      <c r="K23" s="93" t="s">
        <v>4511</v>
      </c>
      <c r="L23" s="93" t="s">
        <v>4512</v>
      </c>
      <c r="M23" s="93" t="s">
        <v>4472</v>
      </c>
      <c r="N23" s="6">
        <v>69000</v>
      </c>
      <c r="O23" s="214" t="s">
        <v>4367</v>
      </c>
      <c r="P23" s="104">
        <v>34500</v>
      </c>
      <c r="Q23" s="6" t="s">
        <v>4367</v>
      </c>
      <c r="R23" s="93" t="s">
        <v>2534</v>
      </c>
      <c r="S23" s="512" t="s">
        <v>4513</v>
      </c>
      <c r="T23" s="215" t="s">
        <v>4514</v>
      </c>
      <c r="U23" s="215" t="s">
        <v>4515</v>
      </c>
    </row>
    <row r="24" spans="1:21" ht="105">
      <c r="A24" s="104">
        <v>16</v>
      </c>
      <c r="B24" s="175"/>
      <c r="C24" s="524" t="s">
        <v>4516</v>
      </c>
      <c r="D24" s="524" t="s">
        <v>4517</v>
      </c>
      <c r="E24" s="691" t="s">
        <v>4518</v>
      </c>
      <c r="F24" s="110" t="s">
        <v>2</v>
      </c>
      <c r="G24" s="172" t="s">
        <v>15</v>
      </c>
      <c r="H24" s="172" t="s">
        <v>16</v>
      </c>
      <c r="I24" s="104" t="s">
        <v>106</v>
      </c>
      <c r="J24" s="524" t="s">
        <v>4519</v>
      </c>
      <c r="K24" s="524" t="s">
        <v>4498</v>
      </c>
      <c r="L24" s="524" t="s">
        <v>4520</v>
      </c>
      <c r="M24" s="524" t="s">
        <v>4063</v>
      </c>
      <c r="N24" s="6">
        <v>120000</v>
      </c>
      <c r="O24" s="214" t="s">
        <v>4367</v>
      </c>
      <c r="P24" s="101">
        <v>60000</v>
      </c>
      <c r="Q24" s="6" t="s">
        <v>4367</v>
      </c>
      <c r="R24" s="93" t="s">
        <v>2534</v>
      </c>
      <c r="S24" s="524" t="s">
        <v>4521</v>
      </c>
      <c r="T24" s="524" t="s">
        <v>4522</v>
      </c>
      <c r="U24" s="524" t="s">
        <v>4523</v>
      </c>
    </row>
    <row r="25" spans="1:21" ht="153">
      <c r="A25" s="104">
        <v>17</v>
      </c>
      <c r="B25" s="175"/>
      <c r="C25" s="93" t="s">
        <v>4524</v>
      </c>
      <c r="D25" s="93" t="s">
        <v>4525</v>
      </c>
      <c r="E25" s="529" t="s">
        <v>4526</v>
      </c>
      <c r="F25" s="110" t="s">
        <v>2</v>
      </c>
      <c r="G25" s="172" t="s">
        <v>15</v>
      </c>
      <c r="H25" s="109" t="s">
        <v>31</v>
      </c>
      <c r="I25" s="104" t="s">
        <v>106</v>
      </c>
      <c r="J25" s="93" t="s">
        <v>4527</v>
      </c>
      <c r="K25" s="93" t="s">
        <v>4528</v>
      </c>
      <c r="L25" s="93" t="s">
        <v>2481</v>
      </c>
      <c r="M25" s="93" t="s">
        <v>4063</v>
      </c>
      <c r="N25" s="6">
        <v>100000</v>
      </c>
      <c r="O25" s="214" t="s">
        <v>4367</v>
      </c>
      <c r="P25" s="104">
        <v>50000</v>
      </c>
      <c r="Q25" s="6" t="s">
        <v>4367</v>
      </c>
      <c r="R25" s="93" t="s">
        <v>2534</v>
      </c>
      <c r="S25" s="215" t="s">
        <v>4529</v>
      </c>
      <c r="T25" s="215" t="s">
        <v>4530</v>
      </c>
      <c r="U25" s="215" t="s">
        <v>2753</v>
      </c>
    </row>
    <row r="26" spans="1:21" ht="120">
      <c r="A26" s="104">
        <v>18</v>
      </c>
      <c r="B26" s="175"/>
      <c r="C26" s="524" t="s">
        <v>4531</v>
      </c>
      <c r="D26" s="524" t="s">
        <v>4532</v>
      </c>
      <c r="E26" s="691" t="s">
        <v>4533</v>
      </c>
      <c r="F26" s="110" t="s">
        <v>2</v>
      </c>
      <c r="G26" s="172" t="s">
        <v>15</v>
      </c>
      <c r="H26" s="172" t="s">
        <v>16</v>
      </c>
      <c r="I26" s="104" t="s">
        <v>106</v>
      </c>
      <c r="J26" s="524" t="s">
        <v>4534</v>
      </c>
      <c r="K26" s="524" t="s">
        <v>4463</v>
      </c>
      <c r="L26" s="524" t="s">
        <v>4464</v>
      </c>
      <c r="M26" s="524" t="s">
        <v>4535</v>
      </c>
      <c r="N26" s="6">
        <v>168000</v>
      </c>
      <c r="O26" s="214" t="s">
        <v>4367</v>
      </c>
      <c r="P26" s="101">
        <v>84000</v>
      </c>
      <c r="Q26" s="6" t="s">
        <v>4367</v>
      </c>
      <c r="R26" s="93" t="s">
        <v>2534</v>
      </c>
      <c r="S26" s="524" t="s">
        <v>4536</v>
      </c>
      <c r="T26" s="524" t="s">
        <v>4537</v>
      </c>
      <c r="U26" s="524" t="s">
        <v>4538</v>
      </c>
    </row>
    <row r="27" spans="1:21" ht="153">
      <c r="A27" s="104">
        <v>19</v>
      </c>
      <c r="B27" s="175"/>
      <c r="C27" s="93" t="s">
        <v>4539</v>
      </c>
      <c r="D27" s="93" t="s">
        <v>4540</v>
      </c>
      <c r="E27" s="529" t="s">
        <v>4541</v>
      </c>
      <c r="F27" s="110" t="s">
        <v>2</v>
      </c>
      <c r="G27" s="172" t="s">
        <v>15</v>
      </c>
      <c r="H27" s="172" t="s">
        <v>16</v>
      </c>
      <c r="I27" s="104" t="s">
        <v>106</v>
      </c>
      <c r="J27" s="93" t="s">
        <v>4542</v>
      </c>
      <c r="K27" s="93" t="s">
        <v>4498</v>
      </c>
      <c r="L27" s="93" t="s">
        <v>4543</v>
      </c>
      <c r="M27" s="93" t="s">
        <v>4472</v>
      </c>
      <c r="N27" s="6">
        <v>50000</v>
      </c>
      <c r="O27" s="214" t="s">
        <v>4367</v>
      </c>
      <c r="P27" s="104">
        <v>50000</v>
      </c>
      <c r="Q27" s="6" t="s">
        <v>4367</v>
      </c>
      <c r="R27" s="93" t="s">
        <v>2534</v>
      </c>
      <c r="S27" s="215" t="s">
        <v>4544</v>
      </c>
      <c r="T27" s="215" t="s">
        <v>4545</v>
      </c>
      <c r="U27" s="215" t="s">
        <v>4546</v>
      </c>
    </row>
    <row r="28" spans="1:21" ht="127.5">
      <c r="A28" s="104">
        <v>20</v>
      </c>
      <c r="B28" s="175"/>
      <c r="C28" s="524" t="s">
        <v>4547</v>
      </c>
      <c r="D28" s="524" t="s">
        <v>4548</v>
      </c>
      <c r="E28" s="691" t="s">
        <v>4549</v>
      </c>
      <c r="F28" s="110" t="s">
        <v>2</v>
      </c>
      <c r="G28" s="172" t="s">
        <v>15</v>
      </c>
      <c r="H28" s="109" t="s">
        <v>31</v>
      </c>
      <c r="I28" s="104" t="s">
        <v>106</v>
      </c>
      <c r="J28" s="524" t="s">
        <v>4550</v>
      </c>
      <c r="K28" s="524" t="s">
        <v>4498</v>
      </c>
      <c r="L28" s="524" t="s">
        <v>4543</v>
      </c>
      <c r="M28" s="524" t="s">
        <v>4472</v>
      </c>
      <c r="N28" s="6">
        <v>50000</v>
      </c>
      <c r="O28" s="214" t="s">
        <v>4367</v>
      </c>
      <c r="P28" s="101">
        <v>25000</v>
      </c>
      <c r="Q28" s="6" t="s">
        <v>4367</v>
      </c>
      <c r="R28" s="93" t="s">
        <v>2534</v>
      </c>
      <c r="S28" s="524" t="s">
        <v>4551</v>
      </c>
      <c r="T28" s="524" t="s">
        <v>4552</v>
      </c>
      <c r="U28" s="524" t="s">
        <v>4553</v>
      </c>
    </row>
    <row r="29" spans="1:21" ht="105">
      <c r="A29" s="103">
        <v>21</v>
      </c>
      <c r="B29" s="175"/>
      <c r="C29" s="93" t="s">
        <v>4554</v>
      </c>
      <c r="D29" s="93" t="s">
        <v>4555</v>
      </c>
      <c r="E29" s="529" t="s">
        <v>4556</v>
      </c>
      <c r="F29" s="110" t="s">
        <v>2</v>
      </c>
      <c r="G29" s="172" t="s">
        <v>15</v>
      </c>
      <c r="H29" s="109" t="s">
        <v>31</v>
      </c>
      <c r="I29" s="104" t="s">
        <v>106</v>
      </c>
      <c r="J29" s="93" t="s">
        <v>4557</v>
      </c>
      <c r="K29" s="93" t="s">
        <v>4498</v>
      </c>
      <c r="L29" s="93" t="s">
        <v>4543</v>
      </c>
      <c r="M29" s="93" t="s">
        <v>4472</v>
      </c>
      <c r="N29" s="6">
        <v>50000</v>
      </c>
      <c r="O29" s="214" t="s">
        <v>4367</v>
      </c>
      <c r="P29" s="104">
        <v>25000</v>
      </c>
      <c r="Q29" s="6" t="s">
        <v>4367</v>
      </c>
      <c r="R29" s="93" t="s">
        <v>2534</v>
      </c>
      <c r="S29" s="215" t="s">
        <v>4558</v>
      </c>
      <c r="T29" s="215" t="s">
        <v>4559</v>
      </c>
      <c r="U29" s="215" t="s">
        <v>4560</v>
      </c>
    </row>
    <row r="30" spans="1:21" ht="114.75">
      <c r="A30" s="103">
        <v>22</v>
      </c>
      <c r="B30" s="175"/>
      <c r="C30" s="524" t="s">
        <v>4561</v>
      </c>
      <c r="D30" s="524" t="s">
        <v>4562</v>
      </c>
      <c r="E30" s="691" t="s">
        <v>4563</v>
      </c>
      <c r="F30" s="110" t="s">
        <v>2</v>
      </c>
      <c r="G30" s="172" t="s">
        <v>15</v>
      </c>
      <c r="H30" s="109" t="s">
        <v>31</v>
      </c>
      <c r="I30" s="104" t="s">
        <v>106</v>
      </c>
      <c r="J30" s="524" t="s">
        <v>4564</v>
      </c>
      <c r="K30" s="524" t="s">
        <v>4463</v>
      </c>
      <c r="L30" s="524" t="s">
        <v>354</v>
      </c>
      <c r="M30" s="524" t="s">
        <v>4472</v>
      </c>
      <c r="N30" s="6">
        <v>98000</v>
      </c>
      <c r="O30" s="214" t="s">
        <v>4367</v>
      </c>
      <c r="P30" s="101">
        <v>98000</v>
      </c>
      <c r="Q30" s="6" t="s">
        <v>4367</v>
      </c>
      <c r="R30" s="93" t="s">
        <v>2534</v>
      </c>
      <c r="S30" s="524" t="s">
        <v>4565</v>
      </c>
      <c r="T30" s="524" t="s">
        <v>4566</v>
      </c>
      <c r="U30" s="524" t="s">
        <v>4567</v>
      </c>
    </row>
    <row r="31" spans="1:21" ht="127.5">
      <c r="A31" s="103">
        <v>23</v>
      </c>
      <c r="B31" s="175"/>
      <c r="C31" s="93" t="s">
        <v>4568</v>
      </c>
      <c r="D31" s="93" t="s">
        <v>4569</v>
      </c>
      <c r="E31" s="529" t="s">
        <v>4570</v>
      </c>
      <c r="F31" s="110" t="s">
        <v>2</v>
      </c>
      <c r="G31" s="172" t="s">
        <v>15</v>
      </c>
      <c r="H31" s="109" t="s">
        <v>31</v>
      </c>
      <c r="I31" s="109" t="s">
        <v>106</v>
      </c>
      <c r="J31" s="93" t="s">
        <v>4571</v>
      </c>
      <c r="K31" s="93" t="s">
        <v>4572</v>
      </c>
      <c r="L31" s="93" t="s">
        <v>4016</v>
      </c>
      <c r="M31" s="93" t="s">
        <v>4063</v>
      </c>
      <c r="N31" s="6">
        <v>617000</v>
      </c>
      <c r="O31" s="214" t="s">
        <v>4367</v>
      </c>
      <c r="P31" s="104">
        <v>205000</v>
      </c>
      <c r="Q31" s="6" t="s">
        <v>4367</v>
      </c>
      <c r="R31" s="6" t="s">
        <v>1106</v>
      </c>
      <c r="S31" s="215" t="s">
        <v>4573</v>
      </c>
      <c r="T31" s="215" t="s">
        <v>4574</v>
      </c>
      <c r="U31" s="215" t="s">
        <v>4575</v>
      </c>
    </row>
    <row r="32" spans="1:21" ht="165">
      <c r="A32" s="103">
        <v>24</v>
      </c>
      <c r="B32" s="175"/>
      <c r="C32" s="524" t="s">
        <v>4576</v>
      </c>
      <c r="D32" s="524" t="s">
        <v>4577</v>
      </c>
      <c r="E32" s="691" t="s">
        <v>4578</v>
      </c>
      <c r="F32" s="110" t="s">
        <v>2</v>
      </c>
      <c r="G32" s="172" t="s">
        <v>15</v>
      </c>
      <c r="H32" s="109" t="s">
        <v>31</v>
      </c>
      <c r="I32" s="109" t="s">
        <v>106</v>
      </c>
      <c r="J32" s="524" t="s">
        <v>4579</v>
      </c>
      <c r="K32" s="524" t="s">
        <v>4580</v>
      </c>
      <c r="L32" s="524" t="s">
        <v>4581</v>
      </c>
      <c r="M32" s="524" t="s">
        <v>4063</v>
      </c>
      <c r="N32" s="6">
        <v>435000</v>
      </c>
      <c r="O32" s="214" t="s">
        <v>4367</v>
      </c>
      <c r="P32" s="101">
        <v>217500</v>
      </c>
      <c r="Q32" s="6" t="s">
        <v>4367</v>
      </c>
      <c r="R32" s="6" t="s">
        <v>1106</v>
      </c>
      <c r="S32" s="524" t="s">
        <v>4582</v>
      </c>
      <c r="T32" s="524" t="s">
        <v>4583</v>
      </c>
      <c r="U32" s="524" t="s">
        <v>4584</v>
      </c>
    </row>
    <row r="33" spans="1:21" ht="84">
      <c r="A33" s="103">
        <v>25</v>
      </c>
      <c r="B33" s="175"/>
      <c r="C33" s="93" t="s">
        <v>3775</v>
      </c>
      <c r="D33" s="93" t="s">
        <v>215</v>
      </c>
      <c r="E33" s="131" t="s">
        <v>3776</v>
      </c>
      <c r="F33" s="110" t="s">
        <v>2</v>
      </c>
      <c r="G33" s="680" t="s">
        <v>15</v>
      </c>
      <c r="H33" s="680" t="s">
        <v>16</v>
      </c>
      <c r="I33" s="680" t="s">
        <v>105</v>
      </c>
      <c r="J33" s="155" t="s">
        <v>4462</v>
      </c>
      <c r="K33" s="131" t="s">
        <v>4463</v>
      </c>
      <c r="L33" s="93" t="s">
        <v>4464</v>
      </c>
      <c r="M33" s="93" t="s">
        <v>4055</v>
      </c>
      <c r="N33" s="6">
        <v>300000</v>
      </c>
      <c r="O33" s="692" t="s">
        <v>4585</v>
      </c>
      <c r="P33" s="93">
        <v>70000</v>
      </c>
      <c r="Q33" s="129" t="s">
        <v>4586</v>
      </c>
      <c r="R33" s="93" t="s">
        <v>2536</v>
      </c>
      <c r="S33" s="512" t="s">
        <v>3778</v>
      </c>
      <c r="T33" s="215" t="s">
        <v>3779</v>
      </c>
      <c r="U33" s="510" t="s">
        <v>3780</v>
      </c>
    </row>
    <row r="34" spans="1:21" ht="120">
      <c r="A34" s="103">
        <v>26</v>
      </c>
      <c r="B34" s="175"/>
      <c r="C34" s="93" t="s">
        <v>3781</v>
      </c>
      <c r="D34" s="93" t="s">
        <v>4587</v>
      </c>
      <c r="E34" s="131" t="s">
        <v>3783</v>
      </c>
      <c r="F34" s="110" t="s">
        <v>2</v>
      </c>
      <c r="G34" s="680" t="s">
        <v>15</v>
      </c>
      <c r="H34" s="172" t="s">
        <v>31</v>
      </c>
      <c r="I34" s="172" t="s">
        <v>106</v>
      </c>
      <c r="J34" s="155" t="s">
        <v>4466</v>
      </c>
      <c r="K34" s="131" t="s">
        <v>4467</v>
      </c>
      <c r="L34" s="93" t="s">
        <v>4468</v>
      </c>
      <c r="M34" s="93" t="s">
        <v>4055</v>
      </c>
      <c r="N34" s="6">
        <v>200000</v>
      </c>
      <c r="O34" s="692" t="s">
        <v>4585</v>
      </c>
      <c r="P34" s="93">
        <v>50000</v>
      </c>
      <c r="Q34" s="129" t="s">
        <v>4586</v>
      </c>
      <c r="R34" s="93" t="s">
        <v>2536</v>
      </c>
      <c r="S34" s="512" t="s">
        <v>3786</v>
      </c>
      <c r="T34" s="215" t="s">
        <v>3787</v>
      </c>
      <c r="U34" s="510" t="s">
        <v>3788</v>
      </c>
    </row>
    <row r="35" spans="1:21" ht="72">
      <c r="A35" s="103">
        <v>27</v>
      </c>
      <c r="B35" s="175"/>
      <c r="C35" s="94" t="s">
        <v>4040</v>
      </c>
      <c r="D35" s="94" t="s">
        <v>4588</v>
      </c>
      <c r="E35" s="693" t="s">
        <v>4042</v>
      </c>
      <c r="F35" s="110" t="s">
        <v>2</v>
      </c>
      <c r="G35" s="680" t="s">
        <v>15</v>
      </c>
      <c r="H35" s="172" t="s">
        <v>31</v>
      </c>
      <c r="I35" s="172" t="s">
        <v>106</v>
      </c>
      <c r="J35" s="694" t="s">
        <v>4043</v>
      </c>
      <c r="K35" s="693" t="s">
        <v>4043</v>
      </c>
      <c r="L35" s="94" t="s">
        <v>4589</v>
      </c>
      <c r="M35" s="94" t="s">
        <v>4055</v>
      </c>
      <c r="N35" s="6">
        <v>188000</v>
      </c>
      <c r="O35" s="692" t="s">
        <v>4585</v>
      </c>
      <c r="P35" s="101">
        <v>46000</v>
      </c>
      <c r="Q35" s="129" t="s">
        <v>4586</v>
      </c>
      <c r="R35" s="93" t="s">
        <v>2536</v>
      </c>
      <c r="S35" s="526" t="s">
        <v>2445</v>
      </c>
      <c r="T35" s="524" t="s">
        <v>2446</v>
      </c>
      <c r="U35" s="524" t="s">
        <v>4048</v>
      </c>
    </row>
    <row r="36" spans="1:21" ht="72">
      <c r="A36" s="103">
        <v>28</v>
      </c>
      <c r="B36" s="175"/>
      <c r="C36" s="94" t="s">
        <v>4590</v>
      </c>
      <c r="D36" s="94" t="s">
        <v>4022</v>
      </c>
      <c r="E36" s="693" t="s">
        <v>4591</v>
      </c>
      <c r="F36" s="110" t="s">
        <v>2</v>
      </c>
      <c r="G36" s="680" t="s">
        <v>15</v>
      </c>
      <c r="H36" s="680" t="s">
        <v>16</v>
      </c>
      <c r="I36" s="172" t="s">
        <v>106</v>
      </c>
      <c r="J36" s="694" t="s">
        <v>4023</v>
      </c>
      <c r="K36" s="693" t="s">
        <v>4002</v>
      </c>
      <c r="L36" s="94" t="s">
        <v>327</v>
      </c>
      <c r="M36" s="94" t="s">
        <v>4004</v>
      </c>
      <c r="N36" s="6">
        <v>150000</v>
      </c>
      <c r="O36" s="692" t="s">
        <v>4585</v>
      </c>
      <c r="P36" s="94">
        <v>50000</v>
      </c>
      <c r="Q36" s="129" t="s">
        <v>4586</v>
      </c>
      <c r="R36" s="93" t="s">
        <v>2536</v>
      </c>
      <c r="S36" s="526" t="s">
        <v>4025</v>
      </c>
      <c r="T36" s="524" t="s">
        <v>2460</v>
      </c>
      <c r="U36" s="524" t="s">
        <v>4026</v>
      </c>
    </row>
    <row r="37" spans="1:21" ht="84">
      <c r="A37" s="103">
        <v>29</v>
      </c>
      <c r="B37" s="175"/>
      <c r="C37" s="93" t="s">
        <v>4483</v>
      </c>
      <c r="D37" s="93" t="s">
        <v>4592</v>
      </c>
      <c r="E37" s="131" t="s">
        <v>4485</v>
      </c>
      <c r="F37" s="110" t="s">
        <v>2</v>
      </c>
      <c r="G37" s="680" t="s">
        <v>1835</v>
      </c>
      <c r="H37" s="680" t="s">
        <v>16</v>
      </c>
      <c r="I37" s="172" t="s">
        <v>106</v>
      </c>
      <c r="J37" s="155" t="s">
        <v>4462</v>
      </c>
      <c r="K37" s="131" t="s">
        <v>4463</v>
      </c>
      <c r="L37" s="93" t="s">
        <v>354</v>
      </c>
      <c r="M37" s="93" t="s">
        <v>4472</v>
      </c>
      <c r="N37" s="6">
        <v>86000</v>
      </c>
      <c r="O37" s="692" t="s">
        <v>4585</v>
      </c>
      <c r="P37" s="93">
        <v>43000</v>
      </c>
      <c r="Q37" s="129" t="s">
        <v>4586</v>
      </c>
      <c r="R37" s="93" t="s">
        <v>2535</v>
      </c>
      <c r="S37" s="512" t="s">
        <v>4486</v>
      </c>
      <c r="T37" s="215" t="s">
        <v>4487</v>
      </c>
      <c r="U37" s="510" t="s">
        <v>4488</v>
      </c>
    </row>
    <row r="38" spans="1:21" ht="108">
      <c r="A38" s="103">
        <v>30</v>
      </c>
      <c r="B38" s="175"/>
      <c r="C38" s="93" t="s">
        <v>3669</v>
      </c>
      <c r="D38" s="93" t="s">
        <v>4593</v>
      </c>
      <c r="E38" s="155" t="s">
        <v>4594</v>
      </c>
      <c r="F38" s="6" t="s">
        <v>2</v>
      </c>
      <c r="G38" s="94" t="s">
        <v>15</v>
      </c>
      <c r="H38" s="94" t="s">
        <v>16</v>
      </c>
      <c r="I38" s="94" t="s">
        <v>106</v>
      </c>
      <c r="J38" s="93" t="s">
        <v>3785</v>
      </c>
      <c r="K38" s="93" t="s">
        <v>4595</v>
      </c>
      <c r="L38" s="93" t="s">
        <v>3674</v>
      </c>
      <c r="M38" s="93" t="s">
        <v>4596</v>
      </c>
      <c r="N38" s="6">
        <v>320000</v>
      </c>
      <c r="O38" s="158" t="s">
        <v>4379</v>
      </c>
      <c r="P38" s="6">
        <v>80000</v>
      </c>
      <c r="Q38" s="6" t="s">
        <v>4379</v>
      </c>
      <c r="R38" s="6" t="s">
        <v>2470</v>
      </c>
      <c r="S38" s="215" t="s">
        <v>3677</v>
      </c>
      <c r="T38" s="215" t="s">
        <v>3678</v>
      </c>
      <c r="U38" s="215" t="s">
        <v>3679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F13" sqref="F13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  <c r="U1" s="660"/>
    </row>
    <row r="2" spans="1:21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  <c r="U2" s="660"/>
    </row>
    <row r="3" spans="1:21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  <c r="U3" s="660"/>
    </row>
    <row r="4" spans="1:21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202"/>
      <c r="T4" s="202"/>
      <c r="U4" s="660"/>
    </row>
    <row r="5" spans="1:21" ht="18.75">
      <c r="A5" s="654" t="s">
        <v>4068</v>
      </c>
      <c r="B5" s="654"/>
      <c r="C5" s="654"/>
      <c r="D5" s="654"/>
      <c r="E5" s="654"/>
      <c r="F5" s="654"/>
      <c r="G5" s="654"/>
      <c r="H5" s="166"/>
      <c r="I5" s="166"/>
      <c r="J5" s="203"/>
      <c r="K5" s="661"/>
      <c r="L5" s="662"/>
      <c r="M5" s="112" t="s">
        <v>2587</v>
      </c>
      <c r="N5" s="185"/>
      <c r="O5" s="663"/>
      <c r="P5" s="664"/>
      <c r="Q5" s="665"/>
      <c r="R5" s="146" t="s">
        <v>364</v>
      </c>
      <c r="S5" s="202"/>
      <c r="T5" s="202"/>
      <c r="U5" s="660"/>
    </row>
    <row r="6" spans="1:21" ht="15.75">
      <c r="A6" s="666"/>
      <c r="B6" s="116"/>
      <c r="C6" s="116"/>
      <c r="D6" s="116"/>
      <c r="E6" s="118"/>
      <c r="F6" s="168"/>
      <c r="G6" s="168"/>
      <c r="H6" s="667" t="s">
        <v>4597</v>
      </c>
      <c r="I6" s="667"/>
      <c r="J6" s="667"/>
      <c r="K6" s="668" t="s">
        <v>4598</v>
      </c>
      <c r="L6" s="668"/>
      <c r="M6" s="669"/>
      <c r="N6" s="186"/>
      <c r="O6" s="670"/>
      <c r="P6" s="670"/>
      <c r="Q6" s="659" t="s">
        <v>365</v>
      </c>
      <c r="R6" s="659"/>
      <c r="S6" s="202"/>
      <c r="T6" s="202"/>
      <c r="U6" s="660"/>
    </row>
    <row r="7" spans="1:21" ht="15.75">
      <c r="A7" s="655" t="s">
        <v>366</v>
      </c>
      <c r="B7" s="655"/>
      <c r="C7" s="655"/>
      <c r="D7" s="116"/>
      <c r="E7" s="118"/>
      <c r="F7" s="168"/>
      <c r="G7" s="168"/>
      <c r="H7" s="168"/>
      <c r="I7" s="168"/>
      <c r="J7" s="18"/>
      <c r="K7" s="668"/>
      <c r="L7" s="668"/>
      <c r="M7" s="669"/>
      <c r="N7" s="186"/>
      <c r="O7" s="670"/>
      <c r="P7" s="658" t="s">
        <v>367</v>
      </c>
      <c r="Q7" s="658"/>
      <c r="R7" s="658"/>
      <c r="S7" s="202"/>
      <c r="T7" s="202"/>
      <c r="U7" s="660"/>
    </row>
    <row r="8" spans="1:21" ht="60">
      <c r="A8" s="671" t="s">
        <v>308</v>
      </c>
      <c r="B8" s="497" t="s">
        <v>309</v>
      </c>
      <c r="C8" s="497" t="s">
        <v>310</v>
      </c>
      <c r="D8" s="497" t="s">
        <v>311</v>
      </c>
      <c r="E8" s="673" t="s">
        <v>312</v>
      </c>
      <c r="F8" s="497" t="s">
        <v>109</v>
      </c>
      <c r="G8" s="497" t="s">
        <v>313</v>
      </c>
      <c r="H8" s="497" t="s">
        <v>314</v>
      </c>
      <c r="I8" s="497" t="s">
        <v>315</v>
      </c>
      <c r="J8" s="497" t="s">
        <v>316</v>
      </c>
      <c r="K8" s="501" t="s">
        <v>317</v>
      </c>
      <c r="L8" s="672" t="s">
        <v>4599</v>
      </c>
      <c r="M8" s="497" t="s">
        <v>319</v>
      </c>
      <c r="N8" s="673" t="s">
        <v>4600</v>
      </c>
      <c r="O8" s="497" t="s">
        <v>321</v>
      </c>
      <c r="P8" s="695" t="s">
        <v>4600</v>
      </c>
      <c r="Q8" s="673" t="s">
        <v>319</v>
      </c>
      <c r="R8" s="497" t="s">
        <v>321</v>
      </c>
      <c r="S8" s="696" t="s">
        <v>1115</v>
      </c>
      <c r="T8" s="501" t="s">
        <v>1116</v>
      </c>
      <c r="U8" s="675" t="s">
        <v>2505</v>
      </c>
    </row>
    <row r="9" spans="1:21" ht="108">
      <c r="A9" s="6">
        <v>1</v>
      </c>
      <c r="B9" s="6"/>
      <c r="C9" s="93" t="s">
        <v>4601</v>
      </c>
      <c r="D9" s="93" t="s">
        <v>4602</v>
      </c>
      <c r="E9" s="155" t="s">
        <v>4603</v>
      </c>
      <c r="F9" s="110" t="s">
        <v>2</v>
      </c>
      <c r="G9" s="153" t="s">
        <v>15</v>
      </c>
      <c r="H9" s="153" t="s">
        <v>16</v>
      </c>
      <c r="I9" s="153" t="s">
        <v>106</v>
      </c>
      <c r="J9" s="683" t="s">
        <v>4604</v>
      </c>
      <c r="K9" s="6">
        <v>236000</v>
      </c>
      <c r="L9" s="6">
        <v>212400</v>
      </c>
      <c r="M9" s="6" t="s">
        <v>4367</v>
      </c>
      <c r="N9" s="6">
        <v>236000</v>
      </c>
      <c r="O9" s="6">
        <v>20</v>
      </c>
      <c r="P9" s="6">
        <v>236000</v>
      </c>
      <c r="Q9" s="507" t="s">
        <v>4367</v>
      </c>
      <c r="R9" s="6">
        <v>20</v>
      </c>
      <c r="S9" s="215" t="s">
        <v>4605</v>
      </c>
      <c r="T9" s="215" t="s">
        <v>4606</v>
      </c>
      <c r="U9" s="215" t="s">
        <v>4607</v>
      </c>
    </row>
    <row r="10" spans="1:21">
      <c r="A10" s="175"/>
      <c r="B10" s="175"/>
      <c r="C10" s="175"/>
      <c r="D10" s="175"/>
      <c r="E10" s="697"/>
      <c r="F10" s="175"/>
      <c r="G10" s="175"/>
      <c r="H10" s="175"/>
      <c r="I10" s="175"/>
      <c r="J10" s="175"/>
      <c r="K10" s="175"/>
      <c r="L10" s="175">
        <f>SUM(L9:L9)</f>
        <v>212400</v>
      </c>
      <c r="M10" s="175"/>
      <c r="N10" s="175"/>
      <c r="O10" s="175"/>
      <c r="P10" s="698">
        <f>SUM(P9:P9)</f>
        <v>236000</v>
      </c>
      <c r="Q10" s="697"/>
      <c r="R10" s="175"/>
      <c r="S10" s="175"/>
      <c r="T10" s="175"/>
      <c r="U10" s="175"/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5"/>
  <sheetViews>
    <sheetView topLeftCell="A13" workbookViewId="0">
      <selection activeCell="A9" sqref="A9:A15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  <c r="U1" s="699"/>
    </row>
    <row r="2" spans="1:21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  <c r="U2" s="699"/>
    </row>
    <row r="3" spans="1:21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  <c r="U3" s="699"/>
    </row>
    <row r="4" spans="1:21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202"/>
      <c r="T4" s="202"/>
      <c r="U4" s="699"/>
    </row>
    <row r="5" spans="1:21" ht="18.75">
      <c r="A5" s="654" t="s">
        <v>4608</v>
      </c>
      <c r="B5" s="654"/>
      <c r="C5" s="654"/>
      <c r="D5" s="654"/>
      <c r="E5" s="654"/>
      <c r="F5" s="654"/>
      <c r="G5" s="654"/>
      <c r="H5" s="166"/>
      <c r="I5" s="166"/>
      <c r="J5" s="700"/>
      <c r="K5" s="661"/>
      <c r="L5" s="662"/>
      <c r="M5" s="114" t="s">
        <v>2587</v>
      </c>
      <c r="N5" s="185"/>
      <c r="O5" s="663"/>
      <c r="P5" s="664"/>
      <c r="Q5" s="701"/>
      <c r="R5" s="146" t="s">
        <v>364</v>
      </c>
      <c r="S5" s="202"/>
      <c r="T5" s="202"/>
      <c r="U5" s="699"/>
    </row>
    <row r="6" spans="1:21" ht="15.75">
      <c r="A6" s="666"/>
      <c r="B6" s="116"/>
      <c r="C6" s="116"/>
      <c r="D6" s="116"/>
      <c r="E6" s="121"/>
      <c r="F6" s="18"/>
      <c r="G6" s="168"/>
      <c r="H6" s="667" t="s">
        <v>4069</v>
      </c>
      <c r="I6" s="667"/>
      <c r="J6" s="667"/>
      <c r="K6" s="668"/>
      <c r="L6" s="668"/>
      <c r="M6" s="120"/>
      <c r="N6" s="186"/>
      <c r="O6" s="670"/>
      <c r="P6" s="670"/>
      <c r="Q6" s="659" t="s">
        <v>365</v>
      </c>
      <c r="R6" s="659"/>
      <c r="S6" s="202"/>
      <c r="T6" s="202"/>
      <c r="U6" s="699"/>
    </row>
    <row r="7" spans="1:21" ht="15.75">
      <c r="A7" s="655" t="s">
        <v>366</v>
      </c>
      <c r="B7" s="655"/>
      <c r="C7" s="655"/>
      <c r="D7" s="116"/>
      <c r="E7" s="121"/>
      <c r="F7" s="18"/>
      <c r="G7" s="168"/>
      <c r="H7" s="168"/>
      <c r="I7" s="168"/>
      <c r="J7" s="117"/>
      <c r="K7" s="668"/>
      <c r="L7" s="668"/>
      <c r="M7" s="120"/>
      <c r="N7" s="186"/>
      <c r="O7" s="670"/>
      <c r="P7" s="658" t="s">
        <v>367</v>
      </c>
      <c r="Q7" s="658"/>
      <c r="R7" s="658"/>
      <c r="S7" s="202"/>
      <c r="T7" s="202"/>
      <c r="U7" s="699"/>
    </row>
    <row r="8" spans="1:21" ht="60">
      <c r="A8" s="671" t="s">
        <v>308</v>
      </c>
      <c r="B8" s="497" t="s">
        <v>309</v>
      </c>
      <c r="C8" s="497" t="s">
        <v>310</v>
      </c>
      <c r="D8" s="497" t="s">
        <v>311</v>
      </c>
      <c r="E8" s="497" t="s">
        <v>312</v>
      </c>
      <c r="F8" s="497" t="s">
        <v>109</v>
      </c>
      <c r="G8" s="497" t="s">
        <v>313</v>
      </c>
      <c r="H8" s="497" t="s">
        <v>314</v>
      </c>
      <c r="I8" s="497" t="s">
        <v>315</v>
      </c>
      <c r="J8" s="497" t="s">
        <v>316</v>
      </c>
      <c r="K8" s="501" t="s">
        <v>317</v>
      </c>
      <c r="L8" s="672" t="s">
        <v>4070</v>
      </c>
      <c r="M8" s="497" t="s">
        <v>319</v>
      </c>
      <c r="N8" s="497" t="s">
        <v>320</v>
      </c>
      <c r="O8" s="497" t="s">
        <v>321</v>
      </c>
      <c r="P8" s="497" t="s">
        <v>320</v>
      </c>
      <c r="Q8" s="497" t="s">
        <v>319</v>
      </c>
      <c r="R8" s="497" t="s">
        <v>321</v>
      </c>
      <c r="S8" s="501" t="s">
        <v>1115</v>
      </c>
      <c r="T8" s="501" t="s">
        <v>1116</v>
      </c>
      <c r="U8" s="675" t="s">
        <v>2505</v>
      </c>
    </row>
    <row r="9" spans="1:21" ht="90">
      <c r="A9" s="104">
        <v>1</v>
      </c>
      <c r="B9" s="175"/>
      <c r="C9" s="93" t="s">
        <v>4609</v>
      </c>
      <c r="D9" s="93" t="s">
        <v>4610</v>
      </c>
      <c r="E9" s="131" t="s">
        <v>4611</v>
      </c>
      <c r="F9" s="110" t="s">
        <v>2</v>
      </c>
      <c r="G9" s="702" t="s">
        <v>15</v>
      </c>
      <c r="H9" s="680" t="s">
        <v>16</v>
      </c>
      <c r="I9" s="702" t="s">
        <v>106</v>
      </c>
      <c r="J9" s="93" t="s">
        <v>4612</v>
      </c>
      <c r="K9" s="6">
        <v>200000</v>
      </c>
      <c r="L9" s="6">
        <v>126000</v>
      </c>
      <c r="M9" s="6" t="s">
        <v>4613</v>
      </c>
      <c r="N9" s="93">
        <v>140000</v>
      </c>
      <c r="O9" s="6">
        <v>20</v>
      </c>
      <c r="P9" s="93">
        <v>140000</v>
      </c>
      <c r="Q9" s="6" t="s">
        <v>4613</v>
      </c>
      <c r="R9" s="6">
        <v>20</v>
      </c>
      <c r="S9" s="215" t="s">
        <v>4614</v>
      </c>
      <c r="T9" s="215" t="s">
        <v>4615</v>
      </c>
      <c r="U9" s="215" t="s">
        <v>4104</v>
      </c>
    </row>
    <row r="10" spans="1:21" ht="45">
      <c r="A10" s="104">
        <v>2</v>
      </c>
      <c r="B10" s="175"/>
      <c r="C10" s="93" t="s">
        <v>4616</v>
      </c>
      <c r="D10" s="93" t="s">
        <v>4617</v>
      </c>
      <c r="E10" s="131" t="s">
        <v>4618</v>
      </c>
      <c r="F10" s="110" t="s">
        <v>2</v>
      </c>
      <c r="G10" s="702" t="s">
        <v>15</v>
      </c>
      <c r="H10" s="680" t="s">
        <v>16</v>
      </c>
      <c r="I10" s="702" t="s">
        <v>106</v>
      </c>
      <c r="J10" s="93" t="s">
        <v>4619</v>
      </c>
      <c r="K10" s="6">
        <v>200000</v>
      </c>
      <c r="L10" s="6">
        <v>126000</v>
      </c>
      <c r="M10" s="6" t="s">
        <v>4613</v>
      </c>
      <c r="N10" s="93">
        <v>140000</v>
      </c>
      <c r="O10" s="6">
        <v>20</v>
      </c>
      <c r="P10" s="93">
        <v>140000</v>
      </c>
      <c r="Q10" s="6" t="s">
        <v>4613</v>
      </c>
      <c r="R10" s="6">
        <v>20</v>
      </c>
      <c r="S10" s="215" t="s">
        <v>4620</v>
      </c>
      <c r="T10" s="215" t="s">
        <v>4621</v>
      </c>
      <c r="U10" s="215" t="s">
        <v>2854</v>
      </c>
    </row>
    <row r="11" spans="1:21" ht="56.25">
      <c r="A11" s="104">
        <v>3</v>
      </c>
      <c r="B11" s="175"/>
      <c r="C11" s="93" t="s">
        <v>4622</v>
      </c>
      <c r="D11" s="93" t="s">
        <v>4623</v>
      </c>
      <c r="E11" s="131" t="s">
        <v>4624</v>
      </c>
      <c r="F11" s="110" t="s">
        <v>2</v>
      </c>
      <c r="G11" s="702" t="s">
        <v>15</v>
      </c>
      <c r="H11" s="680" t="s">
        <v>16</v>
      </c>
      <c r="I11" s="702" t="s">
        <v>106</v>
      </c>
      <c r="J11" s="93" t="s">
        <v>4625</v>
      </c>
      <c r="K11" s="6">
        <v>80000</v>
      </c>
      <c r="L11" s="6">
        <v>50400</v>
      </c>
      <c r="M11" s="6" t="s">
        <v>4613</v>
      </c>
      <c r="N11" s="93">
        <v>56000</v>
      </c>
      <c r="O11" s="6">
        <v>20</v>
      </c>
      <c r="P11" s="93">
        <v>56000</v>
      </c>
      <c r="Q11" s="6" t="s">
        <v>4613</v>
      </c>
      <c r="R11" s="6">
        <v>20</v>
      </c>
      <c r="S11" s="215" t="s">
        <v>4626</v>
      </c>
      <c r="T11" s="215" t="s">
        <v>4627</v>
      </c>
      <c r="U11" s="215" t="s">
        <v>4628</v>
      </c>
    </row>
    <row r="12" spans="1:21" ht="78.75">
      <c r="A12" s="104">
        <v>4</v>
      </c>
      <c r="B12" s="175"/>
      <c r="C12" s="93" t="s">
        <v>4629</v>
      </c>
      <c r="D12" s="93" t="s">
        <v>4630</v>
      </c>
      <c r="E12" s="131" t="s">
        <v>4631</v>
      </c>
      <c r="F12" s="110" t="s">
        <v>2</v>
      </c>
      <c r="G12" s="702" t="s">
        <v>15</v>
      </c>
      <c r="H12" s="680" t="s">
        <v>31</v>
      </c>
      <c r="I12" s="702" t="s">
        <v>106</v>
      </c>
      <c r="J12" s="93" t="s">
        <v>4632</v>
      </c>
      <c r="K12" s="6">
        <v>80000</v>
      </c>
      <c r="L12" s="6">
        <v>50400</v>
      </c>
      <c r="M12" s="6" t="s">
        <v>4613</v>
      </c>
      <c r="N12" s="93">
        <v>56000</v>
      </c>
      <c r="O12" s="6">
        <v>20</v>
      </c>
      <c r="P12" s="93">
        <v>56000</v>
      </c>
      <c r="Q12" s="6" t="s">
        <v>4613</v>
      </c>
      <c r="R12" s="6">
        <v>20</v>
      </c>
      <c r="S12" s="215" t="s">
        <v>4633</v>
      </c>
      <c r="T12" s="215" t="s">
        <v>4634</v>
      </c>
      <c r="U12" s="215" t="s">
        <v>4635</v>
      </c>
    </row>
    <row r="13" spans="1:21" ht="101.25">
      <c r="A13" s="104">
        <v>5</v>
      </c>
      <c r="B13" s="175"/>
      <c r="C13" s="530" t="s">
        <v>4636</v>
      </c>
      <c r="D13" s="517" t="s">
        <v>4637</v>
      </c>
      <c r="E13" s="703" t="s">
        <v>4638</v>
      </c>
      <c r="F13" s="110" t="s">
        <v>2</v>
      </c>
      <c r="G13" s="702" t="s">
        <v>15</v>
      </c>
      <c r="H13" s="680" t="s">
        <v>16</v>
      </c>
      <c r="I13" s="702" t="s">
        <v>106</v>
      </c>
      <c r="J13" s="517" t="s">
        <v>4639</v>
      </c>
      <c r="K13" s="6">
        <v>200000</v>
      </c>
      <c r="L13" s="6">
        <v>126000</v>
      </c>
      <c r="M13" s="6" t="s">
        <v>4613</v>
      </c>
      <c r="N13" s="517">
        <v>140000</v>
      </c>
      <c r="O13" s="6">
        <v>20</v>
      </c>
      <c r="P13" s="517">
        <v>140000</v>
      </c>
      <c r="Q13" s="6" t="s">
        <v>4613</v>
      </c>
      <c r="R13" s="6">
        <v>20</v>
      </c>
      <c r="S13" s="503" t="s">
        <v>4640</v>
      </c>
      <c r="T13" s="503" t="s">
        <v>4641</v>
      </c>
      <c r="U13" s="503" t="s">
        <v>4642</v>
      </c>
    </row>
    <row r="14" spans="1:21" ht="78.75">
      <c r="A14" s="104">
        <v>6</v>
      </c>
      <c r="B14" s="175"/>
      <c r="C14" s="93" t="s">
        <v>4643</v>
      </c>
      <c r="D14" s="93" t="s">
        <v>4644</v>
      </c>
      <c r="E14" s="131" t="s">
        <v>4645</v>
      </c>
      <c r="F14" s="110" t="s">
        <v>2</v>
      </c>
      <c r="G14" s="702" t="s">
        <v>15</v>
      </c>
      <c r="H14" s="680" t="s">
        <v>16</v>
      </c>
      <c r="I14" s="702" t="s">
        <v>106</v>
      </c>
      <c r="J14" s="93" t="s">
        <v>4646</v>
      </c>
      <c r="K14" s="6">
        <v>262600</v>
      </c>
      <c r="L14" s="6">
        <v>165438</v>
      </c>
      <c r="M14" s="6" t="s">
        <v>4613</v>
      </c>
      <c r="N14" s="93">
        <v>183820</v>
      </c>
      <c r="O14" s="6">
        <v>20</v>
      </c>
      <c r="P14" s="93">
        <v>183820</v>
      </c>
      <c r="Q14" s="6" t="s">
        <v>4613</v>
      </c>
      <c r="R14" s="6">
        <v>20</v>
      </c>
      <c r="S14" s="215" t="s">
        <v>4647</v>
      </c>
      <c r="T14" s="215" t="s">
        <v>4648</v>
      </c>
      <c r="U14" s="215" t="s">
        <v>4649</v>
      </c>
    </row>
    <row r="15" spans="1:21" ht="60">
      <c r="A15" s="104">
        <v>7</v>
      </c>
      <c r="B15" s="175"/>
      <c r="C15" s="93" t="s">
        <v>4650</v>
      </c>
      <c r="D15" s="93" t="s">
        <v>4651</v>
      </c>
      <c r="E15" s="131" t="s">
        <v>4652</v>
      </c>
      <c r="F15" s="110" t="s">
        <v>2</v>
      </c>
      <c r="G15" s="702" t="s">
        <v>15</v>
      </c>
      <c r="H15" s="680" t="s">
        <v>31</v>
      </c>
      <c r="I15" s="702" t="s">
        <v>106</v>
      </c>
      <c r="J15" s="93" t="s">
        <v>4653</v>
      </c>
      <c r="K15" s="6">
        <v>100000</v>
      </c>
      <c r="L15" s="6">
        <v>63000</v>
      </c>
      <c r="M15" s="6" t="s">
        <v>4613</v>
      </c>
      <c r="N15" s="93">
        <v>70000</v>
      </c>
      <c r="O15" s="6">
        <v>20</v>
      </c>
      <c r="P15" s="93">
        <v>70000</v>
      </c>
      <c r="Q15" s="6" t="s">
        <v>4613</v>
      </c>
      <c r="R15" s="6">
        <v>20</v>
      </c>
      <c r="S15" s="215" t="s">
        <v>4654</v>
      </c>
      <c r="T15" s="215" t="s">
        <v>4655</v>
      </c>
      <c r="U15" s="215" t="s">
        <v>4656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9"/>
  <sheetViews>
    <sheetView topLeftCell="A21" workbookViewId="0">
      <selection activeCell="K24" sqref="K24"/>
    </sheetView>
  </sheetViews>
  <sheetFormatPr defaultRowHeight="15"/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  <c r="U1" s="699"/>
    </row>
    <row r="2" spans="1:21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  <c r="U2" s="699"/>
    </row>
    <row r="3" spans="1:21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  <c r="U3" s="699"/>
    </row>
    <row r="4" spans="1:21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202"/>
      <c r="T4" s="202"/>
      <c r="U4" s="699"/>
    </row>
    <row r="5" spans="1:21" ht="18.75">
      <c r="A5" s="654" t="s">
        <v>4608</v>
      </c>
      <c r="B5" s="654"/>
      <c r="C5" s="654"/>
      <c r="D5" s="654"/>
      <c r="E5" s="654"/>
      <c r="F5" s="654"/>
      <c r="G5" s="654"/>
      <c r="H5" s="166"/>
      <c r="I5" s="166"/>
      <c r="J5" s="700"/>
      <c r="K5" s="661"/>
      <c r="L5" s="662"/>
      <c r="M5" s="114" t="s">
        <v>2587</v>
      </c>
      <c r="N5" s="185"/>
      <c r="O5" s="663"/>
      <c r="P5" s="664"/>
      <c r="Q5" s="701"/>
      <c r="R5" s="146" t="s">
        <v>364</v>
      </c>
      <c r="S5" s="202"/>
      <c r="T5" s="202"/>
      <c r="U5" s="699"/>
    </row>
    <row r="6" spans="1:21" ht="15.75">
      <c r="A6" s="666"/>
      <c r="B6" s="116"/>
      <c r="C6" s="116"/>
      <c r="D6" s="116"/>
      <c r="E6" s="121"/>
      <c r="F6" s="18"/>
      <c r="G6" s="168"/>
      <c r="H6" s="667" t="s">
        <v>4657</v>
      </c>
      <c r="I6" s="667"/>
      <c r="J6" s="667"/>
      <c r="K6" s="668"/>
      <c r="L6" s="668"/>
      <c r="M6" s="120"/>
      <c r="N6" s="186"/>
      <c r="O6" s="670"/>
      <c r="P6" s="670"/>
      <c r="Q6" s="659" t="s">
        <v>365</v>
      </c>
      <c r="R6" s="659"/>
      <c r="S6" s="202"/>
      <c r="T6" s="202"/>
      <c r="U6" s="699"/>
    </row>
    <row r="7" spans="1:21" ht="15.75">
      <c r="A7" s="655" t="s">
        <v>366</v>
      </c>
      <c r="B7" s="655"/>
      <c r="C7" s="655"/>
      <c r="D7" s="116"/>
      <c r="E7" s="121"/>
      <c r="F7" s="18"/>
      <c r="G7" s="168"/>
      <c r="H7" s="168"/>
      <c r="I7" s="168"/>
      <c r="J7" s="117"/>
      <c r="K7" s="668"/>
      <c r="L7" s="668"/>
      <c r="M7" s="120"/>
      <c r="N7" s="186"/>
      <c r="O7" s="670"/>
      <c r="P7" s="658" t="s">
        <v>367</v>
      </c>
      <c r="Q7" s="658"/>
      <c r="R7" s="658"/>
      <c r="S7" s="202"/>
      <c r="T7" s="202"/>
      <c r="U7" s="699"/>
    </row>
    <row r="8" spans="1:21" ht="60">
      <c r="A8" s="671" t="s">
        <v>308</v>
      </c>
      <c r="B8" s="497" t="s">
        <v>309</v>
      </c>
      <c r="C8" s="497" t="s">
        <v>310</v>
      </c>
      <c r="D8" s="497" t="s">
        <v>311</v>
      </c>
      <c r="E8" s="497" t="s">
        <v>312</v>
      </c>
      <c r="F8" s="497" t="s">
        <v>109</v>
      </c>
      <c r="G8" s="497" t="s">
        <v>313</v>
      </c>
      <c r="H8" s="497" t="s">
        <v>314</v>
      </c>
      <c r="I8" s="497" t="s">
        <v>315</v>
      </c>
      <c r="J8" s="497" t="s">
        <v>316</v>
      </c>
      <c r="K8" s="501" t="s">
        <v>317</v>
      </c>
      <c r="L8" s="672" t="s">
        <v>4658</v>
      </c>
      <c r="M8" s="497" t="s">
        <v>319</v>
      </c>
      <c r="N8" s="497" t="s">
        <v>320</v>
      </c>
      <c r="O8" s="497" t="s">
        <v>321</v>
      </c>
      <c r="P8" s="497" t="s">
        <v>320</v>
      </c>
      <c r="Q8" s="497" t="s">
        <v>319</v>
      </c>
      <c r="R8" s="497" t="s">
        <v>321</v>
      </c>
      <c r="S8" s="501" t="s">
        <v>1115</v>
      </c>
      <c r="T8" s="501" t="s">
        <v>1116</v>
      </c>
      <c r="U8" s="675" t="s">
        <v>2505</v>
      </c>
    </row>
    <row r="9" spans="1:21" ht="56.25">
      <c r="A9" s="104">
        <v>1</v>
      </c>
      <c r="B9" s="175"/>
      <c r="C9" s="107" t="s">
        <v>1664</v>
      </c>
      <c r="D9" s="107" t="s">
        <v>4376</v>
      </c>
      <c r="E9" s="708" t="s">
        <v>4703</v>
      </c>
      <c r="F9" s="6" t="s">
        <v>2</v>
      </c>
      <c r="G9" s="153" t="s">
        <v>4684</v>
      </c>
      <c r="H9" s="517" t="s">
        <v>31</v>
      </c>
      <c r="I9" s="702" t="s">
        <v>106</v>
      </c>
      <c r="J9" s="93" t="s">
        <v>4378</v>
      </c>
      <c r="K9" s="6">
        <v>0</v>
      </c>
      <c r="L9" s="6">
        <v>81000</v>
      </c>
      <c r="M9" s="107" t="s">
        <v>4683</v>
      </c>
      <c r="N9" s="126">
        <v>90000</v>
      </c>
      <c r="O9" s="6">
        <v>20</v>
      </c>
      <c r="P9" s="126">
        <v>90000</v>
      </c>
      <c r="Q9" s="6" t="s">
        <v>4682</v>
      </c>
      <c r="R9" s="6">
        <v>20</v>
      </c>
      <c r="S9" s="215" t="s">
        <v>4381</v>
      </c>
      <c r="T9" s="215" t="s">
        <v>4382</v>
      </c>
      <c r="U9" s="215" t="s">
        <v>4383</v>
      </c>
    </row>
    <row r="10" spans="1:21" ht="112.5">
      <c r="A10" s="104">
        <v>2</v>
      </c>
      <c r="B10" s="175"/>
      <c r="C10" s="107" t="s">
        <v>4384</v>
      </c>
      <c r="D10" s="107" t="s">
        <v>641</v>
      </c>
      <c r="E10" s="708" t="s">
        <v>4702</v>
      </c>
      <c r="F10" s="6" t="s">
        <v>2</v>
      </c>
      <c r="G10" s="153" t="s">
        <v>4684</v>
      </c>
      <c r="H10" s="153" t="s">
        <v>16</v>
      </c>
      <c r="I10" s="702" t="s">
        <v>106</v>
      </c>
      <c r="J10" s="93" t="s">
        <v>4386</v>
      </c>
      <c r="K10" s="6">
        <v>0</v>
      </c>
      <c r="L10" s="6">
        <v>54000</v>
      </c>
      <c r="M10" s="107" t="s">
        <v>4683</v>
      </c>
      <c r="N10" s="126">
        <v>60000</v>
      </c>
      <c r="O10" s="6">
        <v>20</v>
      </c>
      <c r="P10" s="126">
        <v>60000</v>
      </c>
      <c r="Q10" s="6" t="s">
        <v>4682</v>
      </c>
      <c r="R10" s="6">
        <v>20</v>
      </c>
      <c r="S10" s="215" t="s">
        <v>4387</v>
      </c>
      <c r="T10" s="215" t="s">
        <v>4388</v>
      </c>
      <c r="U10" s="215" t="s">
        <v>4389</v>
      </c>
    </row>
    <row r="11" spans="1:21" ht="101.25">
      <c r="A11" s="104">
        <v>3</v>
      </c>
      <c r="B11" s="175"/>
      <c r="C11" s="107" t="s">
        <v>4390</v>
      </c>
      <c r="D11" s="107" t="s">
        <v>4391</v>
      </c>
      <c r="E11" s="709" t="s">
        <v>4701</v>
      </c>
      <c r="F11" s="6" t="s">
        <v>2</v>
      </c>
      <c r="G11" s="153" t="s">
        <v>4684</v>
      </c>
      <c r="H11" s="153" t="s">
        <v>16</v>
      </c>
      <c r="I11" s="702" t="s">
        <v>106</v>
      </c>
      <c r="J11" s="93" t="s">
        <v>273</v>
      </c>
      <c r="K11" s="6">
        <v>0</v>
      </c>
      <c r="L11" s="6">
        <v>86400</v>
      </c>
      <c r="M11" s="107" t="s">
        <v>4683</v>
      </c>
      <c r="N11" s="126">
        <v>96000</v>
      </c>
      <c r="O11" s="6">
        <v>20</v>
      </c>
      <c r="P11" s="126">
        <v>96000</v>
      </c>
      <c r="Q11" s="6" t="s">
        <v>4682</v>
      </c>
      <c r="R11" s="6">
        <v>20</v>
      </c>
      <c r="S11" s="215" t="s">
        <v>4393</v>
      </c>
      <c r="T11" s="215" t="s">
        <v>4394</v>
      </c>
      <c r="U11" s="215" t="s">
        <v>4395</v>
      </c>
    </row>
    <row r="12" spans="1:21" ht="101.25">
      <c r="A12" s="104">
        <v>4</v>
      </c>
      <c r="B12" s="175"/>
      <c r="C12" s="43" t="s">
        <v>4396</v>
      </c>
      <c r="D12" s="43" t="s">
        <v>4397</v>
      </c>
      <c r="E12" s="708" t="s">
        <v>4700</v>
      </c>
      <c r="F12" s="6" t="s">
        <v>2</v>
      </c>
      <c r="G12" s="153" t="s">
        <v>4684</v>
      </c>
      <c r="H12" s="517" t="s">
        <v>31</v>
      </c>
      <c r="I12" s="702" t="s">
        <v>106</v>
      </c>
      <c r="J12" s="93" t="s">
        <v>231</v>
      </c>
      <c r="K12" s="6">
        <v>0</v>
      </c>
      <c r="L12" s="6">
        <v>27000</v>
      </c>
      <c r="M12" s="107" t="s">
        <v>4683</v>
      </c>
      <c r="N12" s="126">
        <v>30000</v>
      </c>
      <c r="O12" s="6">
        <v>20</v>
      </c>
      <c r="P12" s="126">
        <v>30000</v>
      </c>
      <c r="Q12" s="6" t="s">
        <v>4682</v>
      </c>
      <c r="R12" s="6">
        <v>20</v>
      </c>
      <c r="S12" s="215" t="s">
        <v>4399</v>
      </c>
      <c r="T12" s="215" t="s">
        <v>4400</v>
      </c>
      <c r="U12" s="215" t="s">
        <v>4401</v>
      </c>
    </row>
    <row r="13" spans="1:21" ht="168.75">
      <c r="A13" s="104">
        <v>5</v>
      </c>
      <c r="B13" s="175"/>
      <c r="C13" s="43" t="s">
        <v>4402</v>
      </c>
      <c r="D13" s="43" t="s">
        <v>4403</v>
      </c>
      <c r="E13" s="708" t="s">
        <v>4699</v>
      </c>
      <c r="F13" s="6" t="s">
        <v>2</v>
      </c>
      <c r="G13" s="153" t="s">
        <v>4684</v>
      </c>
      <c r="H13" s="517" t="s">
        <v>31</v>
      </c>
      <c r="I13" s="702" t="s">
        <v>106</v>
      </c>
      <c r="J13" s="93" t="s">
        <v>1772</v>
      </c>
      <c r="K13" s="6">
        <v>0</v>
      </c>
      <c r="L13" s="6">
        <v>21600</v>
      </c>
      <c r="M13" s="107" t="s">
        <v>4683</v>
      </c>
      <c r="N13" s="126">
        <v>24000</v>
      </c>
      <c r="O13" s="6">
        <v>20</v>
      </c>
      <c r="P13" s="126">
        <v>24000</v>
      </c>
      <c r="Q13" s="6" t="s">
        <v>4682</v>
      </c>
      <c r="R13" s="6">
        <v>20</v>
      </c>
      <c r="S13" s="215" t="s">
        <v>4405</v>
      </c>
      <c r="T13" s="215" t="s">
        <v>4406</v>
      </c>
      <c r="U13" s="215" t="s">
        <v>4407</v>
      </c>
    </row>
    <row r="14" spans="1:21" ht="123.75">
      <c r="A14" s="104">
        <v>6</v>
      </c>
      <c r="B14" s="175"/>
      <c r="C14" s="43" t="s">
        <v>4408</v>
      </c>
      <c r="D14" s="43" t="s">
        <v>1875</v>
      </c>
      <c r="E14" s="708" t="s">
        <v>4409</v>
      </c>
      <c r="F14" s="6" t="s">
        <v>2</v>
      </c>
      <c r="G14" s="153" t="s">
        <v>4684</v>
      </c>
      <c r="H14" s="153" t="s">
        <v>16</v>
      </c>
      <c r="I14" s="702" t="s">
        <v>106</v>
      </c>
      <c r="J14" s="93" t="s">
        <v>1950</v>
      </c>
      <c r="K14" s="6">
        <v>0</v>
      </c>
      <c r="L14" s="6">
        <v>54000</v>
      </c>
      <c r="M14" s="107" t="s">
        <v>4683</v>
      </c>
      <c r="N14" s="126">
        <v>60000</v>
      </c>
      <c r="O14" s="6">
        <v>20</v>
      </c>
      <c r="P14" s="126">
        <v>60000</v>
      </c>
      <c r="Q14" s="6" t="s">
        <v>4682</v>
      </c>
      <c r="R14" s="6">
        <v>20</v>
      </c>
      <c r="S14" s="215" t="s">
        <v>4410</v>
      </c>
      <c r="T14" s="215" t="s">
        <v>4411</v>
      </c>
      <c r="U14" s="215" t="s">
        <v>4104</v>
      </c>
    </row>
    <row r="15" spans="1:21" ht="101.25">
      <c r="A15" s="104">
        <v>7</v>
      </c>
      <c r="B15" s="175"/>
      <c r="C15" s="43" t="s">
        <v>4412</v>
      </c>
      <c r="D15" s="43" t="s">
        <v>4413</v>
      </c>
      <c r="E15" s="708" t="s">
        <v>4698</v>
      </c>
      <c r="F15" s="6" t="s">
        <v>2</v>
      </c>
      <c r="G15" s="153" t="s">
        <v>4684</v>
      </c>
      <c r="H15" s="153" t="s">
        <v>16</v>
      </c>
      <c r="I15" s="702" t="s">
        <v>106</v>
      </c>
      <c r="J15" s="93" t="s">
        <v>4415</v>
      </c>
      <c r="K15" s="6">
        <v>0</v>
      </c>
      <c r="L15" s="6">
        <v>54000</v>
      </c>
      <c r="M15" s="107" t="s">
        <v>4683</v>
      </c>
      <c r="N15" s="126">
        <v>60000</v>
      </c>
      <c r="O15" s="6">
        <v>20</v>
      </c>
      <c r="P15" s="126">
        <v>60000</v>
      </c>
      <c r="Q15" s="6" t="s">
        <v>4682</v>
      </c>
      <c r="R15" s="6">
        <v>20</v>
      </c>
      <c r="S15" s="215" t="s">
        <v>4416</v>
      </c>
      <c r="T15" s="215" t="s">
        <v>4417</v>
      </c>
      <c r="U15" s="215" t="s">
        <v>4418</v>
      </c>
    </row>
    <row r="16" spans="1:21" ht="78.75">
      <c r="A16" s="104">
        <v>8</v>
      </c>
      <c r="B16" s="175"/>
      <c r="C16" s="43" t="s">
        <v>4419</v>
      </c>
      <c r="D16" s="43" t="s">
        <v>2088</v>
      </c>
      <c r="E16" s="708" t="s">
        <v>4420</v>
      </c>
      <c r="F16" s="6" t="s">
        <v>2</v>
      </c>
      <c r="G16" s="153" t="s">
        <v>4684</v>
      </c>
      <c r="H16" s="517" t="s">
        <v>31</v>
      </c>
      <c r="I16" s="702" t="s">
        <v>106</v>
      </c>
      <c r="J16" s="93" t="s">
        <v>4421</v>
      </c>
      <c r="K16" s="6">
        <v>0</v>
      </c>
      <c r="L16" s="6">
        <v>54000</v>
      </c>
      <c r="M16" s="107" t="s">
        <v>4683</v>
      </c>
      <c r="N16" s="126">
        <v>60000</v>
      </c>
      <c r="O16" s="6">
        <v>20</v>
      </c>
      <c r="P16" s="126">
        <v>60000</v>
      </c>
      <c r="Q16" s="6" t="s">
        <v>4682</v>
      </c>
      <c r="R16" s="6">
        <v>20</v>
      </c>
      <c r="S16" s="215" t="s">
        <v>4422</v>
      </c>
      <c r="T16" s="215" t="s">
        <v>4423</v>
      </c>
      <c r="U16" s="215" t="s">
        <v>4424</v>
      </c>
    </row>
    <row r="17" spans="1:21" ht="78.75">
      <c r="A17" s="104">
        <v>9</v>
      </c>
      <c r="B17" s="175"/>
      <c r="C17" s="43" t="s">
        <v>1153</v>
      </c>
      <c r="D17" s="43" t="s">
        <v>4425</v>
      </c>
      <c r="E17" s="708" t="s">
        <v>4697</v>
      </c>
      <c r="F17" s="6" t="s">
        <v>2</v>
      </c>
      <c r="G17" s="153" t="s">
        <v>4684</v>
      </c>
      <c r="H17" s="153" t="s">
        <v>16</v>
      </c>
      <c r="I17" s="702" t="s">
        <v>106</v>
      </c>
      <c r="J17" s="93" t="s">
        <v>4427</v>
      </c>
      <c r="K17" s="6">
        <v>0</v>
      </c>
      <c r="L17" s="6">
        <v>86400</v>
      </c>
      <c r="M17" s="107" t="s">
        <v>4683</v>
      </c>
      <c r="N17" s="126">
        <v>96000</v>
      </c>
      <c r="O17" s="6">
        <v>20</v>
      </c>
      <c r="P17" s="126">
        <v>96000</v>
      </c>
      <c r="Q17" s="6" t="s">
        <v>4682</v>
      </c>
      <c r="R17" s="6">
        <v>20</v>
      </c>
      <c r="S17" s="215" t="s">
        <v>4428</v>
      </c>
      <c r="T17" s="215" t="s">
        <v>4429</v>
      </c>
      <c r="U17" s="215" t="s">
        <v>4430</v>
      </c>
    </row>
    <row r="18" spans="1:21" ht="67.5">
      <c r="A18" s="104">
        <v>10</v>
      </c>
      <c r="B18" s="175"/>
      <c r="C18" s="43" t="s">
        <v>4437</v>
      </c>
      <c r="D18" s="43" t="s">
        <v>4438</v>
      </c>
      <c r="E18" s="708" t="s">
        <v>4696</v>
      </c>
      <c r="F18" s="6" t="s">
        <v>2</v>
      </c>
      <c r="G18" s="153" t="s">
        <v>4684</v>
      </c>
      <c r="H18" s="517" t="s">
        <v>31</v>
      </c>
      <c r="I18" s="702" t="s">
        <v>106</v>
      </c>
      <c r="J18" s="93" t="s">
        <v>3145</v>
      </c>
      <c r="K18" s="6">
        <v>0</v>
      </c>
      <c r="L18" s="6">
        <v>18900</v>
      </c>
      <c r="M18" s="107" t="s">
        <v>4683</v>
      </c>
      <c r="N18" s="126">
        <v>21000</v>
      </c>
      <c r="O18" s="6">
        <v>20</v>
      </c>
      <c r="P18" s="126">
        <v>21000</v>
      </c>
      <c r="Q18" s="6" t="s">
        <v>4682</v>
      </c>
      <c r="R18" s="6">
        <v>20</v>
      </c>
      <c r="S18" s="215" t="s">
        <v>4440</v>
      </c>
      <c r="T18" s="215" t="s">
        <v>4441</v>
      </c>
      <c r="U18" s="215" t="s">
        <v>4442</v>
      </c>
    </row>
    <row r="19" spans="1:21" ht="67.5">
      <c r="A19" s="104">
        <v>11</v>
      </c>
      <c r="B19" s="175"/>
      <c r="C19" s="43" t="s">
        <v>4443</v>
      </c>
      <c r="D19" s="43" t="s">
        <v>4444</v>
      </c>
      <c r="E19" s="708" t="s">
        <v>4695</v>
      </c>
      <c r="F19" s="6" t="s">
        <v>2</v>
      </c>
      <c r="G19" s="153" t="s">
        <v>4684</v>
      </c>
      <c r="H19" s="153" t="s">
        <v>16</v>
      </c>
      <c r="I19" s="702" t="s">
        <v>106</v>
      </c>
      <c r="J19" s="93" t="s">
        <v>4446</v>
      </c>
      <c r="K19" s="6">
        <v>0</v>
      </c>
      <c r="L19" s="6">
        <v>94500</v>
      </c>
      <c r="M19" s="107" t="s">
        <v>4683</v>
      </c>
      <c r="N19" s="126">
        <v>105000</v>
      </c>
      <c r="O19" s="6">
        <v>20</v>
      </c>
      <c r="P19" s="126">
        <v>105000</v>
      </c>
      <c r="Q19" s="6" t="s">
        <v>4682</v>
      </c>
      <c r="R19" s="6">
        <v>20</v>
      </c>
      <c r="S19" s="215" t="s">
        <v>4447</v>
      </c>
      <c r="T19" s="215" t="s">
        <v>4448</v>
      </c>
      <c r="U19" s="215" t="s">
        <v>4449</v>
      </c>
    </row>
    <row r="20" spans="1:21" ht="112.5">
      <c r="A20" s="104">
        <v>12</v>
      </c>
      <c r="B20" s="175"/>
      <c r="C20" s="43" t="s">
        <v>2937</v>
      </c>
      <c r="D20" s="43" t="s">
        <v>564</v>
      </c>
      <c r="E20" s="708" t="s">
        <v>4694</v>
      </c>
      <c r="F20" s="6" t="s">
        <v>2</v>
      </c>
      <c r="G20" s="153" t="s">
        <v>4684</v>
      </c>
      <c r="H20" s="153" t="s">
        <v>16</v>
      </c>
      <c r="I20" s="702" t="s">
        <v>106</v>
      </c>
      <c r="J20" s="93" t="s">
        <v>4451</v>
      </c>
      <c r="K20" s="6">
        <v>0</v>
      </c>
      <c r="L20" s="6">
        <v>27000</v>
      </c>
      <c r="M20" s="107" t="s">
        <v>4683</v>
      </c>
      <c r="N20" s="126">
        <v>30000</v>
      </c>
      <c r="O20" s="6">
        <v>20</v>
      </c>
      <c r="P20" s="126">
        <v>30000</v>
      </c>
      <c r="Q20" s="6" t="s">
        <v>4682</v>
      </c>
      <c r="R20" s="6">
        <v>20</v>
      </c>
      <c r="S20" s="215" t="s">
        <v>4452</v>
      </c>
      <c r="T20" s="215" t="s">
        <v>4453</v>
      </c>
      <c r="U20" s="215" t="s">
        <v>4454</v>
      </c>
    </row>
    <row r="21" spans="1:21" ht="78.75">
      <c r="A21" s="104">
        <v>13</v>
      </c>
      <c r="B21" s="175"/>
      <c r="C21" s="43" t="s">
        <v>4455</v>
      </c>
      <c r="D21" s="43" t="s">
        <v>4456</v>
      </c>
      <c r="E21" s="708" t="s">
        <v>4693</v>
      </c>
      <c r="F21" s="6" t="s">
        <v>2</v>
      </c>
      <c r="G21" s="153" t="s">
        <v>4684</v>
      </c>
      <c r="H21" s="517" t="s">
        <v>31</v>
      </c>
      <c r="I21" s="702" t="s">
        <v>106</v>
      </c>
      <c r="J21" s="93" t="s">
        <v>3145</v>
      </c>
      <c r="K21" s="6">
        <v>0</v>
      </c>
      <c r="L21" s="6">
        <v>27000</v>
      </c>
      <c r="M21" s="107" t="s">
        <v>4683</v>
      </c>
      <c r="N21" s="126">
        <v>30000</v>
      </c>
      <c r="O21" s="6">
        <v>20</v>
      </c>
      <c r="P21" s="126">
        <v>30000</v>
      </c>
      <c r="Q21" s="6" t="s">
        <v>4682</v>
      </c>
      <c r="R21" s="6">
        <v>20</v>
      </c>
      <c r="S21" s="215" t="s">
        <v>4458</v>
      </c>
      <c r="T21" s="215" t="s">
        <v>4459</v>
      </c>
      <c r="U21" s="215" t="s">
        <v>4460</v>
      </c>
    </row>
    <row r="22" spans="1:21" ht="123.75">
      <c r="A22" s="104">
        <v>14</v>
      </c>
      <c r="B22" s="175"/>
      <c r="C22" s="94" t="s">
        <v>4337</v>
      </c>
      <c r="D22" s="94" t="s">
        <v>4338</v>
      </c>
      <c r="E22" s="693" t="s">
        <v>4339</v>
      </c>
      <c r="F22" s="6" t="s">
        <v>2</v>
      </c>
      <c r="G22" s="153" t="s">
        <v>4684</v>
      </c>
      <c r="H22" s="517" t="s">
        <v>31</v>
      </c>
      <c r="I22" s="702" t="s">
        <v>106</v>
      </c>
      <c r="J22" s="94" t="s">
        <v>4340</v>
      </c>
      <c r="K22" s="6">
        <v>0</v>
      </c>
      <c r="L22" s="6">
        <v>16200</v>
      </c>
      <c r="M22" s="107" t="s">
        <v>4683</v>
      </c>
      <c r="N22" s="706">
        <v>18000</v>
      </c>
      <c r="O22" s="6">
        <v>20</v>
      </c>
      <c r="P22" s="706">
        <v>18000</v>
      </c>
      <c r="Q22" s="6" t="s">
        <v>4682</v>
      </c>
      <c r="R22" s="6">
        <v>20</v>
      </c>
      <c r="S22" s="676" t="s">
        <v>4341</v>
      </c>
      <c r="T22" s="676" t="s">
        <v>4692</v>
      </c>
      <c r="U22" s="524" t="s">
        <v>4343</v>
      </c>
    </row>
    <row r="23" spans="1:21" ht="78.75">
      <c r="A23" s="104">
        <v>15</v>
      </c>
      <c r="B23" s="175"/>
      <c r="C23" s="517" t="s">
        <v>4371</v>
      </c>
      <c r="D23" s="517" t="s">
        <v>4691</v>
      </c>
      <c r="E23" s="703" t="s">
        <v>4690</v>
      </c>
      <c r="F23" s="6" t="s">
        <v>2</v>
      </c>
      <c r="G23" s="153" t="s">
        <v>4684</v>
      </c>
      <c r="H23" s="517" t="s">
        <v>31</v>
      </c>
      <c r="I23" s="702" t="s">
        <v>106</v>
      </c>
      <c r="J23" s="517" t="s">
        <v>4188</v>
      </c>
      <c r="K23" s="6">
        <v>0</v>
      </c>
      <c r="L23" s="6">
        <v>16200</v>
      </c>
      <c r="M23" s="107" t="s">
        <v>4683</v>
      </c>
      <c r="N23" s="706">
        <v>18000</v>
      </c>
      <c r="O23" s="6">
        <v>20</v>
      </c>
      <c r="P23" s="706">
        <v>18000</v>
      </c>
      <c r="Q23" s="6" t="s">
        <v>4682</v>
      </c>
      <c r="R23" s="6">
        <v>20</v>
      </c>
      <c r="S23" s="503" t="s">
        <v>4374</v>
      </c>
      <c r="T23" s="503" t="s">
        <v>4689</v>
      </c>
      <c r="U23" s="503" t="s">
        <v>4098</v>
      </c>
    </row>
    <row r="24" spans="1:21" ht="101.25">
      <c r="A24" s="104">
        <v>16</v>
      </c>
      <c r="B24" s="175"/>
      <c r="C24" s="110" t="s">
        <v>4330</v>
      </c>
      <c r="D24" s="110" t="s">
        <v>4331</v>
      </c>
      <c r="E24" s="692" t="s">
        <v>4332</v>
      </c>
      <c r="F24" s="6" t="s">
        <v>2</v>
      </c>
      <c r="G24" s="153" t="s">
        <v>4684</v>
      </c>
      <c r="H24" s="153" t="s">
        <v>16</v>
      </c>
      <c r="I24" s="702" t="s">
        <v>106</v>
      </c>
      <c r="J24" s="110" t="s">
        <v>4333</v>
      </c>
      <c r="K24" s="6">
        <v>0</v>
      </c>
      <c r="L24" s="6">
        <v>59400</v>
      </c>
      <c r="M24" s="107" t="s">
        <v>4683</v>
      </c>
      <c r="N24" s="707">
        <v>66000</v>
      </c>
      <c r="O24" s="6">
        <v>20</v>
      </c>
      <c r="P24" s="707">
        <v>66000</v>
      </c>
      <c r="Q24" s="6" t="s">
        <v>4682</v>
      </c>
      <c r="R24" s="6">
        <v>20</v>
      </c>
      <c r="S24" s="215" t="s">
        <v>4334</v>
      </c>
      <c r="T24" s="215" t="s">
        <v>4688</v>
      </c>
      <c r="U24" s="215" t="s">
        <v>4336</v>
      </c>
    </row>
    <row r="25" spans="1:21" ht="90">
      <c r="A25" s="104">
        <v>17</v>
      </c>
      <c r="B25" s="175"/>
      <c r="C25" s="94" t="s">
        <v>4315</v>
      </c>
      <c r="D25" s="94" t="s">
        <v>4316</v>
      </c>
      <c r="E25" s="693" t="s">
        <v>4317</v>
      </c>
      <c r="F25" s="6" t="s">
        <v>2</v>
      </c>
      <c r="G25" s="153" t="s">
        <v>4684</v>
      </c>
      <c r="H25" s="153" t="s">
        <v>16</v>
      </c>
      <c r="I25" s="702" t="s">
        <v>106</v>
      </c>
      <c r="J25" s="94" t="s">
        <v>4318</v>
      </c>
      <c r="K25" s="6">
        <v>0</v>
      </c>
      <c r="L25" s="6">
        <v>54000</v>
      </c>
      <c r="M25" s="107" t="s">
        <v>4683</v>
      </c>
      <c r="N25" s="707">
        <v>60000</v>
      </c>
      <c r="O25" s="6">
        <v>20</v>
      </c>
      <c r="P25" s="707">
        <v>60000</v>
      </c>
      <c r="Q25" s="6" t="s">
        <v>4682</v>
      </c>
      <c r="R25" s="6">
        <v>20</v>
      </c>
      <c r="S25" s="676" t="s">
        <v>4319</v>
      </c>
      <c r="T25" s="676" t="s">
        <v>4687</v>
      </c>
      <c r="U25" s="524" t="s">
        <v>2753</v>
      </c>
    </row>
    <row r="26" spans="1:21" ht="101.25">
      <c r="A26" s="104">
        <v>18</v>
      </c>
      <c r="B26" s="175"/>
      <c r="C26" s="94" t="s">
        <v>4344</v>
      </c>
      <c r="D26" s="94" t="s">
        <v>4345</v>
      </c>
      <c r="E26" s="693" t="s">
        <v>4346</v>
      </c>
      <c r="F26" s="6" t="s">
        <v>2</v>
      </c>
      <c r="G26" s="153" t="s">
        <v>4684</v>
      </c>
      <c r="H26" s="517" t="s">
        <v>31</v>
      </c>
      <c r="I26" s="702" t="s">
        <v>106</v>
      </c>
      <c r="J26" s="94" t="s">
        <v>4195</v>
      </c>
      <c r="K26" s="6">
        <v>0</v>
      </c>
      <c r="L26" s="6">
        <v>54000</v>
      </c>
      <c r="M26" s="107" t="s">
        <v>4683</v>
      </c>
      <c r="N26" s="706">
        <v>60000</v>
      </c>
      <c r="O26" s="6">
        <v>20</v>
      </c>
      <c r="P26" s="706">
        <v>60000</v>
      </c>
      <c r="Q26" s="6" t="s">
        <v>4682</v>
      </c>
      <c r="R26" s="6">
        <v>20</v>
      </c>
      <c r="S26" s="524" t="s">
        <v>4347</v>
      </c>
      <c r="T26" s="524" t="s">
        <v>4686</v>
      </c>
      <c r="U26" s="524" t="s">
        <v>4349</v>
      </c>
    </row>
    <row r="27" spans="1:21" ht="56.25">
      <c r="A27" s="104">
        <v>19</v>
      </c>
      <c r="B27" s="175"/>
      <c r="C27" s="93" t="s">
        <v>4126</v>
      </c>
      <c r="D27" s="93" t="s">
        <v>4127</v>
      </c>
      <c r="E27" s="131" t="s">
        <v>4128</v>
      </c>
      <c r="F27" s="6" t="s">
        <v>2</v>
      </c>
      <c r="G27" s="93" t="s">
        <v>4129</v>
      </c>
      <c r="H27" s="93" t="s">
        <v>4083</v>
      </c>
      <c r="I27" s="153" t="s">
        <v>105</v>
      </c>
      <c r="J27" s="93" t="s">
        <v>4075</v>
      </c>
      <c r="K27" s="6">
        <v>0</v>
      </c>
      <c r="L27" s="6">
        <v>81000</v>
      </c>
      <c r="M27" s="107" t="s">
        <v>4683</v>
      </c>
      <c r="N27" s="126">
        <v>90000</v>
      </c>
      <c r="O27" s="6">
        <v>20</v>
      </c>
      <c r="P27" s="126">
        <v>90000</v>
      </c>
      <c r="Q27" s="6" t="s">
        <v>4682</v>
      </c>
      <c r="R27" s="6">
        <v>20</v>
      </c>
      <c r="S27" s="215" t="s">
        <v>4130</v>
      </c>
      <c r="T27" s="215" t="s">
        <v>4685</v>
      </c>
      <c r="U27" s="215" t="s">
        <v>4132</v>
      </c>
    </row>
    <row r="28" spans="1:21" ht="78.75">
      <c r="A28" s="104">
        <v>20</v>
      </c>
      <c r="B28" s="175"/>
      <c r="C28" s="94" t="s">
        <v>4307</v>
      </c>
      <c r="D28" s="94" t="s">
        <v>4308</v>
      </c>
      <c r="E28" s="693" t="s">
        <v>4309</v>
      </c>
      <c r="F28" s="6" t="s">
        <v>2</v>
      </c>
      <c r="G28" s="153" t="s">
        <v>4684</v>
      </c>
      <c r="H28" s="517" t="s">
        <v>31</v>
      </c>
      <c r="I28" s="702" t="s">
        <v>106</v>
      </c>
      <c r="J28" s="94" t="s">
        <v>4101</v>
      </c>
      <c r="K28" s="6">
        <v>0</v>
      </c>
      <c r="L28" s="6">
        <v>48600</v>
      </c>
      <c r="M28" s="107" t="s">
        <v>4683</v>
      </c>
      <c r="N28" s="706">
        <v>54000</v>
      </c>
      <c r="O28" s="6">
        <v>20</v>
      </c>
      <c r="P28" s="706">
        <v>54000</v>
      </c>
      <c r="Q28" s="6" t="s">
        <v>4682</v>
      </c>
      <c r="R28" s="6">
        <v>20</v>
      </c>
      <c r="S28" s="676" t="s">
        <v>4312</v>
      </c>
      <c r="T28" s="676" t="s">
        <v>4681</v>
      </c>
      <c r="U28" s="524" t="s">
        <v>4314</v>
      </c>
    </row>
    <row r="29" spans="1:21" ht="102">
      <c r="A29" s="103">
        <v>21</v>
      </c>
      <c r="B29" s="175"/>
      <c r="C29" s="93" t="s">
        <v>4288</v>
      </c>
      <c r="D29" s="93" t="s">
        <v>1823</v>
      </c>
      <c r="E29" s="529" t="s">
        <v>4680</v>
      </c>
      <c r="F29" s="6" t="s">
        <v>2</v>
      </c>
      <c r="G29" s="702" t="s">
        <v>15</v>
      </c>
      <c r="H29" s="680" t="s">
        <v>31</v>
      </c>
      <c r="I29" s="702" t="s">
        <v>106</v>
      </c>
      <c r="J29" s="93" t="s">
        <v>4075</v>
      </c>
      <c r="K29" s="6">
        <v>0</v>
      </c>
      <c r="L29" s="6">
        <v>18900</v>
      </c>
      <c r="M29" s="133" t="s">
        <v>4669</v>
      </c>
      <c r="N29" s="93">
        <v>21000</v>
      </c>
      <c r="O29" s="6">
        <v>20</v>
      </c>
      <c r="P29" s="93">
        <v>21000</v>
      </c>
      <c r="Q29" s="133" t="s">
        <v>4668</v>
      </c>
      <c r="R29" s="6">
        <v>20</v>
      </c>
      <c r="S29" s="215" t="s">
        <v>4290</v>
      </c>
      <c r="T29" s="215" t="s">
        <v>4291</v>
      </c>
      <c r="U29" s="705" t="s">
        <v>4292</v>
      </c>
    </row>
    <row r="30" spans="1:21" ht="127.5">
      <c r="A30" s="103">
        <v>22</v>
      </c>
      <c r="B30" s="175"/>
      <c r="C30" s="93" t="s">
        <v>4199</v>
      </c>
      <c r="D30" s="93" t="s">
        <v>1333</v>
      </c>
      <c r="E30" s="529" t="s">
        <v>4679</v>
      </c>
      <c r="F30" s="6" t="s">
        <v>2</v>
      </c>
      <c r="G30" s="702" t="s">
        <v>15</v>
      </c>
      <c r="H30" s="680" t="s">
        <v>31</v>
      </c>
      <c r="I30" s="702" t="s">
        <v>106</v>
      </c>
      <c r="J30" s="93" t="s">
        <v>4101</v>
      </c>
      <c r="K30" s="6">
        <v>0</v>
      </c>
      <c r="L30" s="6">
        <v>18900</v>
      </c>
      <c r="M30" s="133" t="s">
        <v>4669</v>
      </c>
      <c r="N30" s="93">
        <v>21000</v>
      </c>
      <c r="O30" s="6">
        <v>20</v>
      </c>
      <c r="P30" s="93">
        <v>21000</v>
      </c>
      <c r="Q30" s="133" t="s">
        <v>4668</v>
      </c>
      <c r="R30" s="6">
        <v>20</v>
      </c>
      <c r="S30" s="215" t="s">
        <v>4201</v>
      </c>
      <c r="T30" s="215" t="s">
        <v>4202</v>
      </c>
      <c r="U30" s="705" t="s">
        <v>4203</v>
      </c>
    </row>
    <row r="31" spans="1:21" ht="102">
      <c r="A31" s="103">
        <v>23</v>
      </c>
      <c r="B31" s="175"/>
      <c r="C31" s="93" t="s">
        <v>431</v>
      </c>
      <c r="D31" s="93" t="s">
        <v>4245</v>
      </c>
      <c r="E31" s="529" t="s">
        <v>4678</v>
      </c>
      <c r="F31" s="6" t="s">
        <v>2</v>
      </c>
      <c r="G31" s="702" t="s">
        <v>15</v>
      </c>
      <c r="H31" s="702" t="s">
        <v>16</v>
      </c>
      <c r="I31" s="702" t="s">
        <v>106</v>
      </c>
      <c r="J31" s="93" t="s">
        <v>4247</v>
      </c>
      <c r="K31" s="6">
        <v>0</v>
      </c>
      <c r="L31" s="6">
        <v>67500</v>
      </c>
      <c r="M31" s="133" t="s">
        <v>4669</v>
      </c>
      <c r="N31" s="93">
        <v>75000</v>
      </c>
      <c r="O31" s="6">
        <v>20</v>
      </c>
      <c r="P31" s="93">
        <v>75000</v>
      </c>
      <c r="Q31" s="133" t="s">
        <v>4668</v>
      </c>
      <c r="R31" s="6">
        <v>20</v>
      </c>
      <c r="S31" s="215" t="s">
        <v>4248</v>
      </c>
      <c r="T31" s="215" t="s">
        <v>4249</v>
      </c>
      <c r="U31" s="705" t="s">
        <v>4250</v>
      </c>
    </row>
    <row r="32" spans="1:21" ht="114.75">
      <c r="A32" s="103">
        <v>24</v>
      </c>
      <c r="B32" s="175"/>
      <c r="C32" s="93" t="s">
        <v>4116</v>
      </c>
      <c r="D32" s="93" t="s">
        <v>742</v>
      </c>
      <c r="E32" s="529" t="s">
        <v>4677</v>
      </c>
      <c r="F32" s="6" t="s">
        <v>2</v>
      </c>
      <c r="G32" s="702" t="s">
        <v>15</v>
      </c>
      <c r="H32" s="680" t="s">
        <v>31</v>
      </c>
      <c r="I32" s="702" t="s">
        <v>106</v>
      </c>
      <c r="J32" s="93" t="s">
        <v>4101</v>
      </c>
      <c r="K32" s="6">
        <v>0</v>
      </c>
      <c r="L32" s="6">
        <v>27000</v>
      </c>
      <c r="M32" s="133" t="s">
        <v>4669</v>
      </c>
      <c r="N32" s="93">
        <v>30000</v>
      </c>
      <c r="O32" s="6">
        <v>20</v>
      </c>
      <c r="P32" s="93">
        <v>30000</v>
      </c>
      <c r="Q32" s="133" t="s">
        <v>4668</v>
      </c>
      <c r="R32" s="6">
        <v>20</v>
      </c>
      <c r="S32" s="215" t="s">
        <v>4118</v>
      </c>
      <c r="T32" s="215" t="s">
        <v>4119</v>
      </c>
      <c r="U32" s="705" t="s">
        <v>4120</v>
      </c>
    </row>
    <row r="33" spans="1:21" ht="114.75">
      <c r="A33" s="103">
        <v>25</v>
      </c>
      <c r="B33" s="175"/>
      <c r="C33" s="93" t="s">
        <v>4293</v>
      </c>
      <c r="D33" s="93" t="s">
        <v>4294</v>
      </c>
      <c r="E33" s="529" t="s">
        <v>4295</v>
      </c>
      <c r="F33" s="6" t="s">
        <v>2</v>
      </c>
      <c r="G33" s="702" t="s">
        <v>15</v>
      </c>
      <c r="H33" s="680" t="s">
        <v>31</v>
      </c>
      <c r="I33" s="702" t="s">
        <v>106</v>
      </c>
      <c r="J33" s="93" t="s">
        <v>4296</v>
      </c>
      <c r="K33" s="6">
        <v>0</v>
      </c>
      <c r="L33" s="6">
        <v>27000</v>
      </c>
      <c r="M33" s="133" t="s">
        <v>4669</v>
      </c>
      <c r="N33" s="93">
        <v>30000</v>
      </c>
      <c r="O33" s="6">
        <v>20</v>
      </c>
      <c r="P33" s="93">
        <v>30000</v>
      </c>
      <c r="Q33" s="133" t="s">
        <v>4668</v>
      </c>
      <c r="R33" s="6">
        <v>20</v>
      </c>
      <c r="S33" s="215" t="s">
        <v>4297</v>
      </c>
      <c r="T33" s="215" t="s">
        <v>4298</v>
      </c>
      <c r="U33" s="705" t="s">
        <v>4299</v>
      </c>
    </row>
    <row r="34" spans="1:21" ht="153">
      <c r="A34" s="103">
        <v>26</v>
      </c>
      <c r="B34" s="175"/>
      <c r="C34" s="93" t="s">
        <v>4676</v>
      </c>
      <c r="D34" s="93" t="s">
        <v>4675</v>
      </c>
      <c r="E34" s="529" t="s">
        <v>4206</v>
      </c>
      <c r="F34" s="6" t="s">
        <v>2</v>
      </c>
      <c r="G34" s="702" t="s">
        <v>1835</v>
      </c>
      <c r="H34" s="702" t="s">
        <v>16</v>
      </c>
      <c r="I34" s="702" t="s">
        <v>106</v>
      </c>
      <c r="J34" s="93" t="s">
        <v>4075</v>
      </c>
      <c r="K34" s="6">
        <v>0</v>
      </c>
      <c r="L34" s="6">
        <v>27000</v>
      </c>
      <c r="M34" s="133" t="s">
        <v>4669</v>
      </c>
      <c r="N34" s="93">
        <v>30000</v>
      </c>
      <c r="O34" s="6">
        <v>20</v>
      </c>
      <c r="P34" s="93">
        <v>30000</v>
      </c>
      <c r="Q34" s="133" t="s">
        <v>4668</v>
      </c>
      <c r="R34" s="6">
        <v>20</v>
      </c>
      <c r="S34" s="215" t="s">
        <v>4207</v>
      </c>
      <c r="T34" s="215" t="s">
        <v>4208</v>
      </c>
      <c r="U34" s="705" t="s">
        <v>4209</v>
      </c>
    </row>
    <row r="35" spans="1:21" ht="127.5">
      <c r="A35" s="103">
        <v>27</v>
      </c>
      <c r="B35" s="175"/>
      <c r="C35" s="93" t="s">
        <v>4192</v>
      </c>
      <c r="D35" s="93" t="s">
        <v>4193</v>
      </c>
      <c r="E35" s="529" t="s">
        <v>4194</v>
      </c>
      <c r="F35" s="6" t="s">
        <v>2</v>
      </c>
      <c r="G35" s="702" t="s">
        <v>15</v>
      </c>
      <c r="H35" s="680" t="s">
        <v>31</v>
      </c>
      <c r="I35" s="702" t="s">
        <v>106</v>
      </c>
      <c r="J35" s="93" t="s">
        <v>4195</v>
      </c>
      <c r="K35" s="6">
        <v>0</v>
      </c>
      <c r="L35" s="6">
        <v>13500</v>
      </c>
      <c r="M35" s="133" t="s">
        <v>4669</v>
      </c>
      <c r="N35" s="93">
        <v>15000</v>
      </c>
      <c r="O35" s="6">
        <v>20</v>
      </c>
      <c r="P35" s="93">
        <v>15000</v>
      </c>
      <c r="Q35" s="133" t="s">
        <v>4668</v>
      </c>
      <c r="R35" s="6">
        <v>20</v>
      </c>
      <c r="S35" s="215" t="s">
        <v>4196</v>
      </c>
      <c r="T35" s="215" t="s">
        <v>4197</v>
      </c>
      <c r="U35" s="705" t="s">
        <v>4198</v>
      </c>
    </row>
    <row r="36" spans="1:21" ht="114.75">
      <c r="A36" s="103">
        <v>28</v>
      </c>
      <c r="B36" s="175"/>
      <c r="C36" s="93" t="s">
        <v>1818</v>
      </c>
      <c r="D36" s="93" t="s">
        <v>1321</v>
      </c>
      <c r="E36" s="529" t="s">
        <v>4674</v>
      </c>
      <c r="F36" s="6" t="s">
        <v>2</v>
      </c>
      <c r="G36" s="702" t="s">
        <v>15</v>
      </c>
      <c r="H36" s="702" t="s">
        <v>16</v>
      </c>
      <c r="I36" s="702" t="s">
        <v>106</v>
      </c>
      <c r="J36" s="93" t="s">
        <v>4095</v>
      </c>
      <c r="K36" s="6">
        <v>0</v>
      </c>
      <c r="L36" s="6">
        <v>40500</v>
      </c>
      <c r="M36" s="133" t="s">
        <v>4669</v>
      </c>
      <c r="N36" s="93">
        <v>45000</v>
      </c>
      <c r="O36" s="6">
        <v>20</v>
      </c>
      <c r="P36" s="93">
        <v>45000</v>
      </c>
      <c r="Q36" s="133" t="s">
        <v>4668</v>
      </c>
      <c r="R36" s="6">
        <v>20</v>
      </c>
      <c r="S36" s="215" t="s">
        <v>4096</v>
      </c>
      <c r="T36" s="215" t="s">
        <v>4097</v>
      </c>
      <c r="U36" s="705" t="s">
        <v>4098</v>
      </c>
    </row>
    <row r="37" spans="1:21" ht="114.75">
      <c r="A37" s="103">
        <v>29</v>
      </c>
      <c r="B37" s="175"/>
      <c r="C37" s="93" t="s">
        <v>4099</v>
      </c>
      <c r="D37" s="93" t="s">
        <v>1990</v>
      </c>
      <c r="E37" s="529" t="s">
        <v>4673</v>
      </c>
      <c r="F37" s="6" t="s">
        <v>2</v>
      </c>
      <c r="G37" s="702" t="s">
        <v>15</v>
      </c>
      <c r="H37" s="680" t="s">
        <v>31</v>
      </c>
      <c r="I37" s="702" t="s">
        <v>106</v>
      </c>
      <c r="J37" s="93" t="s">
        <v>4101</v>
      </c>
      <c r="K37" s="6">
        <v>0</v>
      </c>
      <c r="L37" s="6">
        <v>27000</v>
      </c>
      <c r="M37" s="133" t="s">
        <v>4669</v>
      </c>
      <c r="N37" s="93">
        <v>30000</v>
      </c>
      <c r="O37" s="6">
        <v>20</v>
      </c>
      <c r="P37" s="93">
        <v>30000</v>
      </c>
      <c r="Q37" s="133" t="s">
        <v>4668</v>
      </c>
      <c r="R37" s="6">
        <v>20</v>
      </c>
      <c r="S37" s="215" t="s">
        <v>4102</v>
      </c>
      <c r="T37" s="215" t="s">
        <v>4103</v>
      </c>
      <c r="U37" s="705" t="s">
        <v>4104</v>
      </c>
    </row>
    <row r="38" spans="1:21" ht="127.5">
      <c r="A38" s="103">
        <v>30</v>
      </c>
      <c r="B38" s="175"/>
      <c r="C38" s="93" t="s">
        <v>4169</v>
      </c>
      <c r="D38" s="93" t="s">
        <v>4672</v>
      </c>
      <c r="E38" s="529" t="s">
        <v>4671</v>
      </c>
      <c r="F38" s="6" t="s">
        <v>2</v>
      </c>
      <c r="G38" s="702" t="s">
        <v>15</v>
      </c>
      <c r="H38" s="702" t="s">
        <v>16</v>
      </c>
      <c r="I38" s="702" t="s">
        <v>106</v>
      </c>
      <c r="J38" s="93" t="s">
        <v>4172</v>
      </c>
      <c r="K38" s="6">
        <v>0</v>
      </c>
      <c r="L38" s="6">
        <v>21600</v>
      </c>
      <c r="M38" s="133" t="s">
        <v>4669</v>
      </c>
      <c r="N38" s="93">
        <v>24000</v>
      </c>
      <c r="O38" s="6">
        <v>20</v>
      </c>
      <c r="P38" s="93">
        <v>24000</v>
      </c>
      <c r="Q38" s="133" t="s">
        <v>4668</v>
      </c>
      <c r="R38" s="6">
        <v>20</v>
      </c>
      <c r="S38" s="215" t="s">
        <v>4173</v>
      </c>
      <c r="T38" s="215" t="s">
        <v>4174</v>
      </c>
      <c r="U38" s="705" t="s">
        <v>4175</v>
      </c>
    </row>
    <row r="39" spans="1:21" ht="102">
      <c r="A39" s="103">
        <v>31</v>
      </c>
      <c r="B39" s="175"/>
      <c r="C39" s="93" t="s">
        <v>4157</v>
      </c>
      <c r="D39" s="93" t="s">
        <v>4158</v>
      </c>
      <c r="E39" s="529" t="s">
        <v>4159</v>
      </c>
      <c r="F39" s="6" t="s">
        <v>2</v>
      </c>
      <c r="G39" s="702" t="s">
        <v>15</v>
      </c>
      <c r="H39" s="680" t="s">
        <v>31</v>
      </c>
      <c r="I39" s="702" t="s">
        <v>106</v>
      </c>
      <c r="J39" s="93" t="s">
        <v>4101</v>
      </c>
      <c r="K39" s="6">
        <v>0</v>
      </c>
      <c r="L39" s="6">
        <v>21600</v>
      </c>
      <c r="M39" s="133" t="s">
        <v>4669</v>
      </c>
      <c r="N39" s="93">
        <v>24000</v>
      </c>
      <c r="O39" s="6">
        <v>20</v>
      </c>
      <c r="P39" s="93">
        <v>24000</v>
      </c>
      <c r="Q39" s="133" t="s">
        <v>4668</v>
      </c>
      <c r="R39" s="6">
        <v>20</v>
      </c>
      <c r="S39" s="215" t="s">
        <v>4160</v>
      </c>
      <c r="T39" s="215" t="s">
        <v>4161</v>
      </c>
      <c r="U39" s="705" t="s">
        <v>4162</v>
      </c>
    </row>
    <row r="40" spans="1:21" ht="153">
      <c r="A40" s="103">
        <v>32</v>
      </c>
      <c r="B40" s="175"/>
      <c r="C40" s="93" t="s">
        <v>4224</v>
      </c>
      <c r="D40" s="93" t="s">
        <v>4670</v>
      </c>
      <c r="E40" s="529" t="s">
        <v>4226</v>
      </c>
      <c r="F40" s="6" t="s">
        <v>2</v>
      </c>
      <c r="G40" s="702" t="s">
        <v>15</v>
      </c>
      <c r="H40" s="702" t="s">
        <v>16</v>
      </c>
      <c r="I40" s="702" t="s">
        <v>106</v>
      </c>
      <c r="J40" s="93" t="s">
        <v>4227</v>
      </c>
      <c r="K40" s="6">
        <v>0</v>
      </c>
      <c r="L40" s="6">
        <v>48600</v>
      </c>
      <c r="M40" s="133" t="s">
        <v>4669</v>
      </c>
      <c r="N40" s="93">
        <v>54000</v>
      </c>
      <c r="O40" s="6">
        <v>20</v>
      </c>
      <c r="P40" s="93">
        <v>54000</v>
      </c>
      <c r="Q40" s="133" t="s">
        <v>4668</v>
      </c>
      <c r="R40" s="6">
        <v>20</v>
      </c>
      <c r="S40" s="215" t="s">
        <v>4228</v>
      </c>
      <c r="T40" s="215" t="s">
        <v>4229</v>
      </c>
      <c r="U40" s="705" t="s">
        <v>4230</v>
      </c>
    </row>
    <row r="41" spans="1:21" ht="63.75">
      <c r="A41" s="103">
        <v>33</v>
      </c>
      <c r="B41" s="175"/>
      <c r="C41" s="93" t="s">
        <v>4217</v>
      </c>
      <c r="D41" s="93" t="s">
        <v>4218</v>
      </c>
      <c r="E41" s="529" t="s">
        <v>4219</v>
      </c>
      <c r="F41" s="6" t="s">
        <v>2</v>
      </c>
      <c r="G41" s="702" t="s">
        <v>15</v>
      </c>
      <c r="H41" s="702" t="s">
        <v>16</v>
      </c>
      <c r="I41" s="702" t="s">
        <v>106</v>
      </c>
      <c r="J41" s="93" t="s">
        <v>4220</v>
      </c>
      <c r="K41" s="6">
        <v>0</v>
      </c>
      <c r="L41" s="6">
        <v>98550</v>
      </c>
      <c r="M41" s="133" t="s">
        <v>4669</v>
      </c>
      <c r="N41" s="93">
        <v>109500</v>
      </c>
      <c r="O41" s="6">
        <v>20</v>
      </c>
      <c r="P41" s="93">
        <v>109500</v>
      </c>
      <c r="Q41" s="133" t="s">
        <v>4668</v>
      </c>
      <c r="R41" s="6">
        <v>20</v>
      </c>
      <c r="S41" s="215" t="s">
        <v>4221</v>
      </c>
      <c r="T41" s="215" t="s">
        <v>4222</v>
      </c>
      <c r="U41" s="705" t="s">
        <v>4223</v>
      </c>
    </row>
    <row r="42" spans="1:21" ht="114.75">
      <c r="A42" s="103">
        <v>34</v>
      </c>
      <c r="B42" s="175"/>
      <c r="C42" s="93" t="s">
        <v>4609</v>
      </c>
      <c r="D42" s="93" t="s">
        <v>4610</v>
      </c>
      <c r="E42" s="529" t="s">
        <v>4611</v>
      </c>
      <c r="F42" s="110" t="s">
        <v>2</v>
      </c>
      <c r="G42" s="153" t="s">
        <v>4667</v>
      </c>
      <c r="H42" s="153" t="s">
        <v>16</v>
      </c>
      <c r="I42" s="702" t="s">
        <v>106</v>
      </c>
      <c r="J42" s="93" t="s">
        <v>4612</v>
      </c>
      <c r="K42" s="523">
        <v>0</v>
      </c>
      <c r="L42" s="6">
        <v>54000</v>
      </c>
      <c r="M42" s="6" t="s">
        <v>4666</v>
      </c>
      <c r="N42" s="93">
        <v>60000</v>
      </c>
      <c r="O42" s="6">
        <v>20</v>
      </c>
      <c r="P42" s="93">
        <v>60000</v>
      </c>
      <c r="Q42" s="6" t="s">
        <v>4665</v>
      </c>
      <c r="R42" s="6">
        <v>20</v>
      </c>
      <c r="S42" s="215" t="s">
        <v>4614</v>
      </c>
      <c r="T42" s="215" t="s">
        <v>4615</v>
      </c>
      <c r="U42" s="215" t="s">
        <v>4104</v>
      </c>
    </row>
    <row r="43" spans="1:21" ht="89.25">
      <c r="A43" s="103">
        <v>35</v>
      </c>
      <c r="B43" s="175"/>
      <c r="C43" s="93" t="s">
        <v>4616</v>
      </c>
      <c r="D43" s="93" t="s">
        <v>4617</v>
      </c>
      <c r="E43" s="529" t="s">
        <v>4618</v>
      </c>
      <c r="F43" s="110" t="s">
        <v>2</v>
      </c>
      <c r="G43" s="153" t="s">
        <v>4667</v>
      </c>
      <c r="H43" s="153" t="s">
        <v>16</v>
      </c>
      <c r="I43" s="702" t="s">
        <v>106</v>
      </c>
      <c r="J43" s="93" t="s">
        <v>4619</v>
      </c>
      <c r="K43" s="523">
        <v>0</v>
      </c>
      <c r="L43" s="6">
        <v>54000</v>
      </c>
      <c r="M43" s="6" t="s">
        <v>4666</v>
      </c>
      <c r="N43" s="93">
        <v>60000</v>
      </c>
      <c r="O43" s="6">
        <v>20</v>
      </c>
      <c r="P43" s="93">
        <v>60000</v>
      </c>
      <c r="Q43" s="6" t="s">
        <v>4665</v>
      </c>
      <c r="R43" s="6">
        <v>20</v>
      </c>
      <c r="S43" s="215" t="s">
        <v>4620</v>
      </c>
      <c r="T43" s="215" t="s">
        <v>4621</v>
      </c>
      <c r="U43" s="215" t="s">
        <v>2854</v>
      </c>
    </row>
    <row r="44" spans="1:21" ht="89.25">
      <c r="A44" s="103">
        <v>36</v>
      </c>
      <c r="B44" s="175"/>
      <c r="C44" s="93" t="s">
        <v>4622</v>
      </c>
      <c r="D44" s="93" t="s">
        <v>4623</v>
      </c>
      <c r="E44" s="529" t="s">
        <v>4624</v>
      </c>
      <c r="F44" s="110" t="s">
        <v>2</v>
      </c>
      <c r="G44" s="153" t="s">
        <v>4667</v>
      </c>
      <c r="H44" s="153" t="s">
        <v>16</v>
      </c>
      <c r="I44" s="702" t="s">
        <v>106</v>
      </c>
      <c r="J44" s="93" t="s">
        <v>4625</v>
      </c>
      <c r="K44" s="523">
        <v>0</v>
      </c>
      <c r="L44" s="6">
        <v>21600</v>
      </c>
      <c r="M44" s="6" t="s">
        <v>4666</v>
      </c>
      <c r="N44" s="93">
        <v>24000</v>
      </c>
      <c r="O44" s="6">
        <v>20</v>
      </c>
      <c r="P44" s="93">
        <v>24000</v>
      </c>
      <c r="Q44" s="6" t="s">
        <v>4665</v>
      </c>
      <c r="R44" s="6">
        <v>20</v>
      </c>
      <c r="S44" s="215" t="s">
        <v>4626</v>
      </c>
      <c r="T44" s="215" t="s">
        <v>4627</v>
      </c>
      <c r="U44" s="215" t="s">
        <v>4628</v>
      </c>
    </row>
    <row r="45" spans="1:21" ht="102">
      <c r="A45" s="103">
        <v>37</v>
      </c>
      <c r="B45" s="175"/>
      <c r="C45" s="93" t="s">
        <v>4629</v>
      </c>
      <c r="D45" s="93" t="s">
        <v>4630</v>
      </c>
      <c r="E45" s="529" t="s">
        <v>4631</v>
      </c>
      <c r="F45" s="110" t="s">
        <v>2</v>
      </c>
      <c r="G45" s="153" t="s">
        <v>4667</v>
      </c>
      <c r="H45" s="702" t="s">
        <v>31</v>
      </c>
      <c r="I45" s="702" t="s">
        <v>106</v>
      </c>
      <c r="J45" s="93" t="s">
        <v>4632</v>
      </c>
      <c r="K45" s="523">
        <v>0</v>
      </c>
      <c r="L45" s="6">
        <v>21600</v>
      </c>
      <c r="M45" s="6" t="s">
        <v>4666</v>
      </c>
      <c r="N45" s="93">
        <v>24000</v>
      </c>
      <c r="O45" s="6">
        <v>20</v>
      </c>
      <c r="P45" s="93">
        <v>24000</v>
      </c>
      <c r="Q45" s="6" t="s">
        <v>4665</v>
      </c>
      <c r="R45" s="6">
        <v>20</v>
      </c>
      <c r="S45" s="215" t="s">
        <v>4633</v>
      </c>
      <c r="T45" s="215" t="s">
        <v>4634</v>
      </c>
      <c r="U45" s="215" t="s">
        <v>4635</v>
      </c>
    </row>
    <row r="46" spans="1:21" ht="114.75">
      <c r="A46" s="103">
        <v>38</v>
      </c>
      <c r="B46" s="175"/>
      <c r="C46" s="530" t="s">
        <v>4636</v>
      </c>
      <c r="D46" s="517" t="s">
        <v>4637</v>
      </c>
      <c r="E46" s="704" t="s">
        <v>4638</v>
      </c>
      <c r="F46" s="110" t="s">
        <v>2</v>
      </c>
      <c r="G46" s="153" t="s">
        <v>4667</v>
      </c>
      <c r="H46" s="153" t="s">
        <v>16</v>
      </c>
      <c r="I46" s="702" t="s">
        <v>106</v>
      </c>
      <c r="J46" s="517" t="s">
        <v>4639</v>
      </c>
      <c r="K46" s="523">
        <v>0</v>
      </c>
      <c r="L46" s="6">
        <v>54000</v>
      </c>
      <c r="M46" s="6" t="s">
        <v>4666</v>
      </c>
      <c r="N46" s="517">
        <v>60000</v>
      </c>
      <c r="O46" s="6">
        <v>20</v>
      </c>
      <c r="P46" s="517">
        <v>60000</v>
      </c>
      <c r="Q46" s="6" t="s">
        <v>4665</v>
      </c>
      <c r="R46" s="6">
        <v>20</v>
      </c>
      <c r="S46" s="503" t="s">
        <v>4640</v>
      </c>
      <c r="T46" s="503" t="s">
        <v>4641</v>
      </c>
      <c r="U46" s="503" t="s">
        <v>4642</v>
      </c>
    </row>
    <row r="47" spans="1:21" ht="102">
      <c r="A47" s="103">
        <v>39</v>
      </c>
      <c r="B47" s="175"/>
      <c r="C47" s="93" t="s">
        <v>4643</v>
      </c>
      <c r="D47" s="93" t="s">
        <v>4644</v>
      </c>
      <c r="E47" s="529" t="s">
        <v>4645</v>
      </c>
      <c r="F47" s="110" t="s">
        <v>2</v>
      </c>
      <c r="G47" s="153" t="s">
        <v>4667</v>
      </c>
      <c r="H47" s="153" t="s">
        <v>16</v>
      </c>
      <c r="I47" s="702" t="s">
        <v>106</v>
      </c>
      <c r="J47" s="93" t="s">
        <v>4646</v>
      </c>
      <c r="K47" s="523">
        <v>0</v>
      </c>
      <c r="L47" s="6">
        <v>70902</v>
      </c>
      <c r="M47" s="6" t="s">
        <v>4666</v>
      </c>
      <c r="N47" s="93">
        <v>78780</v>
      </c>
      <c r="O47" s="6">
        <v>20</v>
      </c>
      <c r="P47" s="93">
        <v>78780</v>
      </c>
      <c r="Q47" s="6" t="s">
        <v>4665</v>
      </c>
      <c r="R47" s="6">
        <v>20</v>
      </c>
      <c r="S47" s="215" t="s">
        <v>4647</v>
      </c>
      <c r="T47" s="215" t="s">
        <v>4648</v>
      </c>
      <c r="U47" s="215" t="s">
        <v>4649</v>
      </c>
    </row>
    <row r="48" spans="1:21" ht="76.5">
      <c r="A48" s="103">
        <v>40</v>
      </c>
      <c r="B48" s="175"/>
      <c r="C48" s="93" t="s">
        <v>4650</v>
      </c>
      <c r="D48" s="93" t="s">
        <v>4651</v>
      </c>
      <c r="E48" s="529" t="s">
        <v>4652</v>
      </c>
      <c r="F48" s="110" t="s">
        <v>2</v>
      </c>
      <c r="G48" s="153" t="s">
        <v>4667</v>
      </c>
      <c r="H48" s="702" t="s">
        <v>31</v>
      </c>
      <c r="I48" s="702" t="s">
        <v>106</v>
      </c>
      <c r="J48" s="93" t="s">
        <v>4653</v>
      </c>
      <c r="K48" s="523">
        <v>0</v>
      </c>
      <c r="L48" s="6">
        <v>27000</v>
      </c>
      <c r="M48" s="6" t="s">
        <v>4666</v>
      </c>
      <c r="N48" s="93">
        <v>30000</v>
      </c>
      <c r="O48" s="6">
        <v>20</v>
      </c>
      <c r="P48" s="93">
        <v>30000</v>
      </c>
      <c r="Q48" s="6" t="s">
        <v>4665</v>
      </c>
      <c r="R48" s="6">
        <v>20</v>
      </c>
      <c r="S48" s="215" t="s">
        <v>4654</v>
      </c>
      <c r="T48" s="215" t="s">
        <v>4655</v>
      </c>
      <c r="U48" s="215" t="s">
        <v>4656</v>
      </c>
    </row>
    <row r="49" spans="1:21" ht="63.75">
      <c r="A49" s="103">
        <v>41</v>
      </c>
      <c r="B49" s="175"/>
      <c r="C49" s="93" t="s">
        <v>4664</v>
      </c>
      <c r="D49" s="94" t="s">
        <v>4111</v>
      </c>
      <c r="E49" s="529" t="s">
        <v>4663</v>
      </c>
      <c r="F49" s="6" t="s">
        <v>2</v>
      </c>
      <c r="G49" s="702" t="s">
        <v>15</v>
      </c>
      <c r="H49" s="702" t="s">
        <v>16</v>
      </c>
      <c r="I49" s="702" t="s">
        <v>106</v>
      </c>
      <c r="J49" s="93" t="s">
        <v>4662</v>
      </c>
      <c r="K49" s="6">
        <v>0</v>
      </c>
      <c r="L49" s="6">
        <v>81000</v>
      </c>
      <c r="M49" s="129" t="s">
        <v>4661</v>
      </c>
      <c r="N49" s="6">
        <v>90000</v>
      </c>
      <c r="O49" s="6">
        <v>20</v>
      </c>
      <c r="P49" s="6">
        <v>90000</v>
      </c>
      <c r="Q49" s="129" t="s">
        <v>4660</v>
      </c>
      <c r="R49" s="6">
        <v>20</v>
      </c>
      <c r="S49" s="215" t="s">
        <v>4368</v>
      </c>
      <c r="T49" s="524" t="s">
        <v>4369</v>
      </c>
      <c r="U49" s="524" t="s">
        <v>4659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I9" sqref="I9"/>
    </sheetView>
  </sheetViews>
  <sheetFormatPr defaultRowHeight="15"/>
  <cols>
    <col min="7" max="7" width="11.7109375" bestFit="1" customWidth="1"/>
  </cols>
  <sheetData>
    <row r="1" spans="1:21" ht="18.75">
      <c r="A1" s="641" t="s">
        <v>100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202"/>
      <c r="T1" s="202"/>
      <c r="U1" s="660"/>
    </row>
    <row r="2" spans="1:21" ht="18.75">
      <c r="A2" s="641" t="s">
        <v>4065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202"/>
      <c r="T2" s="202"/>
      <c r="U2" s="660"/>
    </row>
    <row r="3" spans="1:21" ht="18.75">
      <c r="A3" s="641" t="s">
        <v>4066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202"/>
      <c r="T3" s="202"/>
      <c r="U3" s="660"/>
    </row>
    <row r="4" spans="1:21" ht="18.75">
      <c r="A4" s="641" t="s">
        <v>4067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202"/>
      <c r="T4" s="202"/>
      <c r="U4" s="660"/>
    </row>
    <row r="5" spans="1:21" ht="18">
      <c r="A5" s="654" t="s">
        <v>4608</v>
      </c>
      <c r="B5" s="654"/>
      <c r="C5" s="654"/>
      <c r="D5" s="654"/>
      <c r="E5" s="654"/>
      <c r="F5" s="654"/>
      <c r="G5" s="654"/>
      <c r="H5" s="166"/>
      <c r="I5" s="166"/>
      <c r="J5" s="710"/>
      <c r="K5" s="711"/>
      <c r="L5" s="711"/>
      <c r="M5" s="204"/>
      <c r="N5" s="185"/>
      <c r="O5" s="712"/>
      <c r="P5" s="664"/>
      <c r="Q5" s="665"/>
      <c r="R5" s="146" t="s">
        <v>364</v>
      </c>
      <c r="S5" s="202"/>
      <c r="T5" s="202"/>
      <c r="U5" s="660"/>
    </row>
    <row r="6" spans="1:21" ht="15.75">
      <c r="A6" s="666"/>
      <c r="B6" s="116"/>
      <c r="C6" s="116"/>
      <c r="D6" s="116"/>
      <c r="E6" s="121"/>
      <c r="F6" s="168"/>
      <c r="G6" s="168"/>
      <c r="H6" s="168"/>
      <c r="I6" s="168"/>
      <c r="J6" s="121"/>
      <c r="K6" s="713"/>
      <c r="L6" s="713"/>
      <c r="M6" s="688" t="s">
        <v>1104</v>
      </c>
      <c r="N6" s="688"/>
      <c r="O6" s="714"/>
      <c r="P6" s="670"/>
      <c r="Q6" s="657" t="s">
        <v>1100</v>
      </c>
      <c r="R6" s="657"/>
      <c r="S6" s="202"/>
      <c r="T6" s="202"/>
      <c r="U6" s="660"/>
    </row>
    <row r="7" spans="1:21" ht="15.75">
      <c r="A7" s="655" t="s">
        <v>366</v>
      </c>
      <c r="B7" s="655"/>
      <c r="C7" s="655"/>
      <c r="D7" s="116"/>
      <c r="E7" s="121"/>
      <c r="F7" s="168"/>
      <c r="G7" s="168"/>
      <c r="H7" s="168"/>
      <c r="I7" s="168"/>
      <c r="J7" s="121"/>
      <c r="K7" s="713"/>
      <c r="L7" s="713"/>
      <c r="M7" s="206"/>
      <c r="N7" s="186"/>
      <c r="O7" s="714"/>
      <c r="P7" s="658" t="s">
        <v>367</v>
      </c>
      <c r="Q7" s="658"/>
      <c r="R7" s="658"/>
      <c r="S7" s="202"/>
      <c r="T7" s="202"/>
      <c r="U7" s="660"/>
    </row>
    <row r="8" spans="1:21" ht="60">
      <c r="A8" s="94" t="s">
        <v>308</v>
      </c>
      <c r="B8" s="94" t="s">
        <v>309</v>
      </c>
      <c r="C8" s="497" t="s">
        <v>310</v>
      </c>
      <c r="D8" s="94" t="s">
        <v>311</v>
      </c>
      <c r="E8" s="497" t="s">
        <v>312</v>
      </c>
      <c r="F8" s="497" t="s">
        <v>109</v>
      </c>
      <c r="G8" s="94" t="s">
        <v>313</v>
      </c>
      <c r="H8" s="497" t="s">
        <v>314</v>
      </c>
      <c r="I8" s="94" t="s">
        <v>315</v>
      </c>
      <c r="J8" s="94" t="s">
        <v>357</v>
      </c>
      <c r="K8" s="94" t="s">
        <v>358</v>
      </c>
      <c r="L8" s="94" t="s">
        <v>359</v>
      </c>
      <c r="M8" s="94" t="s">
        <v>360</v>
      </c>
      <c r="N8" s="94" t="s">
        <v>361</v>
      </c>
      <c r="O8" s="94" t="s">
        <v>362</v>
      </c>
      <c r="P8" s="671" t="s">
        <v>320</v>
      </c>
      <c r="Q8" s="94" t="s">
        <v>319</v>
      </c>
      <c r="R8" s="94" t="s">
        <v>321</v>
      </c>
      <c r="S8" s="501" t="s">
        <v>1115</v>
      </c>
      <c r="T8" s="690" t="s">
        <v>4461</v>
      </c>
      <c r="U8" s="690" t="s">
        <v>2505</v>
      </c>
    </row>
    <row r="9" spans="1:21" ht="123.75">
      <c r="A9" s="104">
        <v>1</v>
      </c>
      <c r="B9" s="175"/>
      <c r="C9" s="93" t="s">
        <v>4704</v>
      </c>
      <c r="D9" s="93" t="s">
        <v>4705</v>
      </c>
      <c r="E9" s="131" t="s">
        <v>4706</v>
      </c>
      <c r="F9" s="110" t="s">
        <v>2</v>
      </c>
      <c r="G9" s="104" t="s">
        <v>4707</v>
      </c>
      <c r="H9" s="527" t="s">
        <v>16</v>
      </c>
      <c r="I9" s="527" t="s">
        <v>106</v>
      </c>
      <c r="J9" s="131" t="s">
        <v>4708</v>
      </c>
      <c r="K9" s="131" t="s">
        <v>4709</v>
      </c>
      <c r="L9" s="93" t="s">
        <v>4464</v>
      </c>
      <c r="M9" s="93" t="s">
        <v>4055</v>
      </c>
      <c r="N9" s="6"/>
      <c r="O9" s="110" t="s">
        <v>4710</v>
      </c>
      <c r="P9" s="6">
        <v>80000</v>
      </c>
      <c r="Q9" s="6" t="s">
        <v>4711</v>
      </c>
      <c r="R9" s="6" t="s">
        <v>1106</v>
      </c>
      <c r="S9" s="215" t="s">
        <v>4712</v>
      </c>
      <c r="T9" s="215" t="s">
        <v>4713</v>
      </c>
      <c r="U9" s="215" t="s">
        <v>4714</v>
      </c>
    </row>
    <row r="10" spans="1:21" ht="84">
      <c r="A10" s="104">
        <v>2</v>
      </c>
      <c r="B10" s="175"/>
      <c r="C10" s="93" t="s">
        <v>3831</v>
      </c>
      <c r="D10" s="93" t="s">
        <v>3832</v>
      </c>
      <c r="E10" s="131" t="s">
        <v>3833</v>
      </c>
      <c r="F10" s="110" t="s">
        <v>2</v>
      </c>
      <c r="G10" s="109" t="s">
        <v>15</v>
      </c>
      <c r="H10" s="172" t="s">
        <v>31</v>
      </c>
      <c r="I10" s="109" t="s">
        <v>106</v>
      </c>
      <c r="J10" s="155" t="s">
        <v>2433</v>
      </c>
      <c r="K10" s="155" t="s">
        <v>3777</v>
      </c>
      <c r="L10" s="93" t="s">
        <v>327</v>
      </c>
      <c r="M10" s="93" t="s">
        <v>3756</v>
      </c>
      <c r="N10" s="93">
        <v>75000</v>
      </c>
      <c r="O10" s="110" t="s">
        <v>4715</v>
      </c>
      <c r="P10" s="93">
        <v>75000</v>
      </c>
      <c r="Q10" s="6" t="s">
        <v>4715</v>
      </c>
      <c r="R10" s="93" t="s">
        <v>2535</v>
      </c>
      <c r="S10" s="215" t="s">
        <v>3834</v>
      </c>
      <c r="T10" s="215" t="s">
        <v>3835</v>
      </c>
      <c r="U10" s="510" t="s">
        <v>3836</v>
      </c>
    </row>
    <row r="11" spans="1:21" ht="84">
      <c r="A11" s="104">
        <v>3</v>
      </c>
      <c r="B11" s="175"/>
      <c r="C11" s="93" t="s">
        <v>4475</v>
      </c>
      <c r="D11" s="93" t="s">
        <v>1181</v>
      </c>
      <c r="E11" s="131" t="s">
        <v>4476</v>
      </c>
      <c r="F11" s="110" t="s">
        <v>2</v>
      </c>
      <c r="G11" s="109" t="s">
        <v>15</v>
      </c>
      <c r="H11" s="109" t="s">
        <v>16</v>
      </c>
      <c r="I11" s="109" t="s">
        <v>106</v>
      </c>
      <c r="J11" s="155" t="s">
        <v>4462</v>
      </c>
      <c r="K11" s="155" t="s">
        <v>4463</v>
      </c>
      <c r="L11" s="93" t="s">
        <v>4464</v>
      </c>
      <c r="M11" s="93" t="s">
        <v>4055</v>
      </c>
      <c r="N11" s="93">
        <v>82000</v>
      </c>
      <c r="O11" s="110" t="s">
        <v>4715</v>
      </c>
      <c r="P11" s="93">
        <v>82000</v>
      </c>
      <c r="Q11" s="6" t="s">
        <v>4715</v>
      </c>
      <c r="R11" s="93" t="s">
        <v>2535</v>
      </c>
      <c r="S11" s="215" t="s">
        <v>4037</v>
      </c>
      <c r="T11" s="215" t="s">
        <v>4038</v>
      </c>
      <c r="U11" s="215" t="s">
        <v>4039</v>
      </c>
    </row>
    <row r="12" spans="1:21" ht="84">
      <c r="A12" s="104">
        <v>4</v>
      </c>
      <c r="B12" s="175"/>
      <c r="C12" s="93" t="s">
        <v>3837</v>
      </c>
      <c r="D12" s="93" t="s">
        <v>211</v>
      </c>
      <c r="E12" s="131" t="s">
        <v>3838</v>
      </c>
      <c r="F12" s="110" t="s">
        <v>2</v>
      </c>
      <c r="G12" s="109" t="s">
        <v>15</v>
      </c>
      <c r="H12" s="109" t="s">
        <v>16</v>
      </c>
      <c r="I12" s="109" t="s">
        <v>106</v>
      </c>
      <c r="J12" s="155" t="s">
        <v>2433</v>
      </c>
      <c r="K12" s="155" t="s">
        <v>3777</v>
      </c>
      <c r="L12" s="93" t="s">
        <v>327</v>
      </c>
      <c r="M12" s="93" t="s">
        <v>3756</v>
      </c>
      <c r="N12" s="93">
        <v>70000</v>
      </c>
      <c r="O12" s="110" t="s">
        <v>4715</v>
      </c>
      <c r="P12" s="93">
        <v>70000</v>
      </c>
      <c r="Q12" s="6" t="s">
        <v>4715</v>
      </c>
      <c r="R12" s="93" t="s">
        <v>2535</v>
      </c>
      <c r="S12" s="215" t="s">
        <v>3839</v>
      </c>
      <c r="T12" s="215" t="s">
        <v>3840</v>
      </c>
      <c r="U12" s="510" t="s">
        <v>3841</v>
      </c>
    </row>
    <row r="13" spans="1:21" ht="96">
      <c r="A13" s="104">
        <v>5</v>
      </c>
      <c r="B13" s="175"/>
      <c r="C13" s="517" t="s">
        <v>4716</v>
      </c>
      <c r="D13" s="517" t="s">
        <v>4717</v>
      </c>
      <c r="E13" s="703" t="s">
        <v>4718</v>
      </c>
      <c r="F13" s="110" t="s">
        <v>2</v>
      </c>
      <c r="G13" s="109" t="s">
        <v>15</v>
      </c>
      <c r="H13" s="172" t="s">
        <v>31</v>
      </c>
      <c r="I13" s="109" t="s">
        <v>105</v>
      </c>
      <c r="J13" s="715" t="s">
        <v>4719</v>
      </c>
      <c r="K13" s="715" t="s">
        <v>4720</v>
      </c>
      <c r="L13" s="517" t="s">
        <v>4543</v>
      </c>
      <c r="M13" s="527" t="s">
        <v>4472</v>
      </c>
      <c r="N13" s="527">
        <v>30000</v>
      </c>
      <c r="O13" s="110" t="s">
        <v>4715</v>
      </c>
      <c r="P13" s="527">
        <v>30000</v>
      </c>
      <c r="Q13" s="6" t="s">
        <v>4715</v>
      </c>
      <c r="R13" s="530" t="s">
        <v>2534</v>
      </c>
      <c r="S13" s="503" t="s">
        <v>4721</v>
      </c>
      <c r="T13" s="503" t="s">
        <v>4722</v>
      </c>
      <c r="U13" s="503" t="s">
        <v>4723</v>
      </c>
    </row>
    <row r="14" spans="1:21" ht="84">
      <c r="A14" s="104">
        <v>6</v>
      </c>
      <c r="B14" s="175"/>
      <c r="C14" s="517" t="s">
        <v>4724</v>
      </c>
      <c r="D14" s="517" t="s">
        <v>4725</v>
      </c>
      <c r="E14" s="703" t="s">
        <v>4726</v>
      </c>
      <c r="F14" s="110" t="s">
        <v>2</v>
      </c>
      <c r="G14" s="109" t="s">
        <v>15</v>
      </c>
      <c r="H14" s="109" t="s">
        <v>16</v>
      </c>
      <c r="I14" s="109" t="s">
        <v>106</v>
      </c>
      <c r="J14" s="715" t="s">
        <v>4462</v>
      </c>
      <c r="K14" s="715" t="s">
        <v>4463</v>
      </c>
      <c r="L14" s="517" t="s">
        <v>4464</v>
      </c>
      <c r="M14" s="527" t="s">
        <v>4055</v>
      </c>
      <c r="N14" s="527">
        <v>50000</v>
      </c>
      <c r="O14" s="110" t="s">
        <v>4715</v>
      </c>
      <c r="P14" s="527">
        <v>50000</v>
      </c>
      <c r="Q14" s="6" t="s">
        <v>4715</v>
      </c>
      <c r="R14" s="530" t="s">
        <v>2534</v>
      </c>
      <c r="S14" s="503" t="s">
        <v>4727</v>
      </c>
      <c r="T14" s="503" t="s">
        <v>4728</v>
      </c>
      <c r="U14" s="503" t="s">
        <v>4729</v>
      </c>
    </row>
    <row r="15" spans="1:21" ht="96">
      <c r="A15" s="104">
        <v>7</v>
      </c>
      <c r="B15" s="175"/>
      <c r="C15" s="517" t="s">
        <v>4730</v>
      </c>
      <c r="D15" s="517" t="s">
        <v>4731</v>
      </c>
      <c r="E15" s="703" t="s">
        <v>4732</v>
      </c>
      <c r="F15" s="110" t="s">
        <v>2</v>
      </c>
      <c r="G15" s="109" t="s">
        <v>15</v>
      </c>
      <c r="H15" s="172" t="s">
        <v>31</v>
      </c>
      <c r="I15" s="109" t="s">
        <v>105</v>
      </c>
      <c r="J15" s="715" t="s">
        <v>4719</v>
      </c>
      <c r="K15" s="715" t="s">
        <v>4720</v>
      </c>
      <c r="L15" s="517" t="s">
        <v>4543</v>
      </c>
      <c r="M15" s="527" t="s">
        <v>4472</v>
      </c>
      <c r="N15" s="527">
        <v>30000</v>
      </c>
      <c r="O15" s="110" t="s">
        <v>4715</v>
      </c>
      <c r="P15" s="527">
        <v>30000</v>
      </c>
      <c r="Q15" s="6" t="s">
        <v>4715</v>
      </c>
      <c r="R15" s="530" t="s">
        <v>2534</v>
      </c>
      <c r="S15" s="503" t="s">
        <v>4733</v>
      </c>
      <c r="T15" s="503" t="s">
        <v>4734</v>
      </c>
      <c r="U15" s="503" t="s">
        <v>4735</v>
      </c>
    </row>
    <row r="16" spans="1:21" ht="120">
      <c r="A16" s="104">
        <v>8</v>
      </c>
      <c r="B16" s="175"/>
      <c r="C16" s="524" t="s">
        <v>4576</v>
      </c>
      <c r="D16" s="524" t="s">
        <v>4577</v>
      </c>
      <c r="E16" s="716" t="s">
        <v>4578</v>
      </c>
      <c r="F16" s="110" t="s">
        <v>2</v>
      </c>
      <c r="G16" s="109" t="s">
        <v>15</v>
      </c>
      <c r="H16" s="172" t="s">
        <v>31</v>
      </c>
      <c r="I16" s="109" t="s">
        <v>106</v>
      </c>
      <c r="J16" s="717" t="s">
        <v>4579</v>
      </c>
      <c r="K16" s="717" t="s">
        <v>4580</v>
      </c>
      <c r="L16" s="524" t="s">
        <v>4581</v>
      </c>
      <c r="M16" s="524" t="s">
        <v>4063</v>
      </c>
      <c r="N16" s="101">
        <v>217500</v>
      </c>
      <c r="O16" s="110" t="s">
        <v>4715</v>
      </c>
      <c r="P16" s="101">
        <v>217500</v>
      </c>
      <c r="Q16" s="6" t="s">
        <v>4715</v>
      </c>
      <c r="R16" s="93" t="s">
        <v>2535</v>
      </c>
      <c r="S16" s="524" t="s">
        <v>4582</v>
      </c>
      <c r="T16" s="524" t="s">
        <v>4583</v>
      </c>
      <c r="U16" s="524" t="s">
        <v>4584</v>
      </c>
    </row>
    <row r="17" spans="1:21" ht="72">
      <c r="A17" s="104">
        <v>9</v>
      </c>
      <c r="B17" s="175"/>
      <c r="C17" s="524" t="s">
        <v>4516</v>
      </c>
      <c r="D17" s="524" t="s">
        <v>4517</v>
      </c>
      <c r="E17" s="716" t="s">
        <v>4518</v>
      </c>
      <c r="F17" s="110" t="s">
        <v>2</v>
      </c>
      <c r="G17" s="109" t="s">
        <v>15</v>
      </c>
      <c r="H17" s="109" t="s">
        <v>16</v>
      </c>
      <c r="I17" s="109" t="s">
        <v>106</v>
      </c>
      <c r="J17" s="717" t="s">
        <v>4519</v>
      </c>
      <c r="K17" s="717" t="s">
        <v>4498</v>
      </c>
      <c r="L17" s="524" t="s">
        <v>4520</v>
      </c>
      <c r="M17" s="524" t="s">
        <v>4063</v>
      </c>
      <c r="N17" s="101">
        <v>60000</v>
      </c>
      <c r="O17" s="110" t="s">
        <v>4715</v>
      </c>
      <c r="P17" s="101">
        <v>60000</v>
      </c>
      <c r="Q17" s="6" t="s">
        <v>4715</v>
      </c>
      <c r="R17" s="93" t="s">
        <v>2535</v>
      </c>
      <c r="S17" s="524" t="s">
        <v>4521</v>
      </c>
      <c r="T17" s="524" t="s">
        <v>4522</v>
      </c>
      <c r="U17" s="524" t="s">
        <v>4523</v>
      </c>
    </row>
    <row r="18" spans="1:21" ht="90">
      <c r="A18" s="104">
        <v>10</v>
      </c>
      <c r="B18" s="175"/>
      <c r="C18" s="524" t="s">
        <v>4531</v>
      </c>
      <c r="D18" s="524" t="s">
        <v>4532</v>
      </c>
      <c r="E18" s="716" t="s">
        <v>4533</v>
      </c>
      <c r="F18" s="110" t="s">
        <v>2</v>
      </c>
      <c r="G18" s="109" t="s">
        <v>15</v>
      </c>
      <c r="H18" s="109" t="s">
        <v>16</v>
      </c>
      <c r="I18" s="109" t="s">
        <v>106</v>
      </c>
      <c r="J18" s="717" t="s">
        <v>4534</v>
      </c>
      <c r="K18" s="717" t="s">
        <v>4463</v>
      </c>
      <c r="L18" s="524" t="s">
        <v>4464</v>
      </c>
      <c r="M18" s="524" t="s">
        <v>4535</v>
      </c>
      <c r="N18" s="101">
        <v>84000</v>
      </c>
      <c r="O18" s="110" t="s">
        <v>4715</v>
      </c>
      <c r="P18" s="101">
        <v>84000</v>
      </c>
      <c r="Q18" s="6" t="s">
        <v>4715</v>
      </c>
      <c r="R18" s="93" t="s">
        <v>2535</v>
      </c>
      <c r="S18" s="524" t="s">
        <v>4536</v>
      </c>
      <c r="T18" s="524" t="s">
        <v>4537</v>
      </c>
      <c r="U18" s="524" t="s">
        <v>4538</v>
      </c>
    </row>
    <row r="19" spans="1:21" ht="90">
      <c r="A19" s="104">
        <v>11</v>
      </c>
      <c r="B19" s="175"/>
      <c r="C19" s="524" t="s">
        <v>4547</v>
      </c>
      <c r="D19" s="524" t="s">
        <v>4548</v>
      </c>
      <c r="E19" s="716" t="s">
        <v>4549</v>
      </c>
      <c r="F19" s="110" t="s">
        <v>2</v>
      </c>
      <c r="G19" s="109" t="s">
        <v>15</v>
      </c>
      <c r="H19" s="172" t="s">
        <v>31</v>
      </c>
      <c r="I19" s="109" t="s">
        <v>106</v>
      </c>
      <c r="J19" s="717" t="s">
        <v>4550</v>
      </c>
      <c r="K19" s="717" t="s">
        <v>4498</v>
      </c>
      <c r="L19" s="524" t="s">
        <v>4543</v>
      </c>
      <c r="M19" s="524" t="s">
        <v>4472</v>
      </c>
      <c r="N19" s="101">
        <v>25000</v>
      </c>
      <c r="O19" s="110" t="s">
        <v>4715</v>
      </c>
      <c r="P19" s="101">
        <v>25000</v>
      </c>
      <c r="Q19" s="6" t="s">
        <v>4715</v>
      </c>
      <c r="R19" s="93" t="s">
        <v>2535</v>
      </c>
      <c r="S19" s="524" t="s">
        <v>4551</v>
      </c>
      <c r="T19" s="524" t="s">
        <v>4552</v>
      </c>
      <c r="U19" s="524" t="s">
        <v>4553</v>
      </c>
    </row>
    <row r="20" spans="1:21" ht="72">
      <c r="A20" s="104">
        <v>12</v>
      </c>
      <c r="B20" s="175"/>
      <c r="C20" s="93" t="s">
        <v>4736</v>
      </c>
      <c r="D20" s="93" t="s">
        <v>4737</v>
      </c>
      <c r="E20" s="155" t="s">
        <v>4738</v>
      </c>
      <c r="F20" s="43" t="s">
        <v>2</v>
      </c>
      <c r="G20" s="517" t="s">
        <v>15</v>
      </c>
      <c r="H20" s="153" t="s">
        <v>31</v>
      </c>
      <c r="I20" s="517" t="s">
        <v>106</v>
      </c>
      <c r="J20" s="155" t="s">
        <v>4023</v>
      </c>
      <c r="K20" s="162" t="s">
        <v>4002</v>
      </c>
      <c r="L20" s="93" t="s">
        <v>3674</v>
      </c>
      <c r="M20" s="93" t="s">
        <v>3756</v>
      </c>
      <c r="N20" s="43">
        <v>370000</v>
      </c>
      <c r="O20" s="110" t="s">
        <v>4739</v>
      </c>
      <c r="P20" s="718">
        <v>80000</v>
      </c>
      <c r="Q20" s="43" t="s">
        <v>4740</v>
      </c>
      <c r="R20" s="43" t="s">
        <v>2470</v>
      </c>
      <c r="S20" s="512" t="s">
        <v>3808</v>
      </c>
      <c r="T20" s="215" t="s">
        <v>3809</v>
      </c>
      <c r="U20" s="215" t="s">
        <v>2753</v>
      </c>
    </row>
    <row r="21" spans="1:21" ht="101.25">
      <c r="A21" s="104">
        <v>13</v>
      </c>
      <c r="B21" s="175"/>
      <c r="C21" s="93" t="s">
        <v>4568</v>
      </c>
      <c r="D21" s="93" t="s">
        <v>4569</v>
      </c>
      <c r="E21" s="131" t="s">
        <v>4570</v>
      </c>
      <c r="F21" s="110" t="s">
        <v>2</v>
      </c>
      <c r="G21" s="104" t="s">
        <v>15</v>
      </c>
      <c r="H21" s="104" t="s">
        <v>31</v>
      </c>
      <c r="I21" s="104" t="s">
        <v>106</v>
      </c>
      <c r="J21" s="131" t="s">
        <v>4571</v>
      </c>
      <c r="K21" s="131" t="s">
        <v>4572</v>
      </c>
      <c r="L21" s="93" t="s">
        <v>4016</v>
      </c>
      <c r="M21" s="93" t="s">
        <v>4063</v>
      </c>
      <c r="N21" s="6">
        <v>617000</v>
      </c>
      <c r="O21" s="692" t="s">
        <v>4683</v>
      </c>
      <c r="P21" s="104">
        <v>205000</v>
      </c>
      <c r="Q21" s="129" t="s">
        <v>4682</v>
      </c>
      <c r="R21" s="6" t="s">
        <v>2470</v>
      </c>
      <c r="S21" s="215" t="s">
        <v>4573</v>
      </c>
      <c r="T21" s="215" t="s">
        <v>4574</v>
      </c>
      <c r="U21" s="684" t="s">
        <v>4575</v>
      </c>
    </row>
    <row r="22" spans="1:21" ht="90">
      <c r="A22" s="104">
        <v>14</v>
      </c>
      <c r="B22" s="175"/>
      <c r="C22" s="93" t="s">
        <v>3669</v>
      </c>
      <c r="D22" s="93" t="s">
        <v>4593</v>
      </c>
      <c r="E22" s="131" t="s">
        <v>4594</v>
      </c>
      <c r="F22" s="6" t="s">
        <v>2</v>
      </c>
      <c r="G22" s="104" t="s">
        <v>15</v>
      </c>
      <c r="H22" s="94" t="s">
        <v>16</v>
      </c>
      <c r="I22" s="104" t="s">
        <v>106</v>
      </c>
      <c r="J22" s="131" t="s">
        <v>4741</v>
      </c>
      <c r="K22" s="131" t="s">
        <v>3785</v>
      </c>
      <c r="L22" s="93" t="s">
        <v>3674</v>
      </c>
      <c r="M22" s="93" t="s">
        <v>4596</v>
      </c>
      <c r="N22" s="6">
        <v>320000</v>
      </c>
      <c r="O22" s="692" t="s">
        <v>4742</v>
      </c>
      <c r="P22" s="718">
        <v>80000</v>
      </c>
      <c r="Q22" s="129" t="s">
        <v>4743</v>
      </c>
      <c r="R22" s="93" t="s">
        <v>2536</v>
      </c>
      <c r="S22" s="215" t="s">
        <v>3677</v>
      </c>
      <c r="T22" s="215" t="s">
        <v>3678</v>
      </c>
      <c r="U22" s="684" t="s">
        <v>3679</v>
      </c>
    </row>
    <row r="23" spans="1:21" ht="101.25">
      <c r="A23" s="103">
        <v>15</v>
      </c>
      <c r="B23" s="175"/>
      <c r="C23" s="93" t="s">
        <v>4744</v>
      </c>
      <c r="D23" s="93" t="s">
        <v>4745</v>
      </c>
      <c r="E23" s="131" t="s">
        <v>4570</v>
      </c>
      <c r="F23" s="6" t="s">
        <v>2</v>
      </c>
      <c r="G23" s="104" t="s">
        <v>15</v>
      </c>
      <c r="H23" s="104" t="s">
        <v>31</v>
      </c>
      <c r="I23" s="104" t="s">
        <v>106</v>
      </c>
      <c r="J23" s="131" t="s">
        <v>4746</v>
      </c>
      <c r="K23" s="131" t="s">
        <v>4746</v>
      </c>
      <c r="L23" s="93" t="s">
        <v>4016</v>
      </c>
      <c r="M23" s="93" t="s">
        <v>4063</v>
      </c>
      <c r="N23" s="6">
        <v>617000</v>
      </c>
      <c r="O23" s="692" t="s">
        <v>4742</v>
      </c>
      <c r="P23" s="719">
        <v>207000</v>
      </c>
      <c r="Q23" s="129" t="s">
        <v>4743</v>
      </c>
      <c r="R23" s="93" t="s">
        <v>2536</v>
      </c>
      <c r="S23" s="215" t="s">
        <v>4573</v>
      </c>
      <c r="T23" s="215" t="s">
        <v>4574</v>
      </c>
      <c r="U23" s="684" t="s">
        <v>4575</v>
      </c>
    </row>
    <row r="24" spans="1:21" ht="56.25">
      <c r="A24" s="103">
        <v>16</v>
      </c>
      <c r="B24" s="175"/>
      <c r="C24" s="720" t="s">
        <v>4736</v>
      </c>
      <c r="D24" s="720" t="s">
        <v>4737</v>
      </c>
      <c r="E24" s="721" t="s">
        <v>4738</v>
      </c>
      <c r="F24" s="722" t="s">
        <v>2</v>
      </c>
      <c r="G24" s="104" t="s">
        <v>15</v>
      </c>
      <c r="H24" s="104" t="s">
        <v>31</v>
      </c>
      <c r="I24" s="104" t="s">
        <v>106</v>
      </c>
      <c r="J24" s="721" t="s">
        <v>4023</v>
      </c>
      <c r="K24" s="723" t="s">
        <v>4002</v>
      </c>
      <c r="L24" s="720" t="s">
        <v>3674</v>
      </c>
      <c r="M24" s="720" t="s">
        <v>3756</v>
      </c>
      <c r="N24" s="722">
        <v>370000</v>
      </c>
      <c r="O24" s="721" t="s">
        <v>4740</v>
      </c>
      <c r="P24" s="722">
        <v>80000</v>
      </c>
      <c r="Q24" s="724" t="s">
        <v>4740</v>
      </c>
      <c r="R24" s="722" t="s">
        <v>2535</v>
      </c>
      <c r="S24" s="725" t="s">
        <v>3808</v>
      </c>
      <c r="T24" s="725" t="s">
        <v>3809</v>
      </c>
      <c r="U24" s="726" t="s">
        <v>2753</v>
      </c>
    </row>
    <row r="25" spans="1:21" ht="56.25">
      <c r="A25" s="103">
        <v>17</v>
      </c>
      <c r="B25" s="175"/>
      <c r="C25" s="93" t="s">
        <v>4736</v>
      </c>
      <c r="D25" s="93" t="s">
        <v>4737</v>
      </c>
      <c r="E25" s="131" t="s">
        <v>4738</v>
      </c>
      <c r="F25" s="722" t="s">
        <v>2</v>
      </c>
      <c r="G25" s="104" t="s">
        <v>15</v>
      </c>
      <c r="H25" s="104" t="s">
        <v>31</v>
      </c>
      <c r="I25" s="104" t="s">
        <v>106</v>
      </c>
      <c r="J25" s="131" t="s">
        <v>4023</v>
      </c>
      <c r="K25" s="131" t="s">
        <v>4002</v>
      </c>
      <c r="L25" s="93" t="s">
        <v>4747</v>
      </c>
      <c r="M25" s="93" t="s">
        <v>3756</v>
      </c>
      <c r="N25" s="6">
        <v>370000</v>
      </c>
      <c r="O25" s="692" t="s">
        <v>4748</v>
      </c>
      <c r="P25" s="104">
        <v>110000</v>
      </c>
      <c r="Q25" s="129" t="s">
        <v>4749</v>
      </c>
      <c r="R25" s="93" t="s">
        <v>2536</v>
      </c>
      <c r="S25" s="215" t="s">
        <v>3808</v>
      </c>
      <c r="T25" s="215" t="s">
        <v>3809</v>
      </c>
      <c r="U25" s="684" t="s">
        <v>2753</v>
      </c>
    </row>
    <row r="26" spans="1:21" ht="78.75">
      <c r="A26" s="103">
        <v>18</v>
      </c>
      <c r="B26" s="175"/>
      <c r="C26" s="93" t="s">
        <v>3817</v>
      </c>
      <c r="D26" s="93" t="s">
        <v>3818</v>
      </c>
      <c r="E26" s="199" t="s">
        <v>3819</v>
      </c>
      <c r="F26" s="722" t="s">
        <v>2</v>
      </c>
      <c r="G26" s="104" t="s">
        <v>15</v>
      </c>
      <c r="H26" s="94" t="s">
        <v>16</v>
      </c>
      <c r="I26" s="104" t="s">
        <v>106</v>
      </c>
      <c r="J26" s="131" t="s">
        <v>3820</v>
      </c>
      <c r="K26" s="131" t="s">
        <v>4750</v>
      </c>
      <c r="L26" s="93" t="s">
        <v>354</v>
      </c>
      <c r="M26" s="93" t="s">
        <v>3765</v>
      </c>
      <c r="N26" s="6">
        <v>150000</v>
      </c>
      <c r="O26" s="692" t="s">
        <v>4748</v>
      </c>
      <c r="P26" s="93">
        <v>50000</v>
      </c>
      <c r="Q26" s="129" t="s">
        <v>4749</v>
      </c>
      <c r="R26" s="104" t="s">
        <v>4751</v>
      </c>
      <c r="S26" s="215" t="s">
        <v>3821</v>
      </c>
      <c r="T26" s="215" t="s">
        <v>3822</v>
      </c>
      <c r="U26" s="727" t="s">
        <v>3823</v>
      </c>
    </row>
    <row r="27" spans="1:21" ht="67.5">
      <c r="A27" s="103">
        <v>19</v>
      </c>
      <c r="B27" s="175"/>
      <c r="C27" s="177" t="s">
        <v>4752</v>
      </c>
      <c r="D27" s="530" t="s">
        <v>4753</v>
      </c>
      <c r="E27" s="681" t="s">
        <v>4754</v>
      </c>
      <c r="F27" s="722" t="s">
        <v>2</v>
      </c>
      <c r="G27" s="104" t="s">
        <v>15</v>
      </c>
      <c r="H27" s="94" t="s">
        <v>16</v>
      </c>
      <c r="I27" s="530" t="s">
        <v>105</v>
      </c>
      <c r="J27" s="131" t="s">
        <v>2433</v>
      </c>
      <c r="K27" s="131" t="s">
        <v>3777</v>
      </c>
      <c r="L27" s="530" t="s">
        <v>4755</v>
      </c>
      <c r="M27" s="530" t="s">
        <v>4756</v>
      </c>
      <c r="N27" s="6">
        <v>100000</v>
      </c>
      <c r="O27" s="692" t="s">
        <v>4748</v>
      </c>
      <c r="P27" s="530">
        <v>50000</v>
      </c>
      <c r="Q27" s="129" t="s">
        <v>4749</v>
      </c>
      <c r="R27" s="530" t="s">
        <v>2535</v>
      </c>
      <c r="S27" s="184" t="s">
        <v>4727</v>
      </c>
      <c r="T27" s="184" t="s">
        <v>4728</v>
      </c>
      <c r="U27" s="728" t="s">
        <v>4729</v>
      </c>
    </row>
    <row r="28" spans="1:21" ht="67.5">
      <c r="A28" s="103">
        <v>20</v>
      </c>
      <c r="B28" s="175"/>
      <c r="C28" s="93" t="s">
        <v>3831</v>
      </c>
      <c r="D28" s="93" t="s">
        <v>3832</v>
      </c>
      <c r="E28" s="131" t="s">
        <v>3833</v>
      </c>
      <c r="F28" s="722" t="s">
        <v>2</v>
      </c>
      <c r="G28" s="104" t="s">
        <v>15</v>
      </c>
      <c r="H28" s="104" t="s">
        <v>31</v>
      </c>
      <c r="I28" s="104" t="s">
        <v>106</v>
      </c>
      <c r="J28" s="131" t="s">
        <v>2433</v>
      </c>
      <c r="K28" s="131" t="s">
        <v>3777</v>
      </c>
      <c r="L28" s="93" t="s">
        <v>327</v>
      </c>
      <c r="M28" s="93" t="s">
        <v>3756</v>
      </c>
      <c r="N28" s="6">
        <v>300000</v>
      </c>
      <c r="O28" s="692" t="s">
        <v>4748</v>
      </c>
      <c r="P28" s="93">
        <v>75000</v>
      </c>
      <c r="Q28" s="129" t="s">
        <v>4749</v>
      </c>
      <c r="R28" s="104" t="s">
        <v>2537</v>
      </c>
      <c r="S28" s="215" t="s">
        <v>3834</v>
      </c>
      <c r="T28" s="215" t="s">
        <v>3835</v>
      </c>
      <c r="U28" s="727" t="s">
        <v>3836</v>
      </c>
    </row>
    <row r="29" spans="1:21" ht="67.5">
      <c r="A29" s="103">
        <v>21</v>
      </c>
      <c r="B29" s="175"/>
      <c r="C29" s="177" t="s">
        <v>4475</v>
      </c>
      <c r="D29" s="530" t="s">
        <v>1181</v>
      </c>
      <c r="E29" s="681" t="s">
        <v>4757</v>
      </c>
      <c r="F29" s="722" t="s">
        <v>2</v>
      </c>
      <c r="G29" s="104" t="s">
        <v>15</v>
      </c>
      <c r="H29" s="94" t="s">
        <v>16</v>
      </c>
      <c r="I29" s="104" t="s">
        <v>106</v>
      </c>
      <c r="J29" s="131" t="s">
        <v>2433</v>
      </c>
      <c r="K29" s="131" t="s">
        <v>3777</v>
      </c>
      <c r="L29" s="93" t="s">
        <v>327</v>
      </c>
      <c r="M29" s="93" t="s">
        <v>3756</v>
      </c>
      <c r="N29" s="6">
        <v>340000</v>
      </c>
      <c r="O29" s="692" t="s">
        <v>4748</v>
      </c>
      <c r="P29" s="530">
        <v>82000</v>
      </c>
      <c r="Q29" s="129" t="s">
        <v>4749</v>
      </c>
      <c r="R29" s="104" t="s">
        <v>2537</v>
      </c>
      <c r="S29" s="184" t="s">
        <v>4037</v>
      </c>
      <c r="T29" s="184" t="s">
        <v>4038</v>
      </c>
      <c r="U29" s="728">
        <v>106892675</v>
      </c>
    </row>
    <row r="30" spans="1:21" ht="56.25">
      <c r="A30" s="103">
        <v>22</v>
      </c>
      <c r="B30" s="175"/>
      <c r="C30" s="93" t="s">
        <v>3781</v>
      </c>
      <c r="D30" s="93" t="s">
        <v>4587</v>
      </c>
      <c r="E30" s="131" t="s">
        <v>3783</v>
      </c>
      <c r="F30" s="722" t="s">
        <v>2</v>
      </c>
      <c r="G30" s="104" t="s">
        <v>15</v>
      </c>
      <c r="H30" s="104" t="s">
        <v>31</v>
      </c>
      <c r="I30" s="104" t="s">
        <v>106</v>
      </c>
      <c r="J30" s="131" t="s">
        <v>3784</v>
      </c>
      <c r="K30" s="131" t="s">
        <v>3785</v>
      </c>
      <c r="L30" s="93" t="s">
        <v>2443</v>
      </c>
      <c r="M30" s="93" t="s">
        <v>3765</v>
      </c>
      <c r="N30" s="6">
        <v>200000</v>
      </c>
      <c r="O30" s="692" t="s">
        <v>4748</v>
      </c>
      <c r="P30" s="93">
        <v>50000</v>
      </c>
      <c r="Q30" s="129" t="s">
        <v>4749</v>
      </c>
      <c r="R30" s="104" t="s">
        <v>2537</v>
      </c>
      <c r="S30" s="215" t="s">
        <v>3786</v>
      </c>
      <c r="T30" s="215" t="s">
        <v>3787</v>
      </c>
      <c r="U30" s="727" t="s">
        <v>3788</v>
      </c>
    </row>
    <row r="31" spans="1:21" ht="56.25">
      <c r="A31" s="103">
        <v>23</v>
      </c>
      <c r="B31" s="175"/>
      <c r="C31" s="177" t="s">
        <v>2438</v>
      </c>
      <c r="D31" s="530" t="s">
        <v>4758</v>
      </c>
      <c r="E31" s="681" t="s">
        <v>4759</v>
      </c>
      <c r="F31" s="722" t="s">
        <v>2</v>
      </c>
      <c r="G31" s="104" t="s">
        <v>15</v>
      </c>
      <c r="H31" s="104" t="s">
        <v>31</v>
      </c>
      <c r="I31" s="104" t="s">
        <v>106</v>
      </c>
      <c r="J31" s="681" t="s">
        <v>4760</v>
      </c>
      <c r="K31" s="131" t="s">
        <v>3785</v>
      </c>
      <c r="L31" s="93" t="s">
        <v>2443</v>
      </c>
      <c r="M31" s="93" t="s">
        <v>3765</v>
      </c>
      <c r="N31" s="6">
        <v>188000</v>
      </c>
      <c r="O31" s="692" t="s">
        <v>4748</v>
      </c>
      <c r="P31" s="530">
        <v>46000</v>
      </c>
      <c r="Q31" s="129" t="s">
        <v>4749</v>
      </c>
      <c r="R31" s="104" t="s">
        <v>2537</v>
      </c>
      <c r="S31" s="184" t="s">
        <v>2445</v>
      </c>
      <c r="T31" s="184" t="s">
        <v>2446</v>
      </c>
      <c r="U31" s="728" t="s">
        <v>4048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5"/>
  <sheetViews>
    <sheetView topLeftCell="A10" workbookViewId="0">
      <selection activeCell="E14" activeCellId="2" sqref="E8:E11 E13 E14"/>
    </sheetView>
  </sheetViews>
  <sheetFormatPr defaultRowHeight="15"/>
  <sheetData>
    <row r="1" spans="1:127" ht="27" thickBot="1">
      <c r="A1" s="559" t="s">
        <v>2518</v>
      </c>
      <c r="B1" s="559"/>
      <c r="C1" s="559"/>
      <c r="D1" s="559"/>
      <c r="E1" s="559"/>
      <c r="F1" s="559"/>
      <c r="G1" s="559"/>
      <c r="H1" s="559"/>
      <c r="I1" s="559"/>
      <c r="J1" s="219"/>
      <c r="K1" s="219"/>
      <c r="L1" s="220"/>
      <c r="M1" s="219"/>
      <c r="N1" s="219"/>
      <c r="O1" s="219"/>
      <c r="P1" s="219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221"/>
      <c r="AB1" s="221"/>
      <c r="AC1" s="221"/>
      <c r="AD1" s="221"/>
      <c r="AE1" s="221"/>
      <c r="AF1" s="221"/>
      <c r="AG1" s="221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575" t="s">
        <v>2519</v>
      </c>
      <c r="CU1" s="576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223"/>
      <c r="DJ1" s="223"/>
      <c r="DK1" s="223"/>
      <c r="DL1" s="223"/>
      <c r="DM1" s="223"/>
      <c r="DN1" s="223"/>
      <c r="DO1" s="223"/>
      <c r="DP1" s="223"/>
      <c r="DQ1" s="260"/>
      <c r="DR1" s="261"/>
      <c r="DS1" s="223"/>
      <c r="DT1" s="223"/>
      <c r="DU1" s="223"/>
      <c r="DV1" s="223"/>
      <c r="DW1" s="223"/>
    </row>
    <row r="2" spans="1:127" ht="19.5" thickBot="1">
      <c r="A2" s="560" t="s">
        <v>2598</v>
      </c>
      <c r="B2" s="560"/>
      <c r="C2" s="560"/>
      <c r="D2" s="560"/>
      <c r="E2" s="560"/>
      <c r="F2" s="560"/>
      <c r="G2" s="560"/>
      <c r="H2" s="560"/>
      <c r="I2" s="560"/>
      <c r="J2" s="257"/>
      <c r="K2" s="545" t="s">
        <v>2529</v>
      </c>
      <c r="L2" s="258"/>
      <c r="M2" s="257"/>
      <c r="N2" s="257"/>
      <c r="O2" s="257"/>
      <c r="P2" s="257"/>
      <c r="Q2" s="259"/>
      <c r="R2" s="259"/>
      <c r="S2" s="259"/>
      <c r="T2" s="259"/>
      <c r="U2" s="259"/>
      <c r="V2" s="259"/>
      <c r="W2" s="259"/>
      <c r="X2" s="259"/>
      <c r="Y2" s="259"/>
      <c r="Z2" s="222"/>
      <c r="AA2" s="259"/>
      <c r="AB2" s="259"/>
      <c r="AC2" s="259"/>
      <c r="AD2" s="259"/>
      <c r="AE2" s="259"/>
      <c r="AF2" s="259"/>
      <c r="AG2" s="259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31"/>
      <c r="CU2" s="231"/>
      <c r="CV2" s="230"/>
      <c r="CW2" s="230"/>
      <c r="CX2" s="262" t="s">
        <v>2562</v>
      </c>
      <c r="CY2" s="315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56"/>
      <c r="DR2" s="231"/>
      <c r="DS2" s="230"/>
      <c r="DT2" s="230"/>
      <c r="DU2" s="230"/>
      <c r="DV2" s="230"/>
      <c r="DW2" s="230"/>
    </row>
    <row r="3" spans="1:127" ht="16.5" thickBot="1">
      <c r="A3" s="561" t="s">
        <v>2521</v>
      </c>
      <c r="B3" s="563" t="s">
        <v>2563</v>
      </c>
      <c r="C3" s="545" t="s">
        <v>2522</v>
      </c>
      <c r="D3" s="563" t="s">
        <v>2523</v>
      </c>
      <c r="E3" s="563" t="s">
        <v>2524</v>
      </c>
      <c r="F3" s="563" t="s">
        <v>2525</v>
      </c>
      <c r="G3" s="545" t="s">
        <v>2599</v>
      </c>
      <c r="H3" s="545" t="s">
        <v>2526</v>
      </c>
      <c r="I3" s="563" t="s">
        <v>2527</v>
      </c>
      <c r="J3" s="545" t="s">
        <v>2600</v>
      </c>
      <c r="K3" s="546"/>
      <c r="L3" s="548" t="s">
        <v>2601</v>
      </c>
      <c r="M3" s="551" t="s">
        <v>2531</v>
      </c>
      <c r="N3" s="552"/>
      <c r="O3" s="553"/>
      <c r="P3" s="545" t="s">
        <v>2532</v>
      </c>
      <c r="Q3" s="557" t="s">
        <v>2533</v>
      </c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8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33"/>
      <c r="CU3" s="233"/>
      <c r="DQ3" s="263"/>
      <c r="DR3" s="233"/>
    </row>
    <row r="4" spans="1:127" ht="15.75" thickBot="1">
      <c r="A4" s="562"/>
      <c r="B4" s="564"/>
      <c r="C4" s="546"/>
      <c r="D4" s="564"/>
      <c r="E4" s="564"/>
      <c r="F4" s="564"/>
      <c r="G4" s="546"/>
      <c r="H4" s="546"/>
      <c r="I4" s="564"/>
      <c r="J4" s="546"/>
      <c r="K4" s="546"/>
      <c r="L4" s="549"/>
      <c r="M4" s="554"/>
      <c r="N4" s="555"/>
      <c r="O4" s="556"/>
      <c r="P4" s="546"/>
      <c r="Q4" s="540" t="s">
        <v>2534</v>
      </c>
      <c r="R4" s="540"/>
      <c r="S4" s="540"/>
      <c r="T4" s="540"/>
      <c r="U4" s="540"/>
      <c r="V4" s="540" t="s">
        <v>2535</v>
      </c>
      <c r="W4" s="540"/>
      <c r="X4" s="540"/>
      <c r="Y4" s="540"/>
      <c r="Z4" s="540" t="s">
        <v>2536</v>
      </c>
      <c r="AA4" s="540"/>
      <c r="AB4" s="540"/>
      <c r="AC4" s="540"/>
      <c r="AD4" s="540" t="s">
        <v>2537</v>
      </c>
      <c r="AE4" s="540"/>
      <c r="AF4" s="540"/>
      <c r="AG4" s="541"/>
      <c r="AH4" s="540" t="s">
        <v>2538</v>
      </c>
      <c r="AI4" s="540"/>
      <c r="AJ4" s="540"/>
      <c r="AK4" s="541"/>
      <c r="AL4" s="540" t="s">
        <v>2539</v>
      </c>
      <c r="AM4" s="540"/>
      <c r="AN4" s="540"/>
      <c r="AO4" s="541"/>
      <c r="AP4" s="540" t="s">
        <v>2540</v>
      </c>
      <c r="AQ4" s="540"/>
      <c r="AR4" s="540"/>
      <c r="AS4" s="541"/>
      <c r="AT4" s="540" t="s">
        <v>2541</v>
      </c>
      <c r="AU4" s="540"/>
      <c r="AV4" s="540"/>
      <c r="AW4" s="541"/>
      <c r="AX4" s="540" t="s">
        <v>2542</v>
      </c>
      <c r="AY4" s="540"/>
      <c r="AZ4" s="540"/>
      <c r="BA4" s="541"/>
      <c r="BB4" s="540" t="s">
        <v>2543</v>
      </c>
      <c r="BC4" s="540"/>
      <c r="BD4" s="540"/>
      <c r="BE4" s="541"/>
      <c r="BF4" s="540" t="s">
        <v>2544</v>
      </c>
      <c r="BG4" s="540"/>
      <c r="BH4" s="540"/>
      <c r="BI4" s="541"/>
      <c r="BJ4" s="540" t="s">
        <v>2545</v>
      </c>
      <c r="BK4" s="540"/>
      <c r="BL4" s="540"/>
      <c r="BM4" s="541"/>
      <c r="BN4" s="540" t="s">
        <v>2546</v>
      </c>
      <c r="BO4" s="540"/>
      <c r="BP4" s="540"/>
      <c r="BQ4" s="541"/>
      <c r="BR4" s="540" t="s">
        <v>2547</v>
      </c>
      <c r="BS4" s="540"/>
      <c r="BT4" s="540"/>
      <c r="BU4" s="541"/>
      <c r="BV4" s="540" t="s">
        <v>2548</v>
      </c>
      <c r="BW4" s="540"/>
      <c r="BX4" s="540"/>
      <c r="BY4" s="541"/>
      <c r="BZ4" s="540" t="s">
        <v>2549</v>
      </c>
      <c r="CA4" s="540"/>
      <c r="CB4" s="540"/>
      <c r="CC4" s="541"/>
      <c r="CD4" s="540" t="s">
        <v>2550</v>
      </c>
      <c r="CE4" s="540"/>
      <c r="CF4" s="540"/>
      <c r="CG4" s="541"/>
      <c r="CH4" s="540" t="s">
        <v>2551</v>
      </c>
      <c r="CI4" s="540"/>
      <c r="CJ4" s="540"/>
      <c r="CK4" s="541"/>
      <c r="CL4" s="540" t="s">
        <v>2552</v>
      </c>
      <c r="CM4" s="540"/>
      <c r="CN4" s="540"/>
      <c r="CO4" s="541"/>
      <c r="CP4" s="540" t="s">
        <v>2553</v>
      </c>
      <c r="CQ4" s="540"/>
      <c r="CR4" s="540"/>
      <c r="CS4" s="541"/>
      <c r="CT4" s="542" t="s">
        <v>2554</v>
      </c>
      <c r="CU4" s="543"/>
      <c r="CV4" s="543"/>
      <c r="CW4" s="544"/>
      <c r="CX4" s="569" t="s">
        <v>2571</v>
      </c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70"/>
      <c r="DJ4" s="264"/>
      <c r="DK4" s="264"/>
      <c r="DL4" s="264"/>
      <c r="DM4" s="264"/>
      <c r="DN4" s="264"/>
      <c r="DO4" s="264"/>
      <c r="DP4" s="264"/>
      <c r="DQ4" s="316"/>
      <c r="DR4" s="265"/>
      <c r="DS4" s="264"/>
      <c r="DT4" s="264"/>
      <c r="DU4" s="264"/>
      <c r="DV4" s="264"/>
      <c r="DW4" s="264"/>
    </row>
    <row r="5" spans="1:127" ht="26.25" thickBot="1">
      <c r="A5" s="562"/>
      <c r="B5" s="564"/>
      <c r="C5" s="547"/>
      <c r="D5" s="564"/>
      <c r="E5" s="564"/>
      <c r="F5" s="564"/>
      <c r="G5" s="547"/>
      <c r="H5" s="547"/>
      <c r="I5" s="564"/>
      <c r="J5" s="547"/>
      <c r="K5" s="547"/>
      <c r="L5" s="550"/>
      <c r="M5" s="236" t="s">
        <v>2555</v>
      </c>
      <c r="N5" s="237" t="s">
        <v>2602</v>
      </c>
      <c r="O5" s="237" t="s">
        <v>2557</v>
      </c>
      <c r="P5" s="547"/>
      <c r="Q5" s="238" t="s">
        <v>2558</v>
      </c>
      <c r="R5" s="238" t="s">
        <v>2559</v>
      </c>
      <c r="S5" s="239" t="s">
        <v>2556</v>
      </c>
      <c r="T5" s="239" t="s">
        <v>2557</v>
      </c>
      <c r="U5" s="237" t="s">
        <v>2555</v>
      </c>
      <c r="V5" s="238" t="s">
        <v>2559</v>
      </c>
      <c r="W5" s="239" t="s">
        <v>2560</v>
      </c>
      <c r="X5" s="239" t="s">
        <v>2557</v>
      </c>
      <c r="Y5" s="237" t="s">
        <v>2555</v>
      </c>
      <c r="Z5" s="238" t="s">
        <v>2559</v>
      </c>
      <c r="AA5" s="239" t="s">
        <v>2560</v>
      </c>
      <c r="AB5" s="239" t="s">
        <v>2557</v>
      </c>
      <c r="AC5" s="237" t="s">
        <v>2555</v>
      </c>
      <c r="AD5" s="238" t="s">
        <v>2559</v>
      </c>
      <c r="AE5" s="239" t="s">
        <v>2560</v>
      </c>
      <c r="AF5" s="239" t="s">
        <v>2557</v>
      </c>
      <c r="AG5" s="240" t="s">
        <v>2555</v>
      </c>
      <c r="AH5" s="238" t="s">
        <v>2559</v>
      </c>
      <c r="AI5" s="239" t="s">
        <v>2560</v>
      </c>
      <c r="AJ5" s="239" t="s">
        <v>2557</v>
      </c>
      <c r="AK5" s="240" t="s">
        <v>2555</v>
      </c>
      <c r="AL5" s="238" t="s">
        <v>2559</v>
      </c>
      <c r="AM5" s="239" t="s">
        <v>2560</v>
      </c>
      <c r="AN5" s="239" t="s">
        <v>2557</v>
      </c>
      <c r="AO5" s="240" t="s">
        <v>2555</v>
      </c>
      <c r="AP5" s="238" t="s">
        <v>2559</v>
      </c>
      <c r="AQ5" s="239" t="s">
        <v>2560</v>
      </c>
      <c r="AR5" s="239" t="s">
        <v>2557</v>
      </c>
      <c r="AS5" s="240" t="s">
        <v>2555</v>
      </c>
      <c r="AT5" s="238" t="s">
        <v>2559</v>
      </c>
      <c r="AU5" s="239" t="s">
        <v>2560</v>
      </c>
      <c r="AV5" s="239" t="s">
        <v>2557</v>
      </c>
      <c r="AW5" s="240" t="s">
        <v>2555</v>
      </c>
      <c r="AX5" s="238" t="s">
        <v>2559</v>
      </c>
      <c r="AY5" s="239" t="s">
        <v>2560</v>
      </c>
      <c r="AZ5" s="239" t="s">
        <v>2557</v>
      </c>
      <c r="BA5" s="240" t="s">
        <v>2555</v>
      </c>
      <c r="BB5" s="238" t="s">
        <v>2559</v>
      </c>
      <c r="BC5" s="239" t="s">
        <v>2560</v>
      </c>
      <c r="BD5" s="239" t="s">
        <v>2557</v>
      </c>
      <c r="BE5" s="240" t="s">
        <v>2555</v>
      </c>
      <c r="BF5" s="238" t="s">
        <v>2559</v>
      </c>
      <c r="BG5" s="239" t="s">
        <v>2560</v>
      </c>
      <c r="BH5" s="239" t="s">
        <v>2557</v>
      </c>
      <c r="BI5" s="240" t="s">
        <v>2555</v>
      </c>
      <c r="BJ5" s="238" t="s">
        <v>2559</v>
      </c>
      <c r="BK5" s="239" t="s">
        <v>2560</v>
      </c>
      <c r="BL5" s="239" t="s">
        <v>2557</v>
      </c>
      <c r="BM5" s="240" t="s">
        <v>2555</v>
      </c>
      <c r="BN5" s="238" t="s">
        <v>2559</v>
      </c>
      <c r="BO5" s="239" t="s">
        <v>2560</v>
      </c>
      <c r="BP5" s="239" t="s">
        <v>2557</v>
      </c>
      <c r="BQ5" s="240" t="s">
        <v>2555</v>
      </c>
      <c r="BR5" s="238" t="s">
        <v>2559</v>
      </c>
      <c r="BS5" s="239" t="s">
        <v>2560</v>
      </c>
      <c r="BT5" s="239" t="s">
        <v>2557</v>
      </c>
      <c r="BU5" s="240" t="s">
        <v>2555</v>
      </c>
      <c r="BV5" s="238" t="s">
        <v>2559</v>
      </c>
      <c r="BW5" s="239" t="s">
        <v>2560</v>
      </c>
      <c r="BX5" s="239" t="s">
        <v>2557</v>
      </c>
      <c r="BY5" s="240" t="s">
        <v>2555</v>
      </c>
      <c r="BZ5" s="238" t="s">
        <v>2559</v>
      </c>
      <c r="CA5" s="239" t="s">
        <v>2560</v>
      </c>
      <c r="CB5" s="239" t="s">
        <v>2557</v>
      </c>
      <c r="CC5" s="240" t="s">
        <v>2555</v>
      </c>
      <c r="CD5" s="238" t="s">
        <v>2559</v>
      </c>
      <c r="CE5" s="239" t="s">
        <v>2560</v>
      </c>
      <c r="CF5" s="239" t="s">
        <v>2557</v>
      </c>
      <c r="CG5" s="240" t="s">
        <v>2555</v>
      </c>
      <c r="CH5" s="238" t="s">
        <v>2559</v>
      </c>
      <c r="CI5" s="239" t="s">
        <v>2560</v>
      </c>
      <c r="CJ5" s="239" t="s">
        <v>2557</v>
      </c>
      <c r="CK5" s="240" t="s">
        <v>2555</v>
      </c>
      <c r="CL5" s="238" t="s">
        <v>2559</v>
      </c>
      <c r="CM5" s="239" t="s">
        <v>2560</v>
      </c>
      <c r="CN5" s="239" t="s">
        <v>2557</v>
      </c>
      <c r="CO5" s="240" t="s">
        <v>2555</v>
      </c>
      <c r="CP5" s="238" t="s">
        <v>2559</v>
      </c>
      <c r="CQ5" s="239" t="s">
        <v>2560</v>
      </c>
      <c r="CR5" s="239" t="s">
        <v>2557</v>
      </c>
      <c r="CS5" s="241" t="s">
        <v>2555</v>
      </c>
      <c r="CT5" s="317" t="s">
        <v>16</v>
      </c>
      <c r="CU5" s="244" t="s">
        <v>2561</v>
      </c>
      <c r="CV5" s="244" t="s">
        <v>31</v>
      </c>
      <c r="CW5" s="244" t="s">
        <v>2561</v>
      </c>
      <c r="CX5" s="269" t="s">
        <v>2574</v>
      </c>
      <c r="CY5" s="244" t="s">
        <v>2561</v>
      </c>
      <c r="CZ5" s="269" t="s">
        <v>2575</v>
      </c>
      <c r="DA5" s="244" t="s">
        <v>2561</v>
      </c>
      <c r="DB5" s="269" t="s">
        <v>785</v>
      </c>
      <c r="DC5" s="244" t="s">
        <v>2561</v>
      </c>
      <c r="DD5" s="269" t="s">
        <v>2576</v>
      </c>
      <c r="DE5" s="244" t="s">
        <v>2561</v>
      </c>
      <c r="DF5" s="269" t="s">
        <v>2577</v>
      </c>
      <c r="DG5" s="244" t="s">
        <v>2561</v>
      </c>
      <c r="DH5" s="269" t="s">
        <v>2578</v>
      </c>
      <c r="DI5" s="270" t="s">
        <v>2561</v>
      </c>
      <c r="DJ5" s="271" t="s">
        <v>2579</v>
      </c>
      <c r="DK5" s="271" t="s">
        <v>2579</v>
      </c>
      <c r="DL5" s="116" t="s">
        <v>2580</v>
      </c>
      <c r="DM5" s="116" t="s">
        <v>2561</v>
      </c>
      <c r="DN5" s="116" t="s">
        <v>2581</v>
      </c>
      <c r="DO5" s="116" t="s">
        <v>2561</v>
      </c>
      <c r="DP5" s="116"/>
      <c r="DQ5" s="318" t="s">
        <v>2573</v>
      </c>
      <c r="DR5" s="267"/>
      <c r="DS5" s="267"/>
      <c r="DT5" s="267"/>
      <c r="DU5" s="267"/>
      <c r="DV5" s="267"/>
      <c r="DW5" s="267"/>
    </row>
    <row r="6" spans="1:127" ht="15.75" thickBot="1">
      <c r="A6" s="319">
        <v>1</v>
      </c>
      <c r="B6" s="320">
        <v>2</v>
      </c>
      <c r="C6" s="320"/>
      <c r="D6" s="320">
        <v>3</v>
      </c>
      <c r="E6" s="321">
        <v>4</v>
      </c>
      <c r="F6" s="321">
        <v>5</v>
      </c>
      <c r="G6" s="321"/>
      <c r="H6" s="321">
        <v>6</v>
      </c>
      <c r="I6" s="321">
        <v>7</v>
      </c>
      <c r="J6" s="321">
        <v>8</v>
      </c>
      <c r="K6" s="321"/>
      <c r="L6" s="322">
        <v>9</v>
      </c>
      <c r="M6" s="321">
        <v>10</v>
      </c>
      <c r="N6" s="321"/>
      <c r="O6" s="321"/>
      <c r="P6" s="321">
        <v>11</v>
      </c>
      <c r="Q6" s="321">
        <v>6</v>
      </c>
      <c r="R6" s="321">
        <v>7</v>
      </c>
      <c r="S6" s="321">
        <v>8</v>
      </c>
      <c r="T6" s="321">
        <v>9</v>
      </c>
      <c r="U6" s="321">
        <v>10</v>
      </c>
      <c r="V6" s="321">
        <v>11</v>
      </c>
      <c r="W6" s="321">
        <v>12</v>
      </c>
      <c r="X6" s="321">
        <v>13</v>
      </c>
      <c r="Y6" s="321">
        <v>14</v>
      </c>
      <c r="Z6" s="321">
        <v>15</v>
      </c>
      <c r="AA6" s="321">
        <v>16</v>
      </c>
      <c r="AB6" s="321">
        <v>17</v>
      </c>
      <c r="AC6" s="321">
        <v>18</v>
      </c>
      <c r="AD6" s="321">
        <v>19</v>
      </c>
      <c r="AE6" s="321">
        <v>20</v>
      </c>
      <c r="AF6" s="321">
        <v>21</v>
      </c>
      <c r="AG6" s="323">
        <v>22</v>
      </c>
      <c r="AH6" s="321">
        <v>19</v>
      </c>
      <c r="AI6" s="321">
        <v>20</v>
      </c>
      <c r="AJ6" s="321">
        <v>21</v>
      </c>
      <c r="AK6" s="323">
        <v>22</v>
      </c>
      <c r="AL6" s="321">
        <v>19</v>
      </c>
      <c r="AM6" s="321">
        <v>20</v>
      </c>
      <c r="AN6" s="321">
        <v>21</v>
      </c>
      <c r="AO6" s="323">
        <v>22</v>
      </c>
      <c r="AP6" s="321">
        <v>19</v>
      </c>
      <c r="AQ6" s="321">
        <v>20</v>
      </c>
      <c r="AR6" s="321">
        <v>21</v>
      </c>
      <c r="AS6" s="323">
        <v>22</v>
      </c>
      <c r="AT6" s="321">
        <v>19</v>
      </c>
      <c r="AU6" s="321">
        <v>20</v>
      </c>
      <c r="AV6" s="321">
        <v>21</v>
      </c>
      <c r="AW6" s="323">
        <v>22</v>
      </c>
      <c r="AX6" s="321">
        <v>19</v>
      </c>
      <c r="AY6" s="321">
        <v>20</v>
      </c>
      <c r="AZ6" s="321">
        <v>21</v>
      </c>
      <c r="BA6" s="323">
        <v>22</v>
      </c>
      <c r="BB6" s="321">
        <v>19</v>
      </c>
      <c r="BC6" s="321">
        <v>20</v>
      </c>
      <c r="BD6" s="321">
        <v>21</v>
      </c>
      <c r="BE6" s="323">
        <v>22</v>
      </c>
      <c r="BF6" s="321">
        <v>19</v>
      </c>
      <c r="BG6" s="321">
        <v>20</v>
      </c>
      <c r="BH6" s="321">
        <v>21</v>
      </c>
      <c r="BI6" s="323">
        <v>22</v>
      </c>
      <c r="BJ6" s="321">
        <v>19</v>
      </c>
      <c r="BK6" s="321">
        <v>20</v>
      </c>
      <c r="BL6" s="321">
        <v>21</v>
      </c>
      <c r="BM6" s="323">
        <v>22</v>
      </c>
      <c r="BN6" s="321">
        <v>19</v>
      </c>
      <c r="BO6" s="321">
        <v>20</v>
      </c>
      <c r="BP6" s="321">
        <v>21</v>
      </c>
      <c r="BQ6" s="323">
        <v>22</v>
      </c>
      <c r="BR6" s="321">
        <v>19</v>
      </c>
      <c r="BS6" s="321">
        <v>20</v>
      </c>
      <c r="BT6" s="321">
        <v>21</v>
      </c>
      <c r="BU6" s="323">
        <v>22</v>
      </c>
      <c r="BV6" s="321">
        <v>19</v>
      </c>
      <c r="BW6" s="321">
        <v>20</v>
      </c>
      <c r="BX6" s="321">
        <v>21</v>
      </c>
      <c r="BY6" s="323">
        <v>22</v>
      </c>
      <c r="BZ6" s="321">
        <v>19</v>
      </c>
      <c r="CA6" s="321">
        <v>20</v>
      </c>
      <c r="CB6" s="321">
        <v>21</v>
      </c>
      <c r="CC6" s="323">
        <v>22</v>
      </c>
      <c r="CD6" s="321">
        <v>19</v>
      </c>
      <c r="CE6" s="321">
        <v>20</v>
      </c>
      <c r="CF6" s="321">
        <v>21</v>
      </c>
      <c r="CG6" s="323">
        <v>22</v>
      </c>
      <c r="CH6" s="321">
        <v>19</v>
      </c>
      <c r="CI6" s="321">
        <v>20</v>
      </c>
      <c r="CJ6" s="321">
        <v>21</v>
      </c>
      <c r="CK6" s="323">
        <v>22</v>
      </c>
      <c r="CL6" s="321">
        <v>19</v>
      </c>
      <c r="CM6" s="321">
        <v>20</v>
      </c>
      <c r="CN6" s="321">
        <v>21</v>
      </c>
      <c r="CO6" s="323">
        <v>22</v>
      </c>
      <c r="CP6" s="321">
        <v>19</v>
      </c>
      <c r="CQ6" s="321">
        <v>20</v>
      </c>
      <c r="CR6" s="321">
        <v>21</v>
      </c>
      <c r="CS6" s="324">
        <v>22</v>
      </c>
      <c r="CT6" s="325">
        <v>8</v>
      </c>
      <c r="CU6" s="283">
        <v>9</v>
      </c>
      <c r="CV6" s="283">
        <v>10</v>
      </c>
      <c r="CW6" s="283">
        <v>11</v>
      </c>
      <c r="CX6" s="283">
        <v>12</v>
      </c>
      <c r="CY6" s="283">
        <v>13</v>
      </c>
      <c r="CZ6" s="283">
        <v>14</v>
      </c>
      <c r="DA6" s="283">
        <v>15</v>
      </c>
      <c r="DB6" s="283">
        <v>16</v>
      </c>
      <c r="DC6" s="283">
        <v>17</v>
      </c>
      <c r="DD6" s="283">
        <v>18</v>
      </c>
      <c r="DE6" s="283">
        <v>19</v>
      </c>
      <c r="DF6" s="283">
        <v>20</v>
      </c>
      <c r="DG6" s="283">
        <v>21</v>
      </c>
      <c r="DH6" s="283">
        <v>22</v>
      </c>
      <c r="DI6" s="284">
        <v>23</v>
      </c>
      <c r="DQ6" s="273" t="s">
        <v>15</v>
      </c>
      <c r="DR6" s="274" t="s">
        <v>2582</v>
      </c>
      <c r="DS6" s="274" t="s">
        <v>2583</v>
      </c>
      <c r="DT6" s="274" t="s">
        <v>2582</v>
      </c>
      <c r="DU6" s="274" t="s">
        <v>91</v>
      </c>
      <c r="DV6" s="274" t="s">
        <v>2584</v>
      </c>
      <c r="DW6" s="274" t="s">
        <v>2585</v>
      </c>
    </row>
    <row r="7" spans="1:127" ht="25.5">
      <c r="A7" s="326" t="s">
        <v>2587</v>
      </c>
      <c r="B7" s="286" t="s">
        <v>2603</v>
      </c>
      <c r="C7" s="286"/>
      <c r="D7" s="287"/>
      <c r="E7" s="288"/>
      <c r="F7" s="288"/>
      <c r="G7" s="290" t="e">
        <f t="shared" ref="G7:G15" si="0">SUM(H7-E7/20)</f>
        <v>#VALUE!</v>
      </c>
      <c r="H7" s="289" t="s">
        <v>2587</v>
      </c>
      <c r="I7" s="288"/>
      <c r="J7" s="290" t="s">
        <v>2587</v>
      </c>
      <c r="K7" s="289" t="e">
        <f t="shared" ref="K7:K14" si="1">SUM(J7*G7)</f>
        <v>#VALUE!</v>
      </c>
      <c r="L7" s="289" t="s">
        <v>2587</v>
      </c>
      <c r="M7" s="290" t="s">
        <v>2587</v>
      </c>
      <c r="N7" s="290"/>
      <c r="O7" s="290"/>
      <c r="P7" s="289" t="s">
        <v>2587</v>
      </c>
      <c r="Q7" s="288"/>
      <c r="R7" s="288"/>
      <c r="S7" s="288"/>
      <c r="T7" s="288"/>
      <c r="U7" s="294"/>
      <c r="V7" s="288"/>
      <c r="W7" s="288"/>
      <c r="X7" s="288"/>
      <c r="Y7" s="294"/>
      <c r="Z7" s="288"/>
      <c r="AA7" s="288"/>
      <c r="AB7" s="288"/>
      <c r="AC7" s="294"/>
      <c r="AD7" s="288"/>
      <c r="AE7" s="288"/>
      <c r="AF7" s="288"/>
      <c r="AG7" s="295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2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98"/>
      <c r="DJ7" s="296"/>
      <c r="DK7" s="296"/>
      <c r="DQ7" s="263"/>
      <c r="DR7" s="233"/>
    </row>
    <row r="8" spans="1:127" ht="89.25">
      <c r="A8" s="327">
        <v>1</v>
      </c>
      <c r="B8" s="328" t="s">
        <v>2604</v>
      </c>
      <c r="C8" s="328" t="s">
        <v>2605</v>
      </c>
      <c r="D8" s="328" t="s">
        <v>2606</v>
      </c>
      <c r="E8" s="290">
        <v>25500</v>
      </c>
      <c r="F8" s="290">
        <v>20</v>
      </c>
      <c r="G8" s="290">
        <f t="shared" si="0"/>
        <v>200.8125</v>
      </c>
      <c r="H8" s="289">
        <f t="shared" ref="H8:H14" si="2">SUM((E8*6*21)/(8*20*100))+(E8/20)</f>
        <v>1475.8125</v>
      </c>
      <c r="I8" s="290" t="s">
        <v>2607</v>
      </c>
      <c r="J8" s="290">
        <v>20</v>
      </c>
      <c r="K8" s="289">
        <f t="shared" si="1"/>
        <v>4016.25</v>
      </c>
      <c r="L8" s="289">
        <f t="shared" ref="L8:L14" si="3">SUM(J8*H8)</f>
        <v>29516.25</v>
      </c>
      <c r="M8" s="290">
        <f t="shared" ref="M8:M14" si="4">SUM(N8:O8)</f>
        <v>20664</v>
      </c>
      <c r="N8" s="290">
        <f t="shared" ref="N8:O14" si="5">SUM(S8,W8,AA8,AE8,AI8,AM8,AQ8,AU8,AY8,BC8,BG8,BK8,BO8,BS8,BW8,CA8,CE8,CI8,CM8,CQ8)</f>
        <v>17850</v>
      </c>
      <c r="O8" s="290">
        <f t="shared" si="5"/>
        <v>2814</v>
      </c>
      <c r="P8" s="289">
        <f t="shared" ref="P8:P9" si="6">SUM(L8-M8)</f>
        <v>8852.25</v>
      </c>
      <c r="Q8" s="329" t="s">
        <v>2608</v>
      </c>
      <c r="R8" s="302" t="s">
        <v>2609</v>
      </c>
      <c r="S8" s="290">
        <v>3825</v>
      </c>
      <c r="T8" s="290">
        <v>603</v>
      </c>
      <c r="U8" s="303">
        <f t="shared" ref="U8:U14" si="7">SUM(S8:T8)</f>
        <v>4428</v>
      </c>
      <c r="V8" s="330" t="s">
        <v>2610</v>
      </c>
      <c r="W8" s="290">
        <v>2550</v>
      </c>
      <c r="X8" s="290">
        <v>402</v>
      </c>
      <c r="Y8" s="303">
        <f>SUM(W8:X8)</f>
        <v>2952</v>
      </c>
      <c r="Z8" s="330" t="s">
        <v>2596</v>
      </c>
      <c r="AA8" s="290">
        <v>3825</v>
      </c>
      <c r="AB8" s="290">
        <v>603</v>
      </c>
      <c r="AC8" s="303">
        <f t="shared" ref="AC8:AC14" si="8">SUM(AA8:AB8)</f>
        <v>4428</v>
      </c>
      <c r="AD8" s="330" t="s">
        <v>2611</v>
      </c>
      <c r="AE8" s="290">
        <v>6375</v>
      </c>
      <c r="AF8" s="290">
        <v>1005</v>
      </c>
      <c r="AG8" s="303">
        <f t="shared" ref="AG8:AG14" si="9">SUM(AE8:AF8)</f>
        <v>7380</v>
      </c>
      <c r="AH8" s="331" t="s">
        <v>2597</v>
      </c>
      <c r="AI8" s="331">
        <v>1275</v>
      </c>
      <c r="AJ8" s="331">
        <v>201</v>
      </c>
      <c r="AK8" s="303">
        <f t="shared" ref="AK8:AK13" si="10">SUM(AI8:AJ8)</f>
        <v>1476</v>
      </c>
      <c r="AL8" s="331"/>
      <c r="AM8" s="331"/>
      <c r="AN8" s="331"/>
      <c r="AO8" s="303">
        <f t="shared" ref="AO8:AO14" si="11">SUM(AM8:AN8)</f>
        <v>0</v>
      </c>
      <c r="AP8" s="331"/>
      <c r="AQ8" s="331"/>
      <c r="AR8" s="331"/>
      <c r="AS8" s="303">
        <f t="shared" ref="AS8:AS14" si="12">SUM(AQ8:AR8)</f>
        <v>0</v>
      </c>
      <c r="AT8" s="331"/>
      <c r="AU8" s="331"/>
      <c r="AV8" s="331"/>
      <c r="AW8" s="303">
        <f t="shared" ref="AW8:AW14" si="13">SUM(AU8:AV8)</f>
        <v>0</v>
      </c>
      <c r="AX8" s="331"/>
      <c r="AY8" s="331"/>
      <c r="AZ8" s="331"/>
      <c r="BA8" s="303">
        <f t="shared" ref="BA8:BA14" si="14">SUM(AY8:AZ8)</f>
        <v>0</v>
      </c>
      <c r="BB8" s="331"/>
      <c r="BC8" s="331"/>
      <c r="BD8" s="331"/>
      <c r="BE8" s="303">
        <f t="shared" ref="BE8:BE14" si="15">SUM(BC8:BD8)</f>
        <v>0</v>
      </c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2"/>
      <c r="CU8" s="333"/>
      <c r="CV8" s="333">
        <v>1</v>
      </c>
      <c r="CW8" s="333">
        <v>25500</v>
      </c>
      <c r="CX8" s="333"/>
      <c r="CY8" s="333"/>
      <c r="CZ8" s="333">
        <v>1</v>
      </c>
      <c r="DA8" s="333">
        <v>25500</v>
      </c>
      <c r="DB8" s="333"/>
      <c r="DC8" s="333"/>
      <c r="DD8" s="333"/>
      <c r="DE8" s="333"/>
      <c r="DF8" s="333"/>
      <c r="DG8" s="333"/>
      <c r="DH8" s="333"/>
      <c r="DI8" s="334"/>
      <c r="DJ8" s="309">
        <f t="shared" ref="DJ8:DK15" si="16">SUM(DH8,DF8,DD8,DB8,CZ8,CX8)</f>
        <v>1</v>
      </c>
      <c r="DK8" s="309">
        <f t="shared" si="16"/>
        <v>25500</v>
      </c>
      <c r="DL8" s="143">
        <v>1</v>
      </c>
      <c r="DM8" s="143">
        <v>25500</v>
      </c>
      <c r="DN8" s="143"/>
      <c r="DO8" s="143"/>
      <c r="DP8" s="143"/>
      <c r="DQ8" s="335">
        <v>1</v>
      </c>
      <c r="DR8" s="336">
        <v>25500</v>
      </c>
      <c r="DS8" s="143"/>
      <c r="DT8" s="143"/>
      <c r="DU8" s="143"/>
      <c r="DV8" s="143"/>
      <c r="DW8" s="143"/>
    </row>
    <row r="9" spans="1:127" ht="63.75">
      <c r="A9" s="327">
        <v>2</v>
      </c>
      <c r="B9" s="328" t="s">
        <v>2612</v>
      </c>
      <c r="C9" s="337" t="s">
        <v>2613</v>
      </c>
      <c r="D9" s="328" t="s">
        <v>2614</v>
      </c>
      <c r="E9" s="290">
        <v>42500</v>
      </c>
      <c r="F9" s="290">
        <v>20</v>
      </c>
      <c r="G9" s="290">
        <f t="shared" si="0"/>
        <v>334.6875</v>
      </c>
      <c r="H9" s="289">
        <f t="shared" si="2"/>
        <v>2459.6875</v>
      </c>
      <c r="I9" s="290" t="s">
        <v>2615</v>
      </c>
      <c r="J9" s="290">
        <v>20</v>
      </c>
      <c r="K9" s="289">
        <f t="shared" si="1"/>
        <v>6693.75</v>
      </c>
      <c r="L9" s="289">
        <f t="shared" si="3"/>
        <v>49193.75</v>
      </c>
      <c r="M9" s="290">
        <f t="shared" si="4"/>
        <v>12300</v>
      </c>
      <c r="N9" s="290">
        <f t="shared" si="5"/>
        <v>10625</v>
      </c>
      <c r="O9" s="290">
        <f t="shared" si="5"/>
        <v>1675</v>
      </c>
      <c r="P9" s="289">
        <f t="shared" si="6"/>
        <v>36893.75</v>
      </c>
      <c r="Q9" s="329" t="s">
        <v>2608</v>
      </c>
      <c r="R9" s="302" t="s">
        <v>2616</v>
      </c>
      <c r="S9" s="290">
        <v>2125</v>
      </c>
      <c r="T9" s="290">
        <v>335</v>
      </c>
      <c r="U9" s="303">
        <f t="shared" si="7"/>
        <v>2460</v>
      </c>
      <c r="V9" s="329" t="s">
        <v>2617</v>
      </c>
      <c r="W9" s="290">
        <v>2125</v>
      </c>
      <c r="X9" s="290">
        <v>335</v>
      </c>
      <c r="Y9" s="303">
        <f t="shared" ref="Y9:Y15" si="17">SUM(W9:X9)</f>
        <v>2460</v>
      </c>
      <c r="Z9" s="329" t="s">
        <v>2618</v>
      </c>
      <c r="AA9" s="290">
        <v>2125</v>
      </c>
      <c r="AB9" s="290">
        <v>335</v>
      </c>
      <c r="AC9" s="303">
        <f t="shared" si="8"/>
        <v>2460</v>
      </c>
      <c r="AD9" s="329" t="s">
        <v>2619</v>
      </c>
      <c r="AE9" s="290">
        <v>2125</v>
      </c>
      <c r="AF9" s="290">
        <v>335</v>
      </c>
      <c r="AG9" s="303">
        <f t="shared" si="9"/>
        <v>2460</v>
      </c>
      <c r="AH9" s="331" t="s">
        <v>2620</v>
      </c>
      <c r="AI9" s="331">
        <v>2125</v>
      </c>
      <c r="AJ9" s="331">
        <v>335</v>
      </c>
      <c r="AK9" s="303">
        <f t="shared" si="10"/>
        <v>2460</v>
      </c>
      <c r="AL9" s="331"/>
      <c r="AM9" s="331"/>
      <c r="AN9" s="331"/>
      <c r="AO9" s="303">
        <f t="shared" si="11"/>
        <v>0</v>
      </c>
      <c r="AP9" s="331"/>
      <c r="AQ9" s="331"/>
      <c r="AR9" s="331"/>
      <c r="AS9" s="303">
        <f t="shared" si="12"/>
        <v>0</v>
      </c>
      <c r="AT9" s="331"/>
      <c r="AU9" s="331"/>
      <c r="AV9" s="331"/>
      <c r="AW9" s="303">
        <f t="shared" si="13"/>
        <v>0</v>
      </c>
      <c r="AX9" s="331"/>
      <c r="AY9" s="331"/>
      <c r="AZ9" s="331"/>
      <c r="BA9" s="303">
        <f t="shared" si="14"/>
        <v>0</v>
      </c>
      <c r="BB9" s="331"/>
      <c r="BC9" s="331"/>
      <c r="BD9" s="331"/>
      <c r="BE9" s="303">
        <f t="shared" si="15"/>
        <v>0</v>
      </c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2"/>
      <c r="CU9" s="333"/>
      <c r="CV9" s="333">
        <v>1</v>
      </c>
      <c r="CW9" s="333">
        <v>42500</v>
      </c>
      <c r="CX9" s="333"/>
      <c r="CY9" s="333"/>
      <c r="CZ9" s="333">
        <v>1</v>
      </c>
      <c r="DA9" s="333">
        <v>42500</v>
      </c>
      <c r="DB9" s="333"/>
      <c r="DC9" s="333"/>
      <c r="DD9" s="333"/>
      <c r="DE9" s="333"/>
      <c r="DF9" s="333"/>
      <c r="DG9" s="333"/>
      <c r="DH9" s="333"/>
      <c r="DI9" s="334"/>
      <c r="DJ9" s="309">
        <f t="shared" si="16"/>
        <v>1</v>
      </c>
      <c r="DK9" s="309">
        <f t="shared" si="16"/>
        <v>42500</v>
      </c>
      <c r="DL9" s="143">
        <v>1</v>
      </c>
      <c r="DM9" s="143">
        <v>42500</v>
      </c>
      <c r="DN9" s="143"/>
      <c r="DO9" s="143"/>
      <c r="DP9" s="143"/>
      <c r="DQ9" s="335">
        <v>1</v>
      </c>
      <c r="DR9" s="336">
        <v>42500</v>
      </c>
      <c r="DS9" s="143"/>
      <c r="DT9" s="143"/>
      <c r="DU9" s="143"/>
      <c r="DV9" s="143"/>
      <c r="DW9" s="143"/>
    </row>
    <row r="10" spans="1:127" ht="63.75">
      <c r="A10" s="327">
        <v>3</v>
      </c>
      <c r="B10" s="338" t="s">
        <v>2621</v>
      </c>
      <c r="C10" s="339" t="s">
        <v>2622</v>
      </c>
      <c r="D10" s="338" t="s">
        <v>2623</v>
      </c>
      <c r="E10" s="301">
        <v>34000</v>
      </c>
      <c r="F10" s="301">
        <v>20</v>
      </c>
      <c r="G10" s="290">
        <f t="shared" si="0"/>
        <v>267.75</v>
      </c>
      <c r="H10" s="289">
        <f t="shared" si="2"/>
        <v>1967.75</v>
      </c>
      <c r="I10" s="301" t="s">
        <v>2624</v>
      </c>
      <c r="J10" s="290">
        <v>20</v>
      </c>
      <c r="K10" s="289">
        <f t="shared" si="1"/>
        <v>5355</v>
      </c>
      <c r="L10" s="289">
        <f t="shared" si="3"/>
        <v>39355</v>
      </c>
      <c r="M10" s="290">
        <f t="shared" si="4"/>
        <v>28152</v>
      </c>
      <c r="N10" s="290">
        <f t="shared" si="5"/>
        <v>24400</v>
      </c>
      <c r="O10" s="290">
        <f t="shared" si="5"/>
        <v>3752</v>
      </c>
      <c r="P10" s="289">
        <f>SUM(L10-M10)</f>
        <v>11203</v>
      </c>
      <c r="Q10" s="329" t="s">
        <v>2625</v>
      </c>
      <c r="R10" s="329" t="s">
        <v>2626</v>
      </c>
      <c r="S10" s="290">
        <v>1700</v>
      </c>
      <c r="T10" s="290">
        <v>268</v>
      </c>
      <c r="U10" s="303">
        <f t="shared" si="7"/>
        <v>1968</v>
      </c>
      <c r="V10" s="329" t="s">
        <v>2609</v>
      </c>
      <c r="W10" s="290">
        <v>5100</v>
      </c>
      <c r="X10" s="290">
        <v>804</v>
      </c>
      <c r="Y10" s="303">
        <f t="shared" si="17"/>
        <v>5904</v>
      </c>
      <c r="Z10" s="290" t="s">
        <v>2610</v>
      </c>
      <c r="AA10" s="290">
        <v>3400</v>
      </c>
      <c r="AB10" s="290">
        <v>536</v>
      </c>
      <c r="AC10" s="303">
        <f t="shared" si="8"/>
        <v>3936</v>
      </c>
      <c r="AD10" s="290" t="s">
        <v>2596</v>
      </c>
      <c r="AE10" s="290">
        <v>5700</v>
      </c>
      <c r="AF10" s="290">
        <v>804</v>
      </c>
      <c r="AG10" s="303">
        <f t="shared" si="9"/>
        <v>6504</v>
      </c>
      <c r="AH10" s="331" t="s">
        <v>2627</v>
      </c>
      <c r="AI10" s="331">
        <v>3400</v>
      </c>
      <c r="AJ10" s="331">
        <v>536</v>
      </c>
      <c r="AK10" s="303">
        <f t="shared" si="10"/>
        <v>3936</v>
      </c>
      <c r="AL10" s="331" t="s">
        <v>2597</v>
      </c>
      <c r="AM10" s="331">
        <v>1700</v>
      </c>
      <c r="AN10" s="331">
        <v>268</v>
      </c>
      <c r="AO10" s="303">
        <f t="shared" si="11"/>
        <v>1968</v>
      </c>
      <c r="AP10" s="331" t="s">
        <v>2597</v>
      </c>
      <c r="AQ10" s="331">
        <v>1700</v>
      </c>
      <c r="AR10" s="331">
        <v>268</v>
      </c>
      <c r="AS10" s="303">
        <f t="shared" si="12"/>
        <v>1968</v>
      </c>
      <c r="AT10" s="331" t="s">
        <v>2597</v>
      </c>
      <c r="AU10" s="331">
        <v>1700</v>
      </c>
      <c r="AV10" s="331">
        <v>268</v>
      </c>
      <c r="AW10" s="303">
        <f t="shared" si="13"/>
        <v>1968</v>
      </c>
      <c r="AX10" s="331"/>
      <c r="AY10" s="331"/>
      <c r="AZ10" s="331"/>
      <c r="BA10" s="303">
        <f t="shared" si="14"/>
        <v>0</v>
      </c>
      <c r="BB10" s="331"/>
      <c r="BC10" s="331"/>
      <c r="BD10" s="331"/>
      <c r="BE10" s="303">
        <f t="shared" si="15"/>
        <v>0</v>
      </c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2">
        <v>1</v>
      </c>
      <c r="CU10" s="333">
        <v>34000</v>
      </c>
      <c r="CV10" s="333"/>
      <c r="CW10" s="333"/>
      <c r="CX10" s="333"/>
      <c r="CY10" s="333"/>
      <c r="CZ10" s="333">
        <v>1</v>
      </c>
      <c r="DA10" s="333">
        <v>34000</v>
      </c>
      <c r="DB10" s="333"/>
      <c r="DC10" s="333"/>
      <c r="DD10" s="333"/>
      <c r="DE10" s="333"/>
      <c r="DF10" s="333"/>
      <c r="DG10" s="333"/>
      <c r="DH10" s="333"/>
      <c r="DI10" s="334"/>
      <c r="DJ10" s="309">
        <f t="shared" si="16"/>
        <v>1</v>
      </c>
      <c r="DK10" s="309">
        <f t="shared" si="16"/>
        <v>34000</v>
      </c>
      <c r="DL10" s="143">
        <v>1</v>
      </c>
      <c r="DM10" s="143">
        <v>34000</v>
      </c>
      <c r="DN10" s="143"/>
      <c r="DO10" s="143"/>
      <c r="DP10" s="143"/>
      <c r="DQ10" s="335">
        <v>1</v>
      </c>
      <c r="DR10" s="336">
        <v>34000</v>
      </c>
      <c r="DS10" s="143"/>
      <c r="DT10" s="143"/>
      <c r="DU10" s="143"/>
      <c r="DV10" s="143"/>
      <c r="DW10" s="143"/>
    </row>
    <row r="11" spans="1:127" ht="63.75">
      <c r="A11" s="327">
        <v>4</v>
      </c>
      <c r="B11" s="340" t="s">
        <v>2628</v>
      </c>
      <c r="C11" s="341" t="s">
        <v>2629</v>
      </c>
      <c r="D11" s="340" t="s">
        <v>2630</v>
      </c>
      <c r="E11" s="342">
        <v>42500</v>
      </c>
      <c r="F11" s="342">
        <v>20</v>
      </c>
      <c r="G11" s="290">
        <f t="shared" si="0"/>
        <v>334.6875</v>
      </c>
      <c r="H11" s="289">
        <f t="shared" si="2"/>
        <v>2459.6875</v>
      </c>
      <c r="I11" s="342" t="s">
        <v>2631</v>
      </c>
      <c r="J11" s="290">
        <v>20</v>
      </c>
      <c r="K11" s="289">
        <f t="shared" si="1"/>
        <v>6693.75</v>
      </c>
      <c r="L11" s="289">
        <f t="shared" si="3"/>
        <v>49193.75</v>
      </c>
      <c r="M11" s="290">
        <f t="shared" si="4"/>
        <v>34760</v>
      </c>
      <c r="N11" s="290">
        <f t="shared" si="5"/>
        <v>32750</v>
      </c>
      <c r="O11" s="290">
        <f t="shared" si="5"/>
        <v>2010</v>
      </c>
      <c r="P11" s="289">
        <f>SUM(L11-M11)</f>
        <v>14433.75</v>
      </c>
      <c r="Q11" s="329" t="s">
        <v>2625</v>
      </c>
      <c r="R11" s="329" t="s">
        <v>2632</v>
      </c>
      <c r="S11" s="290">
        <v>2125</v>
      </c>
      <c r="T11" s="290">
        <v>335</v>
      </c>
      <c r="U11" s="303">
        <f t="shared" si="7"/>
        <v>2460</v>
      </c>
      <c r="V11" s="329" t="s">
        <v>2633</v>
      </c>
      <c r="W11" s="290">
        <v>2125</v>
      </c>
      <c r="X11" s="290">
        <v>335</v>
      </c>
      <c r="Y11" s="303">
        <f t="shared" si="17"/>
        <v>2460</v>
      </c>
      <c r="Z11" s="329" t="s">
        <v>2634</v>
      </c>
      <c r="AA11" s="290">
        <v>2125</v>
      </c>
      <c r="AB11" s="290">
        <v>335</v>
      </c>
      <c r="AC11" s="303">
        <f t="shared" si="8"/>
        <v>2460</v>
      </c>
      <c r="AD11" s="329" t="s">
        <v>2619</v>
      </c>
      <c r="AE11" s="290">
        <v>2125</v>
      </c>
      <c r="AF11" s="290">
        <v>335</v>
      </c>
      <c r="AG11" s="303">
        <f t="shared" si="9"/>
        <v>2460</v>
      </c>
      <c r="AH11" s="331" t="s">
        <v>2611</v>
      </c>
      <c r="AI11" s="331">
        <v>4250</v>
      </c>
      <c r="AJ11" s="331">
        <v>670</v>
      </c>
      <c r="AK11" s="303">
        <f t="shared" si="10"/>
        <v>4920</v>
      </c>
      <c r="AL11" s="343">
        <v>40490</v>
      </c>
      <c r="AM11" s="331">
        <v>20000</v>
      </c>
      <c r="AN11" s="331">
        <v>0</v>
      </c>
      <c r="AO11" s="303">
        <f t="shared" si="11"/>
        <v>20000</v>
      </c>
      <c r="AP11" s="331"/>
      <c r="AQ11" s="331"/>
      <c r="AR11" s="331"/>
      <c r="AS11" s="303">
        <f t="shared" si="12"/>
        <v>0</v>
      </c>
      <c r="AT11" s="331"/>
      <c r="AU11" s="331"/>
      <c r="AV11" s="331"/>
      <c r="AW11" s="303">
        <f t="shared" si="13"/>
        <v>0</v>
      </c>
      <c r="AX11" s="331"/>
      <c r="AY11" s="331"/>
      <c r="AZ11" s="331"/>
      <c r="BA11" s="303">
        <f t="shared" si="14"/>
        <v>0</v>
      </c>
      <c r="BB11" s="331"/>
      <c r="BC11" s="331"/>
      <c r="BD11" s="331"/>
      <c r="BE11" s="303">
        <f t="shared" si="15"/>
        <v>0</v>
      </c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2">
        <v>1</v>
      </c>
      <c r="CU11" s="333">
        <v>42500</v>
      </c>
      <c r="CV11" s="333"/>
      <c r="CW11" s="333"/>
      <c r="CX11" s="333"/>
      <c r="CY11" s="333"/>
      <c r="CZ11" s="333">
        <v>1</v>
      </c>
      <c r="DA11" s="333">
        <v>42500</v>
      </c>
      <c r="DB11" s="333"/>
      <c r="DC11" s="333"/>
      <c r="DD11" s="333"/>
      <c r="DE11" s="333"/>
      <c r="DF11" s="333"/>
      <c r="DG11" s="333"/>
      <c r="DH11" s="333"/>
      <c r="DI11" s="334"/>
      <c r="DJ11" s="309">
        <f t="shared" si="16"/>
        <v>1</v>
      </c>
      <c r="DK11" s="309">
        <f t="shared" si="16"/>
        <v>42500</v>
      </c>
      <c r="DL11" s="143">
        <v>1</v>
      </c>
      <c r="DM11" s="143">
        <v>42500</v>
      </c>
      <c r="DN11" s="143"/>
      <c r="DO11" s="143"/>
      <c r="DP11" s="143"/>
      <c r="DQ11" s="335">
        <v>1</v>
      </c>
      <c r="DR11" s="336">
        <v>42500</v>
      </c>
      <c r="DS11" s="143"/>
      <c r="DT11" s="143"/>
      <c r="DU11" s="143"/>
      <c r="DV11" s="143"/>
      <c r="DW11" s="143"/>
    </row>
    <row r="12" spans="1:127" ht="63.75">
      <c r="A12" s="327">
        <v>5</v>
      </c>
      <c r="B12" s="344" t="s">
        <v>2635</v>
      </c>
      <c r="C12" s="344" t="s">
        <v>20</v>
      </c>
      <c r="D12" s="344" t="s">
        <v>2636</v>
      </c>
      <c r="E12" s="345">
        <v>36450</v>
      </c>
      <c r="F12" s="345">
        <v>60</v>
      </c>
      <c r="G12" s="312">
        <f>SUM(H12-E12/60)</f>
        <v>46.321874999999977</v>
      </c>
      <c r="H12" s="311">
        <f>SUM((E12*3*61)/(24*60*100))+(E12/60)</f>
        <v>653.82187499999998</v>
      </c>
      <c r="I12" s="345" t="s">
        <v>2637</v>
      </c>
      <c r="J12" s="312">
        <v>0</v>
      </c>
      <c r="K12" s="311">
        <f t="shared" si="1"/>
        <v>0</v>
      </c>
      <c r="L12" s="311">
        <f t="shared" si="3"/>
        <v>0</v>
      </c>
      <c r="M12" s="312">
        <f t="shared" si="4"/>
        <v>21604</v>
      </c>
      <c r="N12" s="312">
        <f t="shared" si="5"/>
        <v>19876</v>
      </c>
      <c r="O12" s="312">
        <f t="shared" si="5"/>
        <v>1728</v>
      </c>
      <c r="P12" s="311">
        <f>SUM(L12-M12)</f>
        <v>-21604</v>
      </c>
      <c r="Q12" s="346" t="s">
        <v>2638</v>
      </c>
      <c r="R12" s="346" t="s">
        <v>2609</v>
      </c>
      <c r="S12" s="312">
        <v>1646</v>
      </c>
      <c r="T12" s="312">
        <v>288</v>
      </c>
      <c r="U12" s="303">
        <f t="shared" si="7"/>
        <v>1934</v>
      </c>
      <c r="V12" s="346" t="s">
        <v>2609</v>
      </c>
      <c r="W12" s="312">
        <v>1823</v>
      </c>
      <c r="X12" s="312">
        <v>144</v>
      </c>
      <c r="Y12" s="303">
        <f t="shared" si="17"/>
        <v>1967</v>
      </c>
      <c r="Z12" s="312" t="s">
        <v>2639</v>
      </c>
      <c r="AA12" s="312">
        <v>1823</v>
      </c>
      <c r="AB12" s="312">
        <v>144</v>
      </c>
      <c r="AC12" s="303">
        <f t="shared" si="8"/>
        <v>1967</v>
      </c>
      <c r="AD12" s="312" t="s">
        <v>2639</v>
      </c>
      <c r="AE12" s="312">
        <v>1823</v>
      </c>
      <c r="AF12" s="312">
        <v>144</v>
      </c>
      <c r="AG12" s="303">
        <f t="shared" si="9"/>
        <v>1967</v>
      </c>
      <c r="AH12" s="347" t="s">
        <v>2640</v>
      </c>
      <c r="AI12" s="309">
        <v>1823</v>
      </c>
      <c r="AJ12" s="309">
        <v>144</v>
      </c>
      <c r="AK12" s="303">
        <f t="shared" si="10"/>
        <v>1967</v>
      </c>
      <c r="AL12" s="348">
        <v>40058</v>
      </c>
      <c r="AM12" s="309">
        <v>1823</v>
      </c>
      <c r="AN12" s="309">
        <v>144</v>
      </c>
      <c r="AO12" s="303">
        <f t="shared" si="11"/>
        <v>1967</v>
      </c>
      <c r="AP12" s="309" t="s">
        <v>2641</v>
      </c>
      <c r="AQ12" s="309">
        <v>1823</v>
      </c>
      <c r="AR12" s="309">
        <v>144</v>
      </c>
      <c r="AS12" s="303">
        <f t="shared" si="12"/>
        <v>1967</v>
      </c>
      <c r="AT12" s="309" t="s">
        <v>2627</v>
      </c>
      <c r="AU12" s="309">
        <v>1823</v>
      </c>
      <c r="AV12" s="309">
        <v>144</v>
      </c>
      <c r="AW12" s="303">
        <f t="shared" si="13"/>
        <v>1967</v>
      </c>
      <c r="AX12" s="309" t="s">
        <v>2611</v>
      </c>
      <c r="AY12" s="309">
        <v>3646</v>
      </c>
      <c r="AZ12" s="309">
        <v>288</v>
      </c>
      <c r="BA12" s="303">
        <f t="shared" si="14"/>
        <v>3934</v>
      </c>
      <c r="BB12" s="349">
        <v>40490</v>
      </c>
      <c r="BC12" s="309">
        <v>1823</v>
      </c>
      <c r="BD12" s="309">
        <v>144</v>
      </c>
      <c r="BE12" s="303">
        <f t="shared" si="15"/>
        <v>1967</v>
      </c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50">
        <v>1</v>
      </c>
      <c r="CU12" s="351">
        <v>36450</v>
      </c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>
        <v>1</v>
      </c>
      <c r="DI12" s="352">
        <v>36450</v>
      </c>
      <c r="DJ12" s="309">
        <f t="shared" si="16"/>
        <v>1</v>
      </c>
      <c r="DK12" s="309">
        <f t="shared" si="16"/>
        <v>36450</v>
      </c>
      <c r="DL12" s="353">
        <v>1</v>
      </c>
      <c r="DM12" s="353">
        <v>36450</v>
      </c>
      <c r="DN12" s="353"/>
      <c r="DO12" s="353"/>
      <c r="DP12" s="353"/>
      <c r="DQ12" s="354">
        <v>1</v>
      </c>
      <c r="DR12" s="355">
        <v>36450</v>
      </c>
      <c r="DS12" s="353"/>
      <c r="DT12" s="353"/>
      <c r="DU12" s="353"/>
      <c r="DV12" s="353"/>
      <c r="DW12" s="353"/>
    </row>
    <row r="13" spans="1:127" ht="51">
      <c r="A13" s="327">
        <v>6</v>
      </c>
      <c r="B13" s="341" t="s">
        <v>2642</v>
      </c>
      <c r="C13" s="340" t="s">
        <v>2643</v>
      </c>
      <c r="D13" s="340" t="s">
        <v>2606</v>
      </c>
      <c r="E13" s="342">
        <v>34000</v>
      </c>
      <c r="F13" s="342">
        <v>20</v>
      </c>
      <c r="G13" s="290">
        <f t="shared" si="0"/>
        <v>267.75</v>
      </c>
      <c r="H13" s="289">
        <f t="shared" si="2"/>
        <v>1967.75</v>
      </c>
      <c r="I13" s="342" t="s">
        <v>2644</v>
      </c>
      <c r="J13" s="290">
        <v>20</v>
      </c>
      <c r="K13" s="289">
        <f t="shared" si="1"/>
        <v>5355</v>
      </c>
      <c r="L13" s="289">
        <f t="shared" si="3"/>
        <v>39355</v>
      </c>
      <c r="M13" s="290">
        <f t="shared" si="4"/>
        <v>31488</v>
      </c>
      <c r="N13" s="290">
        <f t="shared" si="5"/>
        <v>27200</v>
      </c>
      <c r="O13" s="290">
        <f t="shared" si="5"/>
        <v>4288</v>
      </c>
      <c r="P13" s="289">
        <f>SUM(L13-M13)</f>
        <v>7867</v>
      </c>
      <c r="Q13" s="329" t="s">
        <v>2625</v>
      </c>
      <c r="R13" s="329" t="s">
        <v>2645</v>
      </c>
      <c r="S13" s="290">
        <v>1700</v>
      </c>
      <c r="T13" s="290">
        <v>268</v>
      </c>
      <c r="U13" s="303">
        <f t="shared" si="7"/>
        <v>1968</v>
      </c>
      <c r="V13" s="329" t="s">
        <v>2646</v>
      </c>
      <c r="W13" s="290">
        <v>1700</v>
      </c>
      <c r="X13" s="290">
        <v>268</v>
      </c>
      <c r="Y13" s="303">
        <f t="shared" si="17"/>
        <v>1968</v>
      </c>
      <c r="Z13" s="329" t="s">
        <v>2609</v>
      </c>
      <c r="AA13" s="290">
        <v>5100</v>
      </c>
      <c r="AB13" s="290">
        <v>804</v>
      </c>
      <c r="AC13" s="303">
        <f t="shared" si="8"/>
        <v>5904</v>
      </c>
      <c r="AD13" s="329" t="s">
        <v>2610</v>
      </c>
      <c r="AE13" s="290">
        <v>3400</v>
      </c>
      <c r="AF13" s="290">
        <v>536</v>
      </c>
      <c r="AG13" s="303">
        <f t="shared" si="9"/>
        <v>3936</v>
      </c>
      <c r="AH13" s="331" t="s">
        <v>2647</v>
      </c>
      <c r="AI13" s="331">
        <v>3400</v>
      </c>
      <c r="AJ13" s="331">
        <v>536</v>
      </c>
      <c r="AK13" s="303">
        <f t="shared" si="10"/>
        <v>3936</v>
      </c>
      <c r="AL13" s="331" t="s">
        <v>2648</v>
      </c>
      <c r="AM13" s="331">
        <v>1700</v>
      </c>
      <c r="AN13" s="331">
        <v>268</v>
      </c>
      <c r="AO13" s="303">
        <f t="shared" si="11"/>
        <v>1968</v>
      </c>
      <c r="AP13" s="331" t="s">
        <v>2611</v>
      </c>
      <c r="AQ13" s="331">
        <v>3400</v>
      </c>
      <c r="AR13" s="331">
        <v>536</v>
      </c>
      <c r="AS13" s="303">
        <f t="shared" si="12"/>
        <v>3936</v>
      </c>
      <c r="AT13" s="331" t="s">
        <v>2597</v>
      </c>
      <c r="AU13" s="331">
        <v>6800</v>
      </c>
      <c r="AV13" s="331">
        <v>1072</v>
      </c>
      <c r="AW13" s="303">
        <f t="shared" si="13"/>
        <v>7872</v>
      </c>
      <c r="AX13" s="331"/>
      <c r="AY13" s="331"/>
      <c r="AZ13" s="331"/>
      <c r="BA13" s="303">
        <f t="shared" si="14"/>
        <v>0</v>
      </c>
      <c r="BB13" s="331"/>
      <c r="BC13" s="331"/>
      <c r="BD13" s="331"/>
      <c r="BE13" s="303">
        <f t="shared" si="15"/>
        <v>0</v>
      </c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2"/>
      <c r="CU13" s="333"/>
      <c r="CV13" s="333">
        <v>1</v>
      </c>
      <c r="CW13" s="333">
        <v>34000</v>
      </c>
      <c r="CX13" s="333"/>
      <c r="CY13" s="333"/>
      <c r="CZ13" s="333">
        <v>1</v>
      </c>
      <c r="DA13" s="333">
        <v>34000</v>
      </c>
      <c r="DB13" s="333"/>
      <c r="DC13" s="333"/>
      <c r="DD13" s="333"/>
      <c r="DE13" s="333"/>
      <c r="DF13" s="333"/>
      <c r="DG13" s="333"/>
      <c r="DH13" s="333"/>
      <c r="DI13" s="334"/>
      <c r="DJ13" s="309">
        <f t="shared" si="16"/>
        <v>1</v>
      </c>
      <c r="DK13" s="309">
        <f t="shared" si="16"/>
        <v>34000</v>
      </c>
      <c r="DL13" s="143">
        <v>1</v>
      </c>
      <c r="DM13" s="143">
        <v>34000</v>
      </c>
      <c r="DN13" s="143"/>
      <c r="DO13" s="143"/>
      <c r="DP13" s="143"/>
      <c r="DQ13" s="335">
        <v>1</v>
      </c>
      <c r="DR13" s="336">
        <v>34000</v>
      </c>
      <c r="DS13" s="143"/>
      <c r="DT13" s="143"/>
      <c r="DU13" s="143"/>
      <c r="DV13" s="143"/>
      <c r="DW13" s="143"/>
    </row>
    <row r="14" spans="1:127" ht="63.75">
      <c r="A14" s="327">
        <v>7</v>
      </c>
      <c r="B14" s="338" t="s">
        <v>2649</v>
      </c>
      <c r="C14" s="338" t="s">
        <v>20</v>
      </c>
      <c r="D14" s="338" t="s">
        <v>1176</v>
      </c>
      <c r="E14" s="342">
        <v>25500</v>
      </c>
      <c r="F14" s="301">
        <v>20</v>
      </c>
      <c r="G14" s="290">
        <f t="shared" si="0"/>
        <v>200.8125</v>
      </c>
      <c r="H14" s="289">
        <f t="shared" si="2"/>
        <v>1475.8125</v>
      </c>
      <c r="I14" s="301" t="s">
        <v>2650</v>
      </c>
      <c r="J14" s="301">
        <v>20</v>
      </c>
      <c r="K14" s="289">
        <f t="shared" si="1"/>
        <v>4016.25</v>
      </c>
      <c r="L14" s="289">
        <f t="shared" si="3"/>
        <v>29516.25</v>
      </c>
      <c r="M14" s="290">
        <f t="shared" si="4"/>
        <v>19192</v>
      </c>
      <c r="N14" s="290">
        <f t="shared" si="5"/>
        <v>16575</v>
      </c>
      <c r="O14" s="290">
        <f t="shared" si="5"/>
        <v>2617</v>
      </c>
      <c r="P14" s="289">
        <f>SUM(L14-M14)</f>
        <v>10324.25</v>
      </c>
      <c r="Q14" s="329" t="s">
        <v>2651</v>
      </c>
      <c r="R14" s="329" t="s">
        <v>2616</v>
      </c>
      <c r="S14" s="290">
        <v>1275</v>
      </c>
      <c r="T14" s="290">
        <v>201</v>
      </c>
      <c r="U14" s="303">
        <f t="shared" si="7"/>
        <v>1476</v>
      </c>
      <c r="V14" s="329" t="s">
        <v>2633</v>
      </c>
      <c r="W14" s="290">
        <v>1275</v>
      </c>
      <c r="X14" s="290">
        <v>201</v>
      </c>
      <c r="Y14" s="303">
        <f t="shared" si="17"/>
        <v>1476</v>
      </c>
      <c r="Z14" s="329" t="s">
        <v>2652</v>
      </c>
      <c r="AA14" s="290">
        <v>1275</v>
      </c>
      <c r="AB14" s="290">
        <v>201</v>
      </c>
      <c r="AC14" s="303">
        <f t="shared" si="8"/>
        <v>1476</v>
      </c>
      <c r="AD14" s="329" t="s">
        <v>2595</v>
      </c>
      <c r="AE14" s="290">
        <v>1275</v>
      </c>
      <c r="AF14" s="290">
        <v>201</v>
      </c>
      <c r="AG14" s="303">
        <f t="shared" si="9"/>
        <v>1476</v>
      </c>
      <c r="AH14" s="356">
        <v>39328</v>
      </c>
      <c r="AI14" s="331">
        <v>1275</v>
      </c>
      <c r="AJ14" s="331">
        <v>201</v>
      </c>
      <c r="AK14" s="303">
        <f>SUM(AI14:AJ14)</f>
        <v>1476</v>
      </c>
      <c r="AL14" s="331" t="s">
        <v>2639</v>
      </c>
      <c r="AM14" s="331">
        <v>5100</v>
      </c>
      <c r="AN14" s="331">
        <v>804</v>
      </c>
      <c r="AO14" s="303">
        <f t="shared" si="11"/>
        <v>5904</v>
      </c>
      <c r="AP14" s="331" t="s">
        <v>2648</v>
      </c>
      <c r="AQ14" s="331">
        <v>5100</v>
      </c>
      <c r="AR14" s="331">
        <v>808</v>
      </c>
      <c r="AS14" s="303">
        <f t="shared" si="12"/>
        <v>5908</v>
      </c>
      <c r="AT14" s="331"/>
      <c r="AU14" s="331"/>
      <c r="AV14" s="331"/>
      <c r="AW14" s="303">
        <f t="shared" si="13"/>
        <v>0</v>
      </c>
      <c r="AX14" s="331"/>
      <c r="AY14" s="331"/>
      <c r="AZ14" s="331"/>
      <c r="BA14" s="303">
        <f t="shared" si="14"/>
        <v>0</v>
      </c>
      <c r="BB14" s="331"/>
      <c r="BC14" s="331"/>
      <c r="BD14" s="331"/>
      <c r="BE14" s="303">
        <f t="shared" si="15"/>
        <v>0</v>
      </c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2"/>
      <c r="CU14" s="333"/>
      <c r="CV14" s="333">
        <v>1</v>
      </c>
      <c r="CW14" s="333">
        <v>25500</v>
      </c>
      <c r="CX14" s="333"/>
      <c r="CY14" s="333"/>
      <c r="CZ14" s="333">
        <v>1</v>
      </c>
      <c r="DA14" s="333">
        <v>25500</v>
      </c>
      <c r="DB14" s="333"/>
      <c r="DC14" s="333"/>
      <c r="DD14" s="333"/>
      <c r="DE14" s="333"/>
      <c r="DF14" s="333"/>
      <c r="DG14" s="333"/>
      <c r="DH14" s="333"/>
      <c r="DI14" s="334"/>
      <c r="DJ14" s="309">
        <f t="shared" si="16"/>
        <v>1</v>
      </c>
      <c r="DK14" s="309">
        <f t="shared" si="16"/>
        <v>25500</v>
      </c>
      <c r="DL14" s="143">
        <v>1</v>
      </c>
      <c r="DM14" s="143">
        <v>25500</v>
      </c>
      <c r="DN14" s="143"/>
      <c r="DO14" s="143"/>
      <c r="DP14" s="143"/>
      <c r="DQ14" s="335">
        <v>1</v>
      </c>
      <c r="DR14" s="336">
        <v>25500</v>
      </c>
      <c r="DS14" s="143"/>
      <c r="DT14" s="143"/>
      <c r="DU14" s="143"/>
      <c r="DV14" s="143"/>
      <c r="DW14" s="143"/>
    </row>
    <row r="15" spans="1:127">
      <c r="A15" s="357"/>
      <c r="B15" s="358" t="s">
        <v>2555</v>
      </c>
      <c r="C15" s="358"/>
      <c r="D15" s="359"/>
      <c r="E15" s="312">
        <f>SUM(E8:E14)</f>
        <v>240450</v>
      </c>
      <c r="F15" s="333"/>
      <c r="G15" s="290">
        <f t="shared" si="0"/>
        <v>437.82187499999964</v>
      </c>
      <c r="H15" s="312">
        <f>SUM(H8:H14)</f>
        <v>12460.321875</v>
      </c>
      <c r="I15" s="333"/>
      <c r="J15" s="311">
        <f t="shared" ref="J15:BW15" si="18">SUM(J8:J14)</f>
        <v>120</v>
      </c>
      <c r="K15" s="311">
        <f t="shared" si="18"/>
        <v>32130</v>
      </c>
      <c r="L15" s="311">
        <f t="shared" si="18"/>
        <v>236130</v>
      </c>
      <c r="M15" s="312">
        <f t="shared" si="18"/>
        <v>168160</v>
      </c>
      <c r="N15" s="312">
        <f t="shared" si="18"/>
        <v>149276</v>
      </c>
      <c r="O15" s="312">
        <f t="shared" si="18"/>
        <v>18884</v>
      </c>
      <c r="P15" s="312">
        <f t="shared" si="18"/>
        <v>67970</v>
      </c>
      <c r="Q15" s="312">
        <f t="shared" si="18"/>
        <v>0</v>
      </c>
      <c r="R15" s="312">
        <f t="shared" si="18"/>
        <v>0</v>
      </c>
      <c r="S15" s="312">
        <f t="shared" si="18"/>
        <v>14396</v>
      </c>
      <c r="T15" s="312">
        <f t="shared" si="18"/>
        <v>2298</v>
      </c>
      <c r="U15" s="312">
        <f t="shared" si="18"/>
        <v>16694</v>
      </c>
      <c r="V15" s="312">
        <f t="shared" si="18"/>
        <v>0</v>
      </c>
      <c r="W15" s="312">
        <f t="shared" si="18"/>
        <v>16698</v>
      </c>
      <c r="X15" s="312">
        <f t="shared" si="18"/>
        <v>2489</v>
      </c>
      <c r="Y15" s="303">
        <f t="shared" si="17"/>
        <v>19187</v>
      </c>
      <c r="Z15" s="312">
        <f t="shared" si="18"/>
        <v>0</v>
      </c>
      <c r="AA15" s="312">
        <f t="shared" si="18"/>
        <v>19673</v>
      </c>
      <c r="AB15" s="312">
        <f t="shared" si="18"/>
        <v>2958</v>
      </c>
      <c r="AC15" s="312">
        <f t="shared" si="18"/>
        <v>22631</v>
      </c>
      <c r="AD15" s="312">
        <f t="shared" si="18"/>
        <v>0</v>
      </c>
      <c r="AE15" s="312">
        <f t="shared" si="18"/>
        <v>22823</v>
      </c>
      <c r="AF15" s="312">
        <f t="shared" si="18"/>
        <v>3360</v>
      </c>
      <c r="AG15" s="312">
        <f t="shared" si="18"/>
        <v>26183</v>
      </c>
      <c r="AH15" s="312">
        <f t="shared" si="18"/>
        <v>39328</v>
      </c>
      <c r="AI15" s="312">
        <f t="shared" si="18"/>
        <v>17548</v>
      </c>
      <c r="AJ15" s="312">
        <f t="shared" si="18"/>
        <v>2623</v>
      </c>
      <c r="AK15" s="312">
        <f t="shared" si="18"/>
        <v>20171</v>
      </c>
      <c r="AL15" s="312">
        <f t="shared" si="18"/>
        <v>80548</v>
      </c>
      <c r="AM15" s="312">
        <f t="shared" si="18"/>
        <v>30323</v>
      </c>
      <c r="AN15" s="312">
        <f t="shared" si="18"/>
        <v>1484</v>
      </c>
      <c r="AO15" s="312">
        <f t="shared" si="18"/>
        <v>31807</v>
      </c>
      <c r="AP15" s="312">
        <f t="shared" si="18"/>
        <v>0</v>
      </c>
      <c r="AQ15" s="312">
        <f t="shared" si="18"/>
        <v>12023</v>
      </c>
      <c r="AR15" s="312">
        <f t="shared" si="18"/>
        <v>1756</v>
      </c>
      <c r="AS15" s="312">
        <f t="shared" si="18"/>
        <v>13779</v>
      </c>
      <c r="AT15" s="312">
        <f t="shared" si="18"/>
        <v>0</v>
      </c>
      <c r="AU15" s="312">
        <f t="shared" si="18"/>
        <v>10323</v>
      </c>
      <c r="AV15" s="312">
        <f t="shared" si="18"/>
        <v>1484</v>
      </c>
      <c r="AW15" s="312">
        <f t="shared" si="18"/>
        <v>11807</v>
      </c>
      <c r="AX15" s="312">
        <f t="shared" si="18"/>
        <v>0</v>
      </c>
      <c r="AY15" s="312">
        <f t="shared" si="18"/>
        <v>3646</v>
      </c>
      <c r="AZ15" s="312">
        <f t="shared" si="18"/>
        <v>288</v>
      </c>
      <c r="BA15" s="312">
        <f t="shared" si="18"/>
        <v>3934</v>
      </c>
      <c r="BB15" s="312">
        <f t="shared" si="18"/>
        <v>40490</v>
      </c>
      <c r="BC15" s="312">
        <f t="shared" si="18"/>
        <v>1823</v>
      </c>
      <c r="BD15" s="312">
        <f t="shared" si="18"/>
        <v>144</v>
      </c>
      <c r="BE15" s="312">
        <f t="shared" si="18"/>
        <v>1967</v>
      </c>
      <c r="BF15" s="312">
        <f t="shared" si="18"/>
        <v>0</v>
      </c>
      <c r="BG15" s="312">
        <f t="shared" si="18"/>
        <v>0</v>
      </c>
      <c r="BH15" s="312">
        <f t="shared" si="18"/>
        <v>0</v>
      </c>
      <c r="BI15" s="312">
        <f t="shared" si="18"/>
        <v>0</v>
      </c>
      <c r="BJ15" s="312">
        <f t="shared" si="18"/>
        <v>0</v>
      </c>
      <c r="BK15" s="312">
        <f t="shared" si="18"/>
        <v>0</v>
      </c>
      <c r="BL15" s="312">
        <f t="shared" si="18"/>
        <v>0</v>
      </c>
      <c r="BM15" s="312">
        <f t="shared" si="18"/>
        <v>0</v>
      </c>
      <c r="BN15" s="312">
        <f t="shared" si="18"/>
        <v>0</v>
      </c>
      <c r="BO15" s="312">
        <f t="shared" si="18"/>
        <v>0</v>
      </c>
      <c r="BP15" s="312">
        <f t="shared" si="18"/>
        <v>0</v>
      </c>
      <c r="BQ15" s="312">
        <f t="shared" si="18"/>
        <v>0</v>
      </c>
      <c r="BR15" s="312">
        <f t="shared" si="18"/>
        <v>0</v>
      </c>
      <c r="BS15" s="312">
        <f t="shared" si="18"/>
        <v>0</v>
      </c>
      <c r="BT15" s="312">
        <f t="shared" si="18"/>
        <v>0</v>
      </c>
      <c r="BU15" s="312">
        <f t="shared" si="18"/>
        <v>0</v>
      </c>
      <c r="BV15" s="312">
        <f t="shared" si="18"/>
        <v>0</v>
      </c>
      <c r="BW15" s="312">
        <f t="shared" si="18"/>
        <v>0</v>
      </c>
      <c r="BX15" s="312">
        <f t="shared" ref="BX15:DI15" si="19">SUM(BX8:BX14)</f>
        <v>0</v>
      </c>
      <c r="BY15" s="312">
        <f t="shared" si="19"/>
        <v>0</v>
      </c>
      <c r="BZ15" s="312">
        <f t="shared" si="19"/>
        <v>0</v>
      </c>
      <c r="CA15" s="312">
        <f t="shared" si="19"/>
        <v>0</v>
      </c>
      <c r="CB15" s="312">
        <f t="shared" si="19"/>
        <v>0</v>
      </c>
      <c r="CC15" s="312">
        <f t="shared" si="19"/>
        <v>0</v>
      </c>
      <c r="CD15" s="312">
        <f t="shared" si="19"/>
        <v>0</v>
      </c>
      <c r="CE15" s="312">
        <f t="shared" si="19"/>
        <v>0</v>
      </c>
      <c r="CF15" s="312">
        <f t="shared" si="19"/>
        <v>0</v>
      </c>
      <c r="CG15" s="312">
        <f t="shared" si="19"/>
        <v>0</v>
      </c>
      <c r="CH15" s="312">
        <f t="shared" si="19"/>
        <v>0</v>
      </c>
      <c r="CI15" s="312">
        <f t="shared" si="19"/>
        <v>0</v>
      </c>
      <c r="CJ15" s="312">
        <f t="shared" si="19"/>
        <v>0</v>
      </c>
      <c r="CK15" s="312">
        <f t="shared" si="19"/>
        <v>0</v>
      </c>
      <c r="CL15" s="312">
        <f t="shared" si="19"/>
        <v>0</v>
      </c>
      <c r="CM15" s="312">
        <f t="shared" si="19"/>
        <v>0</v>
      </c>
      <c r="CN15" s="312">
        <f t="shared" si="19"/>
        <v>0</v>
      </c>
      <c r="CO15" s="312">
        <f t="shared" si="19"/>
        <v>0</v>
      </c>
      <c r="CP15" s="312">
        <f t="shared" si="19"/>
        <v>0</v>
      </c>
      <c r="CQ15" s="312">
        <f t="shared" si="19"/>
        <v>0</v>
      </c>
      <c r="CR15" s="312">
        <f t="shared" si="19"/>
        <v>0</v>
      </c>
      <c r="CS15" s="360">
        <f t="shared" si="19"/>
        <v>0</v>
      </c>
      <c r="CT15" s="361">
        <f t="shared" si="19"/>
        <v>3</v>
      </c>
      <c r="CU15" s="312">
        <f t="shared" si="19"/>
        <v>112950</v>
      </c>
      <c r="CV15" s="312">
        <f t="shared" si="19"/>
        <v>4</v>
      </c>
      <c r="CW15" s="312">
        <f t="shared" si="19"/>
        <v>127500</v>
      </c>
      <c r="CX15" s="312">
        <f t="shared" si="19"/>
        <v>0</v>
      </c>
      <c r="CY15" s="312">
        <f t="shared" si="19"/>
        <v>0</v>
      </c>
      <c r="CZ15" s="312">
        <f t="shared" si="19"/>
        <v>6</v>
      </c>
      <c r="DA15" s="312">
        <f t="shared" si="19"/>
        <v>204000</v>
      </c>
      <c r="DB15" s="312">
        <f t="shared" si="19"/>
        <v>0</v>
      </c>
      <c r="DC15" s="312">
        <f t="shared" si="19"/>
        <v>0</v>
      </c>
      <c r="DD15" s="312">
        <f t="shared" si="19"/>
        <v>0</v>
      </c>
      <c r="DE15" s="312">
        <f t="shared" si="19"/>
        <v>0</v>
      </c>
      <c r="DF15" s="312">
        <f t="shared" si="19"/>
        <v>0</v>
      </c>
      <c r="DG15" s="312">
        <f t="shared" si="19"/>
        <v>0</v>
      </c>
      <c r="DH15" s="312">
        <f t="shared" si="19"/>
        <v>1</v>
      </c>
      <c r="DI15" s="312">
        <f t="shared" si="19"/>
        <v>36450</v>
      </c>
      <c r="DJ15" s="309">
        <f t="shared" si="16"/>
        <v>7</v>
      </c>
      <c r="DK15" s="309">
        <f t="shared" si="16"/>
        <v>240450</v>
      </c>
      <c r="DL15" s="312">
        <f>SUM(DL8:DL14)</f>
        <v>7</v>
      </c>
      <c r="DM15" s="312">
        <f>SUM(DM8:DM14)</f>
        <v>240450</v>
      </c>
      <c r="DN15" s="312">
        <f>SUM(DN8:DN14)</f>
        <v>0</v>
      </c>
      <c r="DO15" s="312">
        <f>SUM(DO8:DO14)</f>
        <v>0</v>
      </c>
      <c r="DP15" s="143"/>
      <c r="DQ15" s="335"/>
      <c r="DR15" s="336"/>
      <c r="DS15" s="143"/>
      <c r="DT15" s="143"/>
      <c r="DU15" s="143"/>
      <c r="DV15" s="143"/>
      <c r="DW15" s="143"/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0"/>
  <sheetViews>
    <sheetView workbookViewId="0">
      <selection activeCell="B8" sqref="B8:E8"/>
    </sheetView>
  </sheetViews>
  <sheetFormatPr defaultRowHeight="15"/>
  <sheetData>
    <row r="1" spans="1:149" ht="26.25">
      <c r="A1" s="559" t="s">
        <v>2518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252"/>
      <c r="M1" s="252"/>
      <c r="N1" s="253"/>
      <c r="O1" s="252"/>
      <c r="P1" s="252"/>
      <c r="Q1" s="252"/>
      <c r="R1" s="252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5"/>
      <c r="AE1" s="254"/>
      <c r="AF1" s="254"/>
      <c r="AG1" s="254"/>
      <c r="AH1" s="254"/>
      <c r="AI1" s="254"/>
      <c r="AJ1" s="254"/>
      <c r="AK1" s="254"/>
      <c r="AL1" s="254"/>
      <c r="AM1" s="254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362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363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575" t="s">
        <v>2519</v>
      </c>
      <c r="DQ1" s="576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230"/>
      <c r="EF1" s="230"/>
      <c r="EG1" s="230"/>
      <c r="EH1" s="256"/>
      <c r="EI1" s="230"/>
      <c r="EJ1" s="230"/>
      <c r="EK1" s="230"/>
      <c r="EL1" s="230"/>
      <c r="EM1" s="256"/>
      <c r="EN1" s="230"/>
      <c r="EO1" s="230"/>
      <c r="EP1" s="230"/>
      <c r="EQ1" s="230"/>
      <c r="ER1" s="230"/>
      <c r="ES1" s="230"/>
    </row>
    <row r="2" spans="1:149" ht="19.5" thickBot="1">
      <c r="A2" s="560" t="s">
        <v>2520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257"/>
      <c r="M2" s="257"/>
      <c r="N2" s="258"/>
      <c r="O2" s="257"/>
      <c r="P2" s="257"/>
      <c r="Q2" s="257"/>
      <c r="R2" s="257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22"/>
      <c r="AE2" s="259"/>
      <c r="AF2" s="259"/>
      <c r="AG2" s="259"/>
      <c r="AH2" s="259"/>
      <c r="AI2" s="259"/>
      <c r="AJ2" s="259"/>
      <c r="AK2" s="259"/>
      <c r="AL2" s="259"/>
      <c r="AM2" s="259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364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365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60"/>
      <c r="DQ2" s="261"/>
      <c r="DR2" s="223"/>
      <c r="DS2" s="223"/>
      <c r="DT2" s="262" t="s">
        <v>2562</v>
      </c>
      <c r="DU2" s="262"/>
      <c r="DV2" s="223"/>
      <c r="DW2" s="223"/>
      <c r="DX2" s="223"/>
      <c r="DY2" s="223"/>
      <c r="DZ2" s="223"/>
      <c r="EA2" s="223"/>
      <c r="EB2" s="223"/>
      <c r="EC2" s="223"/>
      <c r="ED2" s="223"/>
      <c r="EE2" s="230"/>
      <c r="EF2" s="230"/>
      <c r="EG2" s="230"/>
      <c r="EH2" s="256"/>
      <c r="EI2" s="230"/>
      <c r="EJ2" s="230"/>
      <c r="EK2" s="230"/>
      <c r="EL2" s="230"/>
      <c r="EM2" s="256"/>
      <c r="EN2" s="230"/>
      <c r="EO2" s="230"/>
      <c r="EP2" s="230"/>
      <c r="EQ2" s="230"/>
      <c r="ER2" s="230"/>
      <c r="ES2" s="230"/>
    </row>
    <row r="3" spans="1:149" ht="16.5" thickBot="1">
      <c r="A3" s="589" t="s">
        <v>2521</v>
      </c>
      <c r="B3" s="579" t="s">
        <v>2563</v>
      </c>
      <c r="C3" s="579" t="s">
        <v>2522</v>
      </c>
      <c r="D3" s="579" t="s">
        <v>2523</v>
      </c>
      <c r="E3" s="579" t="s">
        <v>2524</v>
      </c>
      <c r="F3" s="579" t="s">
        <v>2653</v>
      </c>
      <c r="G3" s="579" t="s">
        <v>2654</v>
      </c>
      <c r="H3" s="590" t="s">
        <v>2525</v>
      </c>
      <c r="I3" s="545" t="s">
        <v>2599</v>
      </c>
      <c r="J3" s="592" t="s">
        <v>2526</v>
      </c>
      <c r="K3" s="563" t="s">
        <v>2527</v>
      </c>
      <c r="L3" s="545" t="s">
        <v>2655</v>
      </c>
      <c r="M3" s="545" t="s">
        <v>2529</v>
      </c>
      <c r="N3" s="548" t="s">
        <v>2656</v>
      </c>
      <c r="O3" s="551" t="s">
        <v>2531</v>
      </c>
      <c r="P3" s="552"/>
      <c r="Q3" s="553"/>
      <c r="R3" s="585" t="s">
        <v>2653</v>
      </c>
      <c r="S3" s="557" t="s">
        <v>2533</v>
      </c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88"/>
      <c r="AM3" s="558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364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365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63"/>
      <c r="DQ3" s="233"/>
      <c r="EH3" s="263"/>
      <c r="EM3" s="263"/>
    </row>
    <row r="4" spans="1:149" ht="26.25" thickBot="1">
      <c r="A4" s="562"/>
      <c r="B4" s="564"/>
      <c r="C4" s="579"/>
      <c r="D4" s="564"/>
      <c r="E4" s="564"/>
      <c r="F4" s="579"/>
      <c r="G4" s="579"/>
      <c r="H4" s="591"/>
      <c r="I4" s="546"/>
      <c r="J4" s="593"/>
      <c r="K4" s="564"/>
      <c r="L4" s="546"/>
      <c r="M4" s="546"/>
      <c r="N4" s="549"/>
      <c r="O4" s="554"/>
      <c r="P4" s="555"/>
      <c r="Q4" s="556"/>
      <c r="R4" s="586"/>
      <c r="S4" s="540" t="s">
        <v>2534</v>
      </c>
      <c r="T4" s="540"/>
      <c r="U4" s="540"/>
      <c r="V4" s="540"/>
      <c r="W4" s="540"/>
      <c r="X4" s="540"/>
      <c r="Y4" s="540" t="s">
        <v>2535</v>
      </c>
      <c r="Z4" s="540"/>
      <c r="AA4" s="540"/>
      <c r="AB4" s="540"/>
      <c r="AC4" s="540"/>
      <c r="AD4" s="540" t="s">
        <v>2536</v>
      </c>
      <c r="AE4" s="540"/>
      <c r="AF4" s="540"/>
      <c r="AG4" s="540"/>
      <c r="AH4" s="540"/>
      <c r="AI4" s="540" t="s">
        <v>2537</v>
      </c>
      <c r="AJ4" s="540"/>
      <c r="AK4" s="540"/>
      <c r="AL4" s="584"/>
      <c r="AM4" s="541"/>
      <c r="AN4" s="540" t="s">
        <v>2538</v>
      </c>
      <c r="AO4" s="540"/>
      <c r="AP4" s="540"/>
      <c r="AQ4" s="584"/>
      <c r="AR4" s="541"/>
      <c r="AS4" s="540" t="s">
        <v>2539</v>
      </c>
      <c r="AT4" s="540"/>
      <c r="AU4" s="540"/>
      <c r="AV4" s="584"/>
      <c r="AW4" s="541"/>
      <c r="AX4" s="540" t="s">
        <v>2540</v>
      </c>
      <c r="AY4" s="540"/>
      <c r="AZ4" s="540"/>
      <c r="BA4" s="584"/>
      <c r="BB4" s="541"/>
      <c r="BC4" s="540" t="s">
        <v>2541</v>
      </c>
      <c r="BD4" s="540"/>
      <c r="BE4" s="540"/>
      <c r="BF4" s="584"/>
      <c r="BG4" s="541"/>
      <c r="BH4" s="540" t="s">
        <v>2542</v>
      </c>
      <c r="BI4" s="540"/>
      <c r="BJ4" s="540"/>
      <c r="BK4" s="584"/>
      <c r="BL4" s="541"/>
      <c r="BM4" s="540" t="s">
        <v>2543</v>
      </c>
      <c r="BN4" s="540"/>
      <c r="BO4" s="540"/>
      <c r="BP4" s="584"/>
      <c r="BQ4" s="541"/>
      <c r="BR4" s="540" t="s">
        <v>2544</v>
      </c>
      <c r="BS4" s="540"/>
      <c r="BT4" s="540"/>
      <c r="BU4" s="584"/>
      <c r="BV4" s="541"/>
      <c r="BW4" s="540" t="s">
        <v>2545</v>
      </c>
      <c r="BX4" s="540"/>
      <c r="BY4" s="540"/>
      <c r="BZ4" s="584"/>
      <c r="CA4" s="541"/>
      <c r="CB4" s="540" t="s">
        <v>2546</v>
      </c>
      <c r="CC4" s="540"/>
      <c r="CD4" s="540"/>
      <c r="CE4" s="584"/>
      <c r="CF4" s="541"/>
      <c r="CG4" s="540" t="s">
        <v>2547</v>
      </c>
      <c r="CH4" s="540"/>
      <c r="CI4" s="540"/>
      <c r="CJ4" s="584"/>
      <c r="CK4" s="541"/>
      <c r="CL4" s="540" t="s">
        <v>2548</v>
      </c>
      <c r="CM4" s="540"/>
      <c r="CN4" s="540"/>
      <c r="CO4" s="584"/>
      <c r="CP4" s="541"/>
      <c r="CQ4" s="540" t="s">
        <v>2549</v>
      </c>
      <c r="CR4" s="540"/>
      <c r="CS4" s="540"/>
      <c r="CT4" s="584"/>
      <c r="CU4" s="541"/>
      <c r="CV4" s="540" t="s">
        <v>2550</v>
      </c>
      <c r="CW4" s="540"/>
      <c r="CX4" s="540"/>
      <c r="CY4" s="584"/>
      <c r="CZ4" s="541"/>
      <c r="DA4" s="540" t="s">
        <v>2551</v>
      </c>
      <c r="DB4" s="540"/>
      <c r="DC4" s="540"/>
      <c r="DD4" s="584"/>
      <c r="DE4" s="541"/>
      <c r="DF4" s="540" t="s">
        <v>2552</v>
      </c>
      <c r="DG4" s="540"/>
      <c r="DH4" s="540"/>
      <c r="DI4" s="584"/>
      <c r="DJ4" s="541"/>
      <c r="DK4" s="540" t="s">
        <v>2553</v>
      </c>
      <c r="DL4" s="540"/>
      <c r="DM4" s="540"/>
      <c r="DN4" s="584"/>
      <c r="DO4" s="541"/>
      <c r="DP4" s="542" t="s">
        <v>2554</v>
      </c>
      <c r="DQ4" s="543"/>
      <c r="DR4" s="543"/>
      <c r="DS4" s="544"/>
      <c r="DT4" s="569" t="s">
        <v>2571</v>
      </c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70"/>
      <c r="EF4" s="264"/>
      <c r="EG4" s="264"/>
      <c r="EH4" s="316"/>
      <c r="EI4" s="264"/>
      <c r="EJ4" s="264"/>
      <c r="EK4" s="264"/>
      <c r="EL4" s="264"/>
      <c r="EM4" s="266" t="s">
        <v>2573</v>
      </c>
      <c r="EN4" s="267"/>
      <c r="EO4" s="267"/>
      <c r="EP4" s="267"/>
      <c r="EQ4" s="267"/>
      <c r="ER4" s="267"/>
      <c r="ES4" s="267"/>
    </row>
    <row r="5" spans="1:149" ht="26.25" thickBot="1">
      <c r="A5" s="562"/>
      <c r="B5" s="564"/>
      <c r="C5" s="579"/>
      <c r="D5" s="564"/>
      <c r="E5" s="564"/>
      <c r="F5" s="579"/>
      <c r="G5" s="579"/>
      <c r="H5" s="591"/>
      <c r="I5" s="547"/>
      <c r="J5" s="594"/>
      <c r="K5" s="564"/>
      <c r="L5" s="547"/>
      <c r="M5" s="546"/>
      <c r="N5" s="550"/>
      <c r="O5" s="236" t="s">
        <v>2555</v>
      </c>
      <c r="P5" s="237" t="s">
        <v>2556</v>
      </c>
      <c r="Q5" s="237" t="s">
        <v>2557</v>
      </c>
      <c r="R5" s="587"/>
      <c r="S5" s="238" t="s">
        <v>2558</v>
      </c>
      <c r="T5" s="238" t="s">
        <v>2559</v>
      </c>
      <c r="U5" s="239" t="s">
        <v>2556</v>
      </c>
      <c r="V5" s="239" t="s">
        <v>2557</v>
      </c>
      <c r="W5" s="239" t="s">
        <v>2653</v>
      </c>
      <c r="X5" s="237" t="s">
        <v>2555</v>
      </c>
      <c r="Y5" s="238" t="s">
        <v>2559</v>
      </c>
      <c r="Z5" s="239" t="s">
        <v>2560</v>
      </c>
      <c r="AA5" s="239" t="s">
        <v>2557</v>
      </c>
      <c r="AB5" s="239" t="s">
        <v>2653</v>
      </c>
      <c r="AC5" s="237" t="s">
        <v>2555</v>
      </c>
      <c r="AD5" s="238" t="s">
        <v>2559</v>
      </c>
      <c r="AE5" s="239" t="s">
        <v>2560</v>
      </c>
      <c r="AF5" s="239" t="s">
        <v>2557</v>
      </c>
      <c r="AG5" s="239" t="s">
        <v>2653</v>
      </c>
      <c r="AH5" s="237" t="s">
        <v>2555</v>
      </c>
      <c r="AI5" s="238" t="s">
        <v>2559</v>
      </c>
      <c r="AJ5" s="239" t="s">
        <v>2560</v>
      </c>
      <c r="AK5" s="239" t="s">
        <v>2557</v>
      </c>
      <c r="AL5" s="239" t="s">
        <v>2653</v>
      </c>
      <c r="AM5" s="240" t="s">
        <v>2555</v>
      </c>
      <c r="AN5" s="238" t="s">
        <v>2559</v>
      </c>
      <c r="AO5" s="239" t="s">
        <v>2560</v>
      </c>
      <c r="AP5" s="239" t="s">
        <v>2557</v>
      </c>
      <c r="AQ5" s="239" t="s">
        <v>2653</v>
      </c>
      <c r="AR5" s="240" t="s">
        <v>2555</v>
      </c>
      <c r="AS5" s="238" t="s">
        <v>2559</v>
      </c>
      <c r="AT5" s="239" t="s">
        <v>2560</v>
      </c>
      <c r="AU5" s="239" t="s">
        <v>2557</v>
      </c>
      <c r="AV5" s="239" t="s">
        <v>2653</v>
      </c>
      <c r="AW5" s="240" t="s">
        <v>2555</v>
      </c>
      <c r="AX5" s="238" t="s">
        <v>2559</v>
      </c>
      <c r="AY5" s="239" t="s">
        <v>2560</v>
      </c>
      <c r="AZ5" s="239" t="s">
        <v>2557</v>
      </c>
      <c r="BA5" s="239" t="s">
        <v>2653</v>
      </c>
      <c r="BB5" s="240" t="s">
        <v>2555</v>
      </c>
      <c r="BC5" s="238" t="s">
        <v>2559</v>
      </c>
      <c r="BD5" s="239" t="s">
        <v>2560</v>
      </c>
      <c r="BE5" s="239" t="s">
        <v>2557</v>
      </c>
      <c r="BF5" s="239" t="s">
        <v>2653</v>
      </c>
      <c r="BG5" s="240" t="s">
        <v>2555</v>
      </c>
      <c r="BH5" s="238" t="s">
        <v>2559</v>
      </c>
      <c r="BI5" s="239" t="s">
        <v>2560</v>
      </c>
      <c r="BJ5" s="239" t="s">
        <v>2557</v>
      </c>
      <c r="BK5" s="239" t="s">
        <v>2653</v>
      </c>
      <c r="BL5" s="240" t="s">
        <v>2555</v>
      </c>
      <c r="BM5" s="238" t="s">
        <v>2559</v>
      </c>
      <c r="BN5" s="239" t="s">
        <v>2560</v>
      </c>
      <c r="BO5" s="239" t="s">
        <v>2557</v>
      </c>
      <c r="BP5" s="239" t="s">
        <v>2653</v>
      </c>
      <c r="BQ5" s="240" t="s">
        <v>2555</v>
      </c>
      <c r="BR5" s="238" t="s">
        <v>2559</v>
      </c>
      <c r="BS5" s="239" t="s">
        <v>2560</v>
      </c>
      <c r="BT5" s="239" t="s">
        <v>2557</v>
      </c>
      <c r="BU5" s="239" t="s">
        <v>2653</v>
      </c>
      <c r="BV5" s="240" t="s">
        <v>2555</v>
      </c>
      <c r="BW5" s="239" t="s">
        <v>2559</v>
      </c>
      <c r="BX5" s="239" t="s">
        <v>2560</v>
      </c>
      <c r="BY5" s="239" t="s">
        <v>2557</v>
      </c>
      <c r="BZ5" s="239" t="s">
        <v>2653</v>
      </c>
      <c r="CA5" s="240" t="s">
        <v>2555</v>
      </c>
      <c r="CB5" s="238" t="s">
        <v>2559</v>
      </c>
      <c r="CC5" s="239" t="s">
        <v>2560</v>
      </c>
      <c r="CD5" s="239" t="s">
        <v>2557</v>
      </c>
      <c r="CE5" s="239" t="s">
        <v>2653</v>
      </c>
      <c r="CF5" s="240" t="s">
        <v>2555</v>
      </c>
      <c r="CG5" s="238" t="s">
        <v>2559</v>
      </c>
      <c r="CH5" s="239" t="s">
        <v>2560</v>
      </c>
      <c r="CI5" s="239" t="s">
        <v>2557</v>
      </c>
      <c r="CJ5" s="239" t="s">
        <v>2653</v>
      </c>
      <c r="CK5" s="240" t="s">
        <v>2555</v>
      </c>
      <c r="CL5" s="238" t="s">
        <v>2559</v>
      </c>
      <c r="CM5" s="239" t="s">
        <v>2560</v>
      </c>
      <c r="CN5" s="239" t="s">
        <v>2557</v>
      </c>
      <c r="CO5" s="239" t="s">
        <v>2653</v>
      </c>
      <c r="CP5" s="240" t="s">
        <v>2555</v>
      </c>
      <c r="CQ5" s="238" t="s">
        <v>2559</v>
      </c>
      <c r="CR5" s="239" t="s">
        <v>2560</v>
      </c>
      <c r="CS5" s="239" t="s">
        <v>2557</v>
      </c>
      <c r="CT5" s="239" t="s">
        <v>2653</v>
      </c>
      <c r="CU5" s="240" t="s">
        <v>2555</v>
      </c>
      <c r="CV5" s="238" t="s">
        <v>2559</v>
      </c>
      <c r="CW5" s="239" t="s">
        <v>2560</v>
      </c>
      <c r="CX5" s="239" t="s">
        <v>2557</v>
      </c>
      <c r="CY5" s="239" t="s">
        <v>2653</v>
      </c>
      <c r="CZ5" s="240" t="s">
        <v>2555</v>
      </c>
      <c r="DA5" s="238" t="s">
        <v>2559</v>
      </c>
      <c r="DB5" s="239" t="s">
        <v>2560</v>
      </c>
      <c r="DC5" s="239" t="s">
        <v>2557</v>
      </c>
      <c r="DD5" s="239" t="s">
        <v>2653</v>
      </c>
      <c r="DE5" s="240" t="s">
        <v>2555</v>
      </c>
      <c r="DF5" s="238" t="s">
        <v>2559</v>
      </c>
      <c r="DG5" s="239" t="s">
        <v>2560</v>
      </c>
      <c r="DH5" s="239" t="s">
        <v>2557</v>
      </c>
      <c r="DI5" s="239" t="s">
        <v>2653</v>
      </c>
      <c r="DJ5" s="240" t="s">
        <v>2555</v>
      </c>
      <c r="DK5" s="238" t="s">
        <v>2559</v>
      </c>
      <c r="DL5" s="239" t="s">
        <v>2560</v>
      </c>
      <c r="DM5" s="239" t="s">
        <v>2557</v>
      </c>
      <c r="DN5" s="239" t="s">
        <v>2653</v>
      </c>
      <c r="DO5" s="241" t="s">
        <v>2555</v>
      </c>
      <c r="DP5" s="268" t="s">
        <v>16</v>
      </c>
      <c r="DQ5" s="244" t="s">
        <v>2561</v>
      </c>
      <c r="DR5" s="244" t="s">
        <v>31</v>
      </c>
      <c r="DS5" s="244" t="s">
        <v>2561</v>
      </c>
      <c r="DT5" s="269" t="s">
        <v>2574</v>
      </c>
      <c r="DU5" s="244" t="s">
        <v>2561</v>
      </c>
      <c r="DV5" s="269" t="s">
        <v>2575</v>
      </c>
      <c r="DW5" s="244" t="s">
        <v>2561</v>
      </c>
      <c r="DX5" s="269" t="s">
        <v>785</v>
      </c>
      <c r="DY5" s="244" t="s">
        <v>2561</v>
      </c>
      <c r="DZ5" s="269" t="s">
        <v>2576</v>
      </c>
      <c r="EA5" s="244" t="s">
        <v>2561</v>
      </c>
      <c r="EB5" s="269" t="s">
        <v>2577</v>
      </c>
      <c r="EC5" s="244" t="s">
        <v>2561</v>
      </c>
      <c r="ED5" s="269" t="s">
        <v>2578</v>
      </c>
      <c r="EE5" s="270" t="s">
        <v>2561</v>
      </c>
      <c r="EF5" s="271" t="s">
        <v>2579</v>
      </c>
      <c r="EG5" s="271" t="s">
        <v>2579</v>
      </c>
      <c r="EH5" s="310" t="s">
        <v>2657</v>
      </c>
      <c r="EI5" s="116" t="s">
        <v>2561</v>
      </c>
      <c r="EJ5" s="116" t="s">
        <v>2658</v>
      </c>
      <c r="EK5" s="116" t="s">
        <v>2561</v>
      </c>
      <c r="EL5" s="116"/>
      <c r="EM5" s="273" t="s">
        <v>15</v>
      </c>
      <c r="EN5" s="274" t="s">
        <v>2582</v>
      </c>
      <c r="EO5" s="274" t="s">
        <v>2583</v>
      </c>
      <c r="EP5" s="274" t="s">
        <v>2582</v>
      </c>
      <c r="EQ5" s="274" t="s">
        <v>91</v>
      </c>
      <c r="ER5" s="274" t="s">
        <v>2584</v>
      </c>
      <c r="ES5" s="274" t="s">
        <v>2585</v>
      </c>
    </row>
    <row r="6" spans="1:149">
      <c r="A6" s="319">
        <v>1</v>
      </c>
      <c r="B6" s="320">
        <v>2</v>
      </c>
      <c r="C6" s="320"/>
      <c r="D6" s="320">
        <v>3</v>
      </c>
      <c r="E6" s="321">
        <v>4</v>
      </c>
      <c r="F6" s="321">
        <v>5</v>
      </c>
      <c r="G6" s="321">
        <v>6</v>
      </c>
      <c r="H6" s="366">
        <v>5</v>
      </c>
      <c r="I6" s="366"/>
      <c r="J6" s="367">
        <v>6</v>
      </c>
      <c r="K6" s="321">
        <v>7</v>
      </c>
      <c r="L6" s="321">
        <v>8</v>
      </c>
      <c r="M6" s="368"/>
      <c r="N6" s="322">
        <v>9</v>
      </c>
      <c r="O6" s="321">
        <v>10</v>
      </c>
      <c r="P6" s="321"/>
      <c r="Q6" s="321"/>
      <c r="R6" s="321">
        <v>11</v>
      </c>
      <c r="S6" s="321">
        <v>6</v>
      </c>
      <c r="T6" s="321">
        <v>7</v>
      </c>
      <c r="U6" s="321">
        <v>8</v>
      </c>
      <c r="V6" s="321">
        <v>9</v>
      </c>
      <c r="W6" s="321"/>
      <c r="X6" s="321">
        <v>10</v>
      </c>
      <c r="Y6" s="321">
        <v>11</v>
      </c>
      <c r="Z6" s="321">
        <v>12</v>
      </c>
      <c r="AA6" s="321">
        <v>13</v>
      </c>
      <c r="AB6" s="321"/>
      <c r="AC6" s="321">
        <v>14</v>
      </c>
      <c r="AD6" s="321">
        <v>15</v>
      </c>
      <c r="AE6" s="321">
        <v>16</v>
      </c>
      <c r="AF6" s="321">
        <v>17</v>
      </c>
      <c r="AG6" s="321"/>
      <c r="AH6" s="321">
        <v>18</v>
      </c>
      <c r="AI6" s="321">
        <v>19</v>
      </c>
      <c r="AJ6" s="321">
        <v>20</v>
      </c>
      <c r="AK6" s="321">
        <v>21</v>
      </c>
      <c r="AL6" s="324"/>
      <c r="AM6" s="323">
        <v>22</v>
      </c>
      <c r="AN6" s="321">
        <v>19</v>
      </c>
      <c r="AO6" s="321">
        <v>20</v>
      </c>
      <c r="AP6" s="321">
        <v>21</v>
      </c>
      <c r="AQ6" s="324"/>
      <c r="AR6" s="323">
        <v>22</v>
      </c>
      <c r="AS6" s="321">
        <v>19</v>
      </c>
      <c r="AT6" s="321">
        <v>20</v>
      </c>
      <c r="AU6" s="321">
        <v>21</v>
      </c>
      <c r="AV6" s="324"/>
      <c r="AW6" s="323">
        <v>22</v>
      </c>
      <c r="AX6" s="321">
        <v>19</v>
      </c>
      <c r="AY6" s="321">
        <v>20</v>
      </c>
      <c r="AZ6" s="321">
        <v>21</v>
      </c>
      <c r="BA6" s="324"/>
      <c r="BB6" s="323">
        <v>22</v>
      </c>
      <c r="BC6" s="321">
        <v>19</v>
      </c>
      <c r="BD6" s="321">
        <v>20</v>
      </c>
      <c r="BE6" s="321">
        <v>21</v>
      </c>
      <c r="BF6" s="324"/>
      <c r="BG6" s="323">
        <v>22</v>
      </c>
      <c r="BH6" s="321">
        <v>19</v>
      </c>
      <c r="BI6" s="321">
        <v>20</v>
      </c>
      <c r="BJ6" s="321">
        <v>21</v>
      </c>
      <c r="BK6" s="324"/>
      <c r="BL6" s="323">
        <v>22</v>
      </c>
      <c r="BM6" s="321">
        <v>19</v>
      </c>
      <c r="BN6" s="321">
        <v>20</v>
      </c>
      <c r="BO6" s="321">
        <v>21</v>
      </c>
      <c r="BP6" s="324"/>
      <c r="BQ6" s="323">
        <v>22</v>
      </c>
      <c r="BR6" s="321">
        <v>19</v>
      </c>
      <c r="BS6" s="321">
        <v>20</v>
      </c>
      <c r="BT6" s="321">
        <v>21</v>
      </c>
      <c r="BU6" s="324"/>
      <c r="BV6" s="323">
        <v>22</v>
      </c>
      <c r="BW6" s="321">
        <v>19</v>
      </c>
      <c r="BX6" s="321">
        <v>20</v>
      </c>
      <c r="BY6" s="321">
        <v>21</v>
      </c>
      <c r="BZ6" s="324"/>
      <c r="CA6" s="323">
        <v>22</v>
      </c>
      <c r="CB6" s="321">
        <v>19</v>
      </c>
      <c r="CC6" s="321">
        <v>20</v>
      </c>
      <c r="CD6" s="321">
        <v>21</v>
      </c>
      <c r="CE6" s="324"/>
      <c r="CF6" s="323">
        <v>22</v>
      </c>
      <c r="CG6" s="321">
        <v>19</v>
      </c>
      <c r="CH6" s="321">
        <v>20</v>
      </c>
      <c r="CI6" s="321">
        <v>21</v>
      </c>
      <c r="CJ6" s="324"/>
      <c r="CK6" s="323">
        <v>22</v>
      </c>
      <c r="CL6" s="369">
        <v>19</v>
      </c>
      <c r="CM6" s="321">
        <v>20</v>
      </c>
      <c r="CN6" s="321">
        <v>21</v>
      </c>
      <c r="CO6" s="324"/>
      <c r="CP6" s="323">
        <v>22</v>
      </c>
      <c r="CQ6" s="321">
        <v>19</v>
      </c>
      <c r="CR6" s="321">
        <v>20</v>
      </c>
      <c r="CS6" s="321">
        <v>21</v>
      </c>
      <c r="CT6" s="324"/>
      <c r="CU6" s="323">
        <v>22</v>
      </c>
      <c r="CV6" s="321">
        <v>19</v>
      </c>
      <c r="CW6" s="321">
        <v>20</v>
      </c>
      <c r="CX6" s="321">
        <v>21</v>
      </c>
      <c r="CY6" s="324"/>
      <c r="CZ6" s="323">
        <v>22</v>
      </c>
      <c r="DA6" s="321">
        <v>19</v>
      </c>
      <c r="DB6" s="321">
        <v>20</v>
      </c>
      <c r="DC6" s="321">
        <v>21</v>
      </c>
      <c r="DD6" s="324"/>
      <c r="DE6" s="323">
        <v>22</v>
      </c>
      <c r="DF6" s="321">
        <v>19</v>
      </c>
      <c r="DG6" s="321">
        <v>20</v>
      </c>
      <c r="DH6" s="321">
        <v>21</v>
      </c>
      <c r="DI6" s="324"/>
      <c r="DJ6" s="323">
        <v>22</v>
      </c>
      <c r="DK6" s="321">
        <v>19</v>
      </c>
      <c r="DL6" s="321">
        <v>20</v>
      </c>
      <c r="DM6" s="321">
        <v>21</v>
      </c>
      <c r="DN6" s="324"/>
      <c r="DO6" s="324">
        <v>22</v>
      </c>
      <c r="DP6" s="282">
        <v>8</v>
      </c>
      <c r="DQ6" s="283">
        <v>9</v>
      </c>
      <c r="DR6" s="283">
        <v>10</v>
      </c>
      <c r="DS6" s="283">
        <v>11</v>
      </c>
      <c r="DT6" s="283">
        <v>12</v>
      </c>
      <c r="DU6" s="283">
        <v>13</v>
      </c>
      <c r="DV6" s="283">
        <v>14</v>
      </c>
      <c r="DW6" s="283">
        <v>15</v>
      </c>
      <c r="DX6" s="283">
        <v>16</v>
      </c>
      <c r="DY6" s="283">
        <v>17</v>
      </c>
      <c r="DZ6" s="283">
        <v>18</v>
      </c>
      <c r="EA6" s="283">
        <v>19</v>
      </c>
      <c r="EB6" s="283">
        <v>20</v>
      </c>
      <c r="EC6" s="283">
        <v>21</v>
      </c>
      <c r="ED6" s="283">
        <v>22</v>
      </c>
      <c r="EE6" s="284">
        <v>23</v>
      </c>
      <c r="EH6" s="263"/>
      <c r="EM6" s="263"/>
    </row>
    <row r="7" spans="1:149" ht="25.5">
      <c r="A7" s="326" t="s">
        <v>2587</v>
      </c>
      <c r="B7" s="286" t="s">
        <v>2659</v>
      </c>
      <c r="C7" s="286"/>
      <c r="D7" s="359"/>
      <c r="E7" s="333"/>
      <c r="F7" s="333"/>
      <c r="G7" s="333"/>
      <c r="H7" s="332"/>
      <c r="I7" s="370">
        <f t="shared" ref="I7:I10" si="0">SUM(J7-G7/20)</f>
        <v>0</v>
      </c>
      <c r="J7" s="371">
        <f t="shared" ref="J7:J10" si="1">SUM((G7*6*21)/(8*20*100))+(G7/20)</f>
        <v>0</v>
      </c>
      <c r="K7" s="333"/>
      <c r="L7" s="372" t="s">
        <v>2587</v>
      </c>
      <c r="M7" s="370" t="e">
        <f t="shared" ref="M7:M9" si="2">SUM(L7*I7)</f>
        <v>#VALUE!</v>
      </c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73"/>
      <c r="AM7" s="374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75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05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4"/>
      <c r="EF7" s="331"/>
      <c r="EG7" s="331"/>
      <c r="EH7" s="335"/>
      <c r="EI7" s="143"/>
      <c r="EJ7" s="143"/>
      <c r="EK7" s="143"/>
      <c r="EL7" s="143"/>
      <c r="EM7" s="335"/>
      <c r="EN7" s="143"/>
      <c r="EO7" s="143"/>
      <c r="EP7" s="143"/>
      <c r="EQ7" s="143"/>
      <c r="ER7" s="143"/>
      <c r="ES7" s="143"/>
    </row>
    <row r="8" spans="1:149" ht="38.25">
      <c r="A8" s="328">
        <v>1</v>
      </c>
      <c r="B8" s="328" t="s">
        <v>2660</v>
      </c>
      <c r="C8" s="328" t="s">
        <v>2661</v>
      </c>
      <c r="D8" s="328" t="s">
        <v>2662</v>
      </c>
      <c r="E8" s="377">
        <v>42500</v>
      </c>
      <c r="F8" s="377"/>
      <c r="G8" s="378">
        <f>SUM(E8:F8)</f>
        <v>42500</v>
      </c>
      <c r="H8" s="379">
        <v>20</v>
      </c>
      <c r="I8" s="370">
        <f t="shared" si="0"/>
        <v>334.6875</v>
      </c>
      <c r="J8" s="371">
        <f t="shared" si="1"/>
        <v>2459.6875</v>
      </c>
      <c r="K8" s="379" t="s">
        <v>2663</v>
      </c>
      <c r="L8" s="380">
        <v>20</v>
      </c>
      <c r="M8" s="370">
        <f t="shared" si="2"/>
        <v>6693.75</v>
      </c>
      <c r="N8" s="381">
        <f>SUM(L8*J8)</f>
        <v>49193.75</v>
      </c>
      <c r="O8" s="290">
        <f>SUM(P8:R8)</f>
        <v>31980</v>
      </c>
      <c r="P8" s="290">
        <f t="shared" ref="P8:R9" si="3">SUM(U8,Z8,AE8,AJ8,AO8,AT8,AY8,BD8,BI8,BN8,BS8,BX8,CC8,CH8,CM8,CR8,CW8,DB8,DG8,DL8)</f>
        <v>27625</v>
      </c>
      <c r="Q8" s="290">
        <f t="shared" si="3"/>
        <v>4355</v>
      </c>
      <c r="R8" s="290">
        <f t="shared" si="3"/>
        <v>0</v>
      </c>
      <c r="S8" s="382" t="s">
        <v>2664</v>
      </c>
      <c r="T8" s="382" t="s">
        <v>2665</v>
      </c>
      <c r="U8" s="383">
        <v>2125</v>
      </c>
      <c r="V8" s="383">
        <v>335</v>
      </c>
      <c r="W8" s="383"/>
      <c r="X8" s="383">
        <f>SUM(U8:V8)</f>
        <v>2460</v>
      </c>
      <c r="Y8" s="382" t="s">
        <v>2666</v>
      </c>
      <c r="Z8" s="383">
        <v>4250</v>
      </c>
      <c r="AA8" s="383">
        <v>670</v>
      </c>
      <c r="AB8" s="383"/>
      <c r="AC8" s="384">
        <f>SUM(Z8:AA8)</f>
        <v>4920</v>
      </c>
      <c r="AD8" s="382" t="s">
        <v>2667</v>
      </c>
      <c r="AE8" s="383">
        <v>2125</v>
      </c>
      <c r="AF8" s="383">
        <v>335</v>
      </c>
      <c r="AG8" s="383"/>
      <c r="AH8" s="303">
        <f>SUM(AE8:AF8)</f>
        <v>2460</v>
      </c>
      <c r="AI8" s="385" t="s">
        <v>2668</v>
      </c>
      <c r="AJ8" s="383">
        <v>2125</v>
      </c>
      <c r="AK8" s="383">
        <v>335</v>
      </c>
      <c r="AL8" s="386"/>
      <c r="AM8" s="303">
        <f>SUM(AJ8:AK8)</f>
        <v>2460</v>
      </c>
      <c r="AN8" s="387" t="s">
        <v>2669</v>
      </c>
      <c r="AO8" s="387">
        <v>2125</v>
      </c>
      <c r="AP8" s="387">
        <v>335</v>
      </c>
      <c r="AQ8" s="387"/>
      <c r="AR8" s="303">
        <f>SUM(AO8:AP8)</f>
        <v>2460</v>
      </c>
      <c r="AS8" s="388" t="s">
        <v>2640</v>
      </c>
      <c r="AT8" s="387">
        <v>4250</v>
      </c>
      <c r="AU8" s="387">
        <v>670</v>
      </c>
      <c r="AV8" s="387"/>
      <c r="AW8" s="387">
        <f>SUM(AT8:AV8)</f>
        <v>4920</v>
      </c>
      <c r="AX8" s="389">
        <v>40058</v>
      </c>
      <c r="AY8" s="387">
        <v>2125</v>
      </c>
      <c r="AZ8" s="387">
        <v>335</v>
      </c>
      <c r="BA8" s="387"/>
      <c r="BB8" s="387">
        <f>SUM(AY8:BA8)</f>
        <v>2460</v>
      </c>
      <c r="BC8" s="387" t="s">
        <v>2641</v>
      </c>
      <c r="BD8" s="387">
        <v>2125</v>
      </c>
      <c r="BE8" s="387">
        <v>335</v>
      </c>
      <c r="BF8" s="387"/>
      <c r="BG8" s="387">
        <f>SUM(BD8:BF8)</f>
        <v>2460</v>
      </c>
      <c r="BH8" s="387" t="s">
        <v>2611</v>
      </c>
      <c r="BI8" s="387">
        <v>4250</v>
      </c>
      <c r="BJ8" s="387">
        <v>670</v>
      </c>
      <c r="BK8" s="387"/>
      <c r="BL8" s="387">
        <f>SUM(BI8:BK8)</f>
        <v>4920</v>
      </c>
      <c r="BM8" s="387" t="s">
        <v>2597</v>
      </c>
      <c r="BN8" s="387">
        <v>2125</v>
      </c>
      <c r="BO8" s="387">
        <v>335</v>
      </c>
      <c r="BP8" s="387"/>
      <c r="BQ8" s="387">
        <f>SUM(BN8:BP8)</f>
        <v>2460</v>
      </c>
      <c r="BR8" s="387"/>
      <c r="BS8" s="387"/>
      <c r="BT8" s="387"/>
      <c r="BU8" s="387"/>
      <c r="BV8" s="387"/>
      <c r="BW8" s="390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79">
        <v>1</v>
      </c>
      <c r="DQ8" s="383">
        <v>42500</v>
      </c>
      <c r="DR8" s="383"/>
      <c r="DS8" s="383"/>
      <c r="DT8" s="383"/>
      <c r="DU8" s="383"/>
      <c r="DV8" s="383">
        <v>1</v>
      </c>
      <c r="DW8" s="383">
        <v>42500</v>
      </c>
      <c r="DX8" s="383"/>
      <c r="DY8" s="383"/>
      <c r="DZ8" s="383"/>
      <c r="EA8" s="383"/>
      <c r="EB8" s="383"/>
      <c r="EC8" s="383"/>
      <c r="ED8" s="383"/>
      <c r="EE8" s="386"/>
      <c r="EF8" s="391">
        <f>SUM(ED8,EB8,DZ8,DX8,DV8,DT8)</f>
        <v>1</v>
      </c>
      <c r="EG8" s="391">
        <f>SUM(EE8,EC8,EA8,DY8,DW8,DU8)</f>
        <v>42500</v>
      </c>
      <c r="EH8" s="392">
        <v>1</v>
      </c>
      <c r="EI8" s="393">
        <v>42500</v>
      </c>
      <c r="EJ8" s="393"/>
      <c r="EK8" s="394"/>
      <c r="EL8" s="394"/>
      <c r="EM8" s="395">
        <v>1</v>
      </c>
      <c r="EN8" s="394"/>
      <c r="EO8" s="394"/>
      <c r="EP8" s="394"/>
      <c r="EQ8" s="394"/>
      <c r="ER8" s="394"/>
      <c r="ES8" s="394"/>
    </row>
    <row r="9" spans="1:149">
      <c r="A9" s="357"/>
      <c r="B9" s="358"/>
      <c r="C9" s="358"/>
      <c r="D9" s="359"/>
      <c r="E9" s="312"/>
      <c r="F9" s="312"/>
      <c r="G9" s="378">
        <f>SUM(E9:F9)</f>
        <v>0</v>
      </c>
      <c r="H9" s="332"/>
      <c r="I9" s="370">
        <f t="shared" si="0"/>
        <v>0</v>
      </c>
      <c r="J9" s="371">
        <f t="shared" si="1"/>
        <v>0</v>
      </c>
      <c r="K9" s="333"/>
      <c r="L9" s="396"/>
      <c r="M9" s="370">
        <f t="shared" si="2"/>
        <v>0</v>
      </c>
      <c r="N9" s="311"/>
      <c r="O9" s="290">
        <f>SUM(P9:R9)</f>
        <v>0</v>
      </c>
      <c r="P9" s="290">
        <f t="shared" si="3"/>
        <v>0</v>
      </c>
      <c r="Q9" s="290">
        <f t="shared" si="3"/>
        <v>0</v>
      </c>
      <c r="R9" s="290">
        <f t="shared" si="3"/>
        <v>0</v>
      </c>
      <c r="S9" s="312"/>
      <c r="T9" s="397"/>
      <c r="U9" s="397"/>
      <c r="V9" s="397"/>
      <c r="W9" s="397"/>
      <c r="X9" s="397"/>
      <c r="Y9" s="397"/>
      <c r="Z9" s="397"/>
      <c r="AA9" s="397"/>
      <c r="AB9" s="397"/>
      <c r="AC9" s="384">
        <f>SUM(Z9:AA9)</f>
        <v>0</v>
      </c>
      <c r="AD9" s="397"/>
      <c r="AE9" s="397"/>
      <c r="AF9" s="397"/>
      <c r="AG9" s="397"/>
      <c r="AH9" s="397"/>
      <c r="AI9" s="397"/>
      <c r="AJ9" s="397"/>
      <c r="AK9" s="397"/>
      <c r="AL9" s="398"/>
      <c r="AM9" s="398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400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401"/>
      <c r="DQ9" s="397"/>
      <c r="DR9" s="397"/>
      <c r="DS9" s="397"/>
      <c r="DT9" s="397"/>
      <c r="DU9" s="397"/>
      <c r="DV9" s="397"/>
      <c r="DW9" s="397"/>
      <c r="DX9" s="397"/>
      <c r="DY9" s="397"/>
      <c r="DZ9" s="397"/>
      <c r="EA9" s="397"/>
      <c r="EB9" s="397"/>
      <c r="EC9" s="397"/>
      <c r="ED9" s="397"/>
      <c r="EE9" s="398"/>
      <c r="EF9" s="391"/>
      <c r="EG9" s="391"/>
      <c r="EH9" s="402"/>
      <c r="EI9" s="403"/>
      <c r="EJ9" s="143"/>
      <c r="EK9" s="143"/>
      <c r="EL9" s="143"/>
      <c r="EM9" s="335"/>
      <c r="EN9" s="143"/>
      <c r="EO9" s="143"/>
      <c r="EP9" s="143"/>
      <c r="EQ9" s="143"/>
      <c r="ER9" s="143"/>
      <c r="ES9" s="143"/>
    </row>
    <row r="10" spans="1:149">
      <c r="A10" s="357"/>
      <c r="B10" s="358" t="s">
        <v>2555</v>
      </c>
      <c r="C10" s="358"/>
      <c r="D10" s="359"/>
      <c r="E10" s="312">
        <f>SUM(E8:E9)</f>
        <v>42500</v>
      </c>
      <c r="F10" s="312">
        <f>SUM(F8:F9)</f>
        <v>0</v>
      </c>
      <c r="G10" s="312">
        <f>SUM(G8:G9)</f>
        <v>42500</v>
      </c>
      <c r="H10" s="332"/>
      <c r="I10" s="370">
        <f t="shared" si="0"/>
        <v>334.6875</v>
      </c>
      <c r="J10" s="404">
        <f t="shared" si="1"/>
        <v>2459.6875</v>
      </c>
      <c r="K10" s="333"/>
      <c r="L10" s="405">
        <f t="shared" ref="L10:V10" si="4">SUM(L8:L9)</f>
        <v>20</v>
      </c>
      <c r="M10" s="311">
        <f t="shared" si="4"/>
        <v>6693.75</v>
      </c>
      <c r="N10" s="311">
        <f t="shared" si="4"/>
        <v>49193.75</v>
      </c>
      <c r="O10" s="312">
        <f t="shared" si="4"/>
        <v>31980</v>
      </c>
      <c r="P10" s="312">
        <f t="shared" si="4"/>
        <v>27625</v>
      </c>
      <c r="Q10" s="312">
        <f t="shared" si="4"/>
        <v>4355</v>
      </c>
      <c r="R10" s="312">
        <f t="shared" si="4"/>
        <v>0</v>
      </c>
      <c r="S10" s="312">
        <f t="shared" si="4"/>
        <v>0</v>
      </c>
      <c r="T10" s="312">
        <f t="shared" si="4"/>
        <v>0</v>
      </c>
      <c r="U10" s="312">
        <f t="shared" si="4"/>
        <v>2125</v>
      </c>
      <c r="V10" s="312">
        <f t="shared" si="4"/>
        <v>335</v>
      </c>
      <c r="W10" s="312"/>
      <c r="X10" s="312">
        <f>SUM(X8:X9)</f>
        <v>2460</v>
      </c>
      <c r="Y10" s="312">
        <f>SUM(Y8:Y9)</f>
        <v>0</v>
      </c>
      <c r="Z10" s="312">
        <f>SUM(Z8:Z9)</f>
        <v>4250</v>
      </c>
      <c r="AA10" s="312">
        <f>SUM(AA8:AA9)</f>
        <v>670</v>
      </c>
      <c r="AB10" s="312"/>
      <c r="AC10" s="312">
        <f>SUM(AC8:AC9)</f>
        <v>4920</v>
      </c>
      <c r="AD10" s="312">
        <f>SUM(AD8:AD9)</f>
        <v>0</v>
      </c>
      <c r="AE10" s="312">
        <f>SUM(AE8:AE9)</f>
        <v>2125</v>
      </c>
      <c r="AF10" s="312">
        <f>SUM(AF8:AF9)</f>
        <v>335</v>
      </c>
      <c r="AG10" s="312"/>
      <c r="AH10" s="312">
        <f>SUM(AH8:AH9)</f>
        <v>2460</v>
      </c>
      <c r="AI10" s="312">
        <f>SUM(AI8:AI9)</f>
        <v>0</v>
      </c>
      <c r="AJ10" s="312">
        <f>SUM(AJ8:AJ9)</f>
        <v>2125</v>
      </c>
      <c r="AK10" s="312">
        <f>SUM(AK8:AK9)</f>
        <v>335</v>
      </c>
      <c r="AL10" s="312"/>
      <c r="AM10" s="312">
        <f>SUM(AM8:AM9)</f>
        <v>2460</v>
      </c>
      <c r="AN10" s="312">
        <f>SUM(AN8:AN9)</f>
        <v>0</v>
      </c>
      <c r="AO10" s="312">
        <f>SUM(AO8:AO9)</f>
        <v>2125</v>
      </c>
      <c r="AP10" s="312">
        <f>SUM(AP8:AP9)</f>
        <v>335</v>
      </c>
      <c r="AQ10" s="312"/>
      <c r="AR10" s="312">
        <f>SUM(AR8:AR9)</f>
        <v>2460</v>
      </c>
      <c r="AS10" s="312">
        <f>SUM(AS8:AS9)</f>
        <v>0</v>
      </c>
      <c r="AT10" s="312">
        <f>SUM(AT8:AT9)</f>
        <v>4250</v>
      </c>
      <c r="AU10" s="312">
        <f>SUM(AU8:AU9)</f>
        <v>670</v>
      </c>
      <c r="AV10" s="312"/>
      <c r="AW10" s="312">
        <f>SUM(AW8:AW9)</f>
        <v>4920</v>
      </c>
      <c r="AX10" s="312">
        <f>SUM(AX8:AX9)</f>
        <v>40058</v>
      </c>
      <c r="AY10" s="312">
        <f>SUM(AY8:AY9)</f>
        <v>2125</v>
      </c>
      <c r="AZ10" s="312">
        <f>SUM(AZ8:AZ9)</f>
        <v>335</v>
      </c>
      <c r="BA10" s="312"/>
      <c r="BB10" s="312">
        <f>SUM(BB8:BB9)</f>
        <v>2460</v>
      </c>
      <c r="BC10" s="312">
        <f>SUM(BC8:BC9)</f>
        <v>0</v>
      </c>
      <c r="BD10" s="312">
        <f>SUM(BD8:BD9)</f>
        <v>2125</v>
      </c>
      <c r="BE10" s="312">
        <f>SUM(BE8:BE9)</f>
        <v>335</v>
      </c>
      <c r="BF10" s="312"/>
      <c r="BG10" s="312">
        <f>SUM(BG8:BG9)</f>
        <v>2460</v>
      </c>
      <c r="BH10" s="312">
        <f>SUM(BH8:BH9)</f>
        <v>0</v>
      </c>
      <c r="BI10" s="312">
        <f>SUM(BI8:BI9)</f>
        <v>4250</v>
      </c>
      <c r="BJ10" s="312">
        <f>SUM(BJ8:BJ9)</f>
        <v>670</v>
      </c>
      <c r="BK10" s="312"/>
      <c r="BL10" s="312">
        <f>SUM(BL8:BL9)</f>
        <v>4920</v>
      </c>
      <c r="BM10" s="312">
        <f>SUM(BM8:BM9)</f>
        <v>0</v>
      </c>
      <c r="BN10" s="312">
        <f>SUM(BN8:BN9)</f>
        <v>2125</v>
      </c>
      <c r="BO10" s="312">
        <f>SUM(BO8:BO9)</f>
        <v>335</v>
      </c>
      <c r="BP10" s="312"/>
      <c r="BQ10" s="312">
        <f>SUM(BQ8:BQ9)</f>
        <v>2460</v>
      </c>
      <c r="BR10" s="312">
        <f>SUM(BR8:BR9)</f>
        <v>0</v>
      </c>
      <c r="BS10" s="312">
        <f>SUM(BS8:BS9)</f>
        <v>0</v>
      </c>
      <c r="BT10" s="312">
        <f>SUM(BT8:BT9)</f>
        <v>0</v>
      </c>
      <c r="BU10" s="312"/>
      <c r="BV10" s="312">
        <f>SUM(BV8:BV9)</f>
        <v>0</v>
      </c>
      <c r="BW10" s="406">
        <f>SUM(BW8:BW9)</f>
        <v>0</v>
      </c>
      <c r="BX10" s="312">
        <f>SUM(BX8:BX9)</f>
        <v>0</v>
      </c>
      <c r="BY10" s="312">
        <f>SUM(BY8:BY9)</f>
        <v>0</v>
      </c>
      <c r="BZ10" s="312"/>
      <c r="CA10" s="312">
        <f>SUM(CA8:CA9)</f>
        <v>0</v>
      </c>
      <c r="CB10" s="312">
        <f>SUM(CB8:CB9)</f>
        <v>0</v>
      </c>
      <c r="CC10" s="312">
        <f>SUM(CC8:CC9)</f>
        <v>0</v>
      </c>
      <c r="CD10" s="312">
        <f>SUM(CD8:CD9)</f>
        <v>0</v>
      </c>
      <c r="CE10" s="312"/>
      <c r="CF10" s="312">
        <f>SUM(CF8:CF9)</f>
        <v>0</v>
      </c>
      <c r="CG10" s="312">
        <f>SUM(CG8:CG9)</f>
        <v>0</v>
      </c>
      <c r="CH10" s="312">
        <f>SUM(CH8:CH9)</f>
        <v>0</v>
      </c>
      <c r="CI10" s="312">
        <f>SUM(CI8:CI9)</f>
        <v>0</v>
      </c>
      <c r="CJ10" s="312"/>
      <c r="CK10" s="312">
        <f>SUM(CK8:CK9)</f>
        <v>0</v>
      </c>
      <c r="CL10" s="312">
        <f>SUM(CL8:CL9)</f>
        <v>0</v>
      </c>
      <c r="CM10" s="312">
        <f>SUM(CM8:CM9)</f>
        <v>0</v>
      </c>
      <c r="CN10" s="312">
        <f>SUM(CN8:CN9)</f>
        <v>0</v>
      </c>
      <c r="CO10" s="312"/>
      <c r="CP10" s="312">
        <f>SUM(CP8:CP9)</f>
        <v>0</v>
      </c>
      <c r="CQ10" s="312">
        <f>SUM(CQ8:CQ9)</f>
        <v>0</v>
      </c>
      <c r="CR10" s="312">
        <f>SUM(CR8:CR9)</f>
        <v>0</v>
      </c>
      <c r="CS10" s="312">
        <f>SUM(CS8:CS9)</f>
        <v>0</v>
      </c>
      <c r="CT10" s="312"/>
      <c r="CU10" s="312">
        <f>SUM(CU8:CU9)</f>
        <v>0</v>
      </c>
      <c r="CV10" s="312">
        <f>SUM(CV8:CV9)</f>
        <v>0</v>
      </c>
      <c r="CW10" s="312">
        <f>SUM(CW8:CW9)</f>
        <v>0</v>
      </c>
      <c r="CX10" s="312">
        <f>SUM(CX8:CX9)</f>
        <v>0</v>
      </c>
      <c r="CY10" s="312"/>
      <c r="CZ10" s="312">
        <f>SUM(CZ8:CZ9)</f>
        <v>0</v>
      </c>
      <c r="DA10" s="312">
        <f>SUM(DA8:DA9)</f>
        <v>0</v>
      </c>
      <c r="DB10" s="312">
        <f>SUM(DB8:DB9)</f>
        <v>0</v>
      </c>
      <c r="DC10" s="312">
        <f>SUM(DC8:DC9)</f>
        <v>0</v>
      </c>
      <c r="DD10" s="312"/>
      <c r="DE10" s="312">
        <f>SUM(DE8:DE9)</f>
        <v>0</v>
      </c>
      <c r="DF10" s="312">
        <f>SUM(DF8:DF9)</f>
        <v>0</v>
      </c>
      <c r="DG10" s="312">
        <f>SUM(DG8:DG9)</f>
        <v>0</v>
      </c>
      <c r="DH10" s="312">
        <f>SUM(DH8:DH9)</f>
        <v>0</v>
      </c>
      <c r="DI10" s="312"/>
      <c r="DJ10" s="312">
        <f>SUM(DJ8:DJ9)</f>
        <v>0</v>
      </c>
      <c r="DK10" s="312">
        <f>SUM(DK8:DK9)</f>
        <v>0</v>
      </c>
      <c r="DL10" s="312">
        <f>SUM(DL8:DL9)</f>
        <v>0</v>
      </c>
      <c r="DM10" s="312">
        <f>SUM(DM8:DM9)</f>
        <v>0</v>
      </c>
      <c r="DN10" s="312"/>
      <c r="DO10" s="312">
        <f t="shared" ref="DO10:EK10" si="5">SUM(DO8:DO9)</f>
        <v>0</v>
      </c>
      <c r="DP10" s="312">
        <f t="shared" si="5"/>
        <v>1</v>
      </c>
      <c r="DQ10" s="312">
        <f t="shared" si="5"/>
        <v>42500</v>
      </c>
      <c r="DR10" s="312">
        <f t="shared" si="5"/>
        <v>0</v>
      </c>
      <c r="DS10" s="312">
        <f t="shared" si="5"/>
        <v>0</v>
      </c>
      <c r="DT10" s="312">
        <f t="shared" si="5"/>
        <v>0</v>
      </c>
      <c r="DU10" s="312">
        <f t="shared" si="5"/>
        <v>0</v>
      </c>
      <c r="DV10" s="312">
        <f t="shared" si="5"/>
        <v>1</v>
      </c>
      <c r="DW10" s="312">
        <f t="shared" si="5"/>
        <v>42500</v>
      </c>
      <c r="DX10" s="312">
        <f t="shared" si="5"/>
        <v>0</v>
      </c>
      <c r="DY10" s="312">
        <f t="shared" si="5"/>
        <v>0</v>
      </c>
      <c r="DZ10" s="312">
        <f t="shared" si="5"/>
        <v>0</v>
      </c>
      <c r="EA10" s="312">
        <f t="shared" si="5"/>
        <v>0</v>
      </c>
      <c r="EB10" s="312">
        <f t="shared" si="5"/>
        <v>0</v>
      </c>
      <c r="EC10" s="312">
        <f t="shared" si="5"/>
        <v>0</v>
      </c>
      <c r="ED10" s="312">
        <f t="shared" si="5"/>
        <v>0</v>
      </c>
      <c r="EE10" s="312">
        <f t="shared" si="5"/>
        <v>0</v>
      </c>
      <c r="EF10" s="312">
        <f t="shared" si="5"/>
        <v>1</v>
      </c>
      <c r="EG10" s="312">
        <f t="shared" si="5"/>
        <v>42500</v>
      </c>
      <c r="EH10" s="312">
        <f t="shared" si="5"/>
        <v>1</v>
      </c>
      <c r="EI10" s="312">
        <f t="shared" si="5"/>
        <v>42500</v>
      </c>
      <c r="EJ10" s="312">
        <f t="shared" si="5"/>
        <v>0</v>
      </c>
      <c r="EK10" s="312">
        <f t="shared" si="5"/>
        <v>0</v>
      </c>
      <c r="EL10" s="143"/>
      <c r="EM10" s="335"/>
      <c r="EN10" s="143"/>
      <c r="EO10" s="143"/>
      <c r="EP10" s="143"/>
      <c r="EQ10" s="143"/>
      <c r="ER10" s="143"/>
      <c r="ES10" s="143"/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"/>
    </sheetView>
  </sheetViews>
  <sheetFormatPr defaultRowHeight="15"/>
  <sheetData>
    <row r="1" spans="1:150" ht="18.75">
      <c r="A1" s="595" t="s">
        <v>2518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259"/>
      <c r="M1" s="407"/>
      <c r="N1" s="408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596" t="s">
        <v>2519</v>
      </c>
      <c r="DQ1" s="597"/>
      <c r="DR1" s="595"/>
      <c r="DS1" s="595"/>
      <c r="DT1" s="595"/>
      <c r="DU1" s="595"/>
      <c r="DV1" s="595"/>
      <c r="DW1" s="595"/>
      <c r="DX1" s="595"/>
      <c r="DY1" s="595"/>
      <c r="DZ1" s="595"/>
      <c r="EA1" s="595"/>
      <c r="EB1" s="595"/>
      <c r="EC1" s="595"/>
      <c r="ED1" s="595"/>
      <c r="EE1" s="410"/>
      <c r="EF1" s="410"/>
      <c r="EG1" s="410"/>
      <c r="EH1" s="410"/>
      <c r="EI1" s="410"/>
      <c r="EJ1" s="410"/>
      <c r="EK1" s="410"/>
      <c r="EL1" s="410"/>
      <c r="EM1" s="411"/>
      <c r="EN1" s="410"/>
      <c r="EO1" s="410"/>
      <c r="EP1" s="410"/>
      <c r="EQ1" s="410"/>
      <c r="ER1" s="410"/>
      <c r="ES1" s="410"/>
      <c r="ET1" s="410"/>
    </row>
    <row r="2" spans="1:150" ht="19.5" thickBot="1">
      <c r="A2" s="560" t="s">
        <v>2520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257"/>
      <c r="M2" s="257"/>
      <c r="N2" s="258"/>
      <c r="O2" s="257"/>
      <c r="P2" s="257"/>
      <c r="Q2" s="257"/>
      <c r="R2" s="257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22"/>
      <c r="AE2" s="259"/>
      <c r="AF2" s="259"/>
      <c r="AG2" s="259"/>
      <c r="AH2" s="259"/>
      <c r="AI2" s="259"/>
      <c r="AJ2" s="259"/>
      <c r="AK2" s="259"/>
      <c r="AL2" s="259"/>
      <c r="AM2" s="259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60"/>
      <c r="DQ2" s="261"/>
      <c r="DR2" s="223"/>
      <c r="DS2" s="223"/>
      <c r="DT2" s="262" t="s">
        <v>2562</v>
      </c>
      <c r="DU2" s="262"/>
      <c r="DV2" s="223"/>
      <c r="DW2" s="223"/>
      <c r="DX2" s="223"/>
      <c r="DY2" s="223"/>
      <c r="DZ2" s="223"/>
      <c r="EA2" s="223"/>
      <c r="EB2" s="223"/>
      <c r="EC2" s="223"/>
      <c r="ED2" s="223"/>
      <c r="EE2" s="230"/>
      <c r="EF2" s="230"/>
      <c r="EG2" s="230"/>
      <c r="EH2" s="230"/>
      <c r="EI2" s="230"/>
      <c r="EJ2" s="230"/>
      <c r="EK2" s="230"/>
      <c r="EL2" s="230"/>
      <c r="EM2" s="256"/>
      <c r="EN2" s="230"/>
      <c r="EO2" s="230"/>
      <c r="EP2" s="230"/>
      <c r="EQ2" s="230"/>
      <c r="ER2" s="230"/>
      <c r="ES2" s="230"/>
      <c r="ET2" s="230"/>
    </row>
    <row r="3" spans="1:150" ht="16.5" thickBot="1">
      <c r="A3" s="561" t="s">
        <v>2521</v>
      </c>
      <c r="B3" s="563" t="s">
        <v>2563</v>
      </c>
      <c r="C3" s="545" t="s">
        <v>2522</v>
      </c>
      <c r="D3" s="563" t="s">
        <v>2523</v>
      </c>
      <c r="E3" s="563" t="s">
        <v>2524</v>
      </c>
      <c r="F3" s="545" t="s">
        <v>2653</v>
      </c>
      <c r="G3" s="545" t="s">
        <v>2654</v>
      </c>
      <c r="H3" s="563" t="s">
        <v>2525</v>
      </c>
      <c r="I3" s="545" t="s">
        <v>2599</v>
      </c>
      <c r="J3" s="545" t="s">
        <v>2526</v>
      </c>
      <c r="K3" s="563" t="s">
        <v>2527</v>
      </c>
      <c r="L3" s="545" t="s">
        <v>2655</v>
      </c>
      <c r="M3" s="545" t="s">
        <v>2529</v>
      </c>
      <c r="N3" s="548" t="s">
        <v>2656</v>
      </c>
      <c r="O3" s="551" t="s">
        <v>2531</v>
      </c>
      <c r="P3" s="552"/>
      <c r="Q3" s="553"/>
      <c r="R3" s="223"/>
      <c r="S3" s="557" t="s">
        <v>2533</v>
      </c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88"/>
      <c r="AM3" s="558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63"/>
      <c r="DQ3" s="233"/>
      <c r="EM3" s="263"/>
    </row>
    <row r="4" spans="1:150" ht="26.25" thickBot="1">
      <c r="A4" s="562"/>
      <c r="B4" s="564"/>
      <c r="C4" s="546"/>
      <c r="D4" s="564"/>
      <c r="E4" s="564"/>
      <c r="F4" s="546"/>
      <c r="G4" s="546"/>
      <c r="H4" s="564"/>
      <c r="I4" s="546"/>
      <c r="J4" s="546"/>
      <c r="K4" s="564"/>
      <c r="L4" s="546"/>
      <c r="M4" s="546"/>
      <c r="N4" s="549"/>
      <c r="O4" s="554"/>
      <c r="P4" s="555"/>
      <c r="Q4" s="556"/>
      <c r="R4" s="412"/>
      <c r="S4" s="540" t="s">
        <v>2534</v>
      </c>
      <c r="T4" s="540"/>
      <c r="U4" s="540"/>
      <c r="V4" s="540"/>
      <c r="W4" s="540"/>
      <c r="X4" s="540"/>
      <c r="Y4" s="540" t="s">
        <v>2535</v>
      </c>
      <c r="Z4" s="540"/>
      <c r="AA4" s="540"/>
      <c r="AB4" s="540"/>
      <c r="AC4" s="540"/>
      <c r="AD4" s="540" t="s">
        <v>2536</v>
      </c>
      <c r="AE4" s="540"/>
      <c r="AF4" s="540"/>
      <c r="AG4" s="540"/>
      <c r="AH4" s="540"/>
      <c r="AI4" s="540" t="s">
        <v>2537</v>
      </c>
      <c r="AJ4" s="540"/>
      <c r="AK4" s="540"/>
      <c r="AL4" s="584"/>
      <c r="AM4" s="541"/>
      <c r="AN4" s="540" t="s">
        <v>2538</v>
      </c>
      <c r="AO4" s="540"/>
      <c r="AP4" s="540"/>
      <c r="AQ4" s="584"/>
      <c r="AR4" s="541"/>
      <c r="AS4" s="540" t="s">
        <v>2539</v>
      </c>
      <c r="AT4" s="540"/>
      <c r="AU4" s="540"/>
      <c r="AV4" s="584"/>
      <c r="AW4" s="541"/>
      <c r="AX4" s="540" t="s">
        <v>2540</v>
      </c>
      <c r="AY4" s="540"/>
      <c r="AZ4" s="540"/>
      <c r="BA4" s="584"/>
      <c r="BB4" s="541"/>
      <c r="BC4" s="540" t="s">
        <v>2541</v>
      </c>
      <c r="BD4" s="540"/>
      <c r="BE4" s="540"/>
      <c r="BF4" s="584"/>
      <c r="BG4" s="541"/>
      <c r="BH4" s="540" t="s">
        <v>2542</v>
      </c>
      <c r="BI4" s="540"/>
      <c r="BJ4" s="540"/>
      <c r="BK4" s="584"/>
      <c r="BL4" s="541"/>
      <c r="BM4" s="540" t="s">
        <v>2543</v>
      </c>
      <c r="BN4" s="540"/>
      <c r="BO4" s="540"/>
      <c r="BP4" s="584"/>
      <c r="BQ4" s="541"/>
      <c r="BR4" s="540" t="s">
        <v>2544</v>
      </c>
      <c r="BS4" s="540"/>
      <c r="BT4" s="540"/>
      <c r="BU4" s="584"/>
      <c r="BV4" s="541"/>
      <c r="BW4" s="540" t="s">
        <v>2545</v>
      </c>
      <c r="BX4" s="540"/>
      <c r="BY4" s="540"/>
      <c r="BZ4" s="584"/>
      <c r="CA4" s="541"/>
      <c r="CB4" s="540" t="s">
        <v>2546</v>
      </c>
      <c r="CC4" s="540"/>
      <c r="CD4" s="540"/>
      <c r="CE4" s="584"/>
      <c r="CF4" s="541"/>
      <c r="CG4" s="540" t="s">
        <v>2547</v>
      </c>
      <c r="CH4" s="540"/>
      <c r="CI4" s="540"/>
      <c r="CJ4" s="584"/>
      <c r="CK4" s="541"/>
      <c r="CL4" s="540" t="s">
        <v>2548</v>
      </c>
      <c r="CM4" s="540"/>
      <c r="CN4" s="540"/>
      <c r="CO4" s="584"/>
      <c r="CP4" s="541"/>
      <c r="CQ4" s="540" t="s">
        <v>2549</v>
      </c>
      <c r="CR4" s="540"/>
      <c r="CS4" s="540"/>
      <c r="CT4" s="584"/>
      <c r="CU4" s="541"/>
      <c r="CV4" s="540" t="s">
        <v>2550</v>
      </c>
      <c r="CW4" s="540"/>
      <c r="CX4" s="540"/>
      <c r="CY4" s="584"/>
      <c r="CZ4" s="541"/>
      <c r="DA4" s="540" t="s">
        <v>2551</v>
      </c>
      <c r="DB4" s="540"/>
      <c r="DC4" s="540"/>
      <c r="DD4" s="584"/>
      <c r="DE4" s="541"/>
      <c r="DF4" s="540" t="s">
        <v>2552</v>
      </c>
      <c r="DG4" s="540"/>
      <c r="DH4" s="540"/>
      <c r="DI4" s="584"/>
      <c r="DJ4" s="541"/>
      <c r="DK4" s="540" t="s">
        <v>2553</v>
      </c>
      <c r="DL4" s="540"/>
      <c r="DM4" s="540"/>
      <c r="DN4" s="584"/>
      <c r="DO4" s="541"/>
      <c r="DP4" s="542" t="s">
        <v>2554</v>
      </c>
      <c r="DQ4" s="543"/>
      <c r="DR4" s="543"/>
      <c r="DS4" s="544"/>
      <c r="DT4" s="569" t="s">
        <v>2571</v>
      </c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70"/>
      <c r="EF4" s="264"/>
      <c r="EG4" s="264"/>
      <c r="EH4" s="264"/>
      <c r="EI4" s="264"/>
      <c r="EJ4" s="264"/>
      <c r="EK4" s="264"/>
      <c r="EL4" s="264"/>
      <c r="EM4" s="318" t="s">
        <v>2573</v>
      </c>
      <c r="EN4" s="267"/>
      <c r="EO4" s="267"/>
      <c r="EP4" s="267"/>
      <c r="EQ4" s="267"/>
      <c r="ER4" s="267"/>
      <c r="ES4" s="267"/>
      <c r="ET4" s="267"/>
    </row>
    <row r="5" spans="1:150" ht="26.25" thickBot="1">
      <c r="A5" s="562"/>
      <c r="B5" s="564"/>
      <c r="C5" s="547"/>
      <c r="D5" s="564"/>
      <c r="E5" s="564"/>
      <c r="F5" s="547"/>
      <c r="G5" s="547"/>
      <c r="H5" s="564"/>
      <c r="I5" s="547"/>
      <c r="J5" s="547"/>
      <c r="K5" s="564"/>
      <c r="L5" s="547"/>
      <c r="M5" s="546"/>
      <c r="N5" s="550"/>
      <c r="O5" s="236" t="s">
        <v>2555</v>
      </c>
      <c r="P5" s="237" t="s">
        <v>2556</v>
      </c>
      <c r="Q5" s="237" t="s">
        <v>2557</v>
      </c>
      <c r="R5" s="239" t="s">
        <v>2653</v>
      </c>
      <c r="S5" s="238" t="s">
        <v>2558</v>
      </c>
      <c r="T5" s="238" t="s">
        <v>2559</v>
      </c>
      <c r="U5" s="239" t="s">
        <v>2556</v>
      </c>
      <c r="V5" s="239" t="s">
        <v>2557</v>
      </c>
      <c r="W5" s="239" t="s">
        <v>2653</v>
      </c>
      <c r="X5" s="237" t="s">
        <v>2555</v>
      </c>
      <c r="Y5" s="238" t="s">
        <v>2559</v>
      </c>
      <c r="Z5" s="239" t="s">
        <v>2560</v>
      </c>
      <c r="AA5" s="239" t="s">
        <v>2557</v>
      </c>
      <c r="AB5" s="239" t="s">
        <v>2653</v>
      </c>
      <c r="AC5" s="237" t="s">
        <v>2555</v>
      </c>
      <c r="AD5" s="238" t="s">
        <v>2559</v>
      </c>
      <c r="AE5" s="239" t="s">
        <v>2560</v>
      </c>
      <c r="AF5" s="239" t="s">
        <v>2557</v>
      </c>
      <c r="AG5" s="239" t="s">
        <v>2653</v>
      </c>
      <c r="AH5" s="237" t="s">
        <v>2555</v>
      </c>
      <c r="AI5" s="238" t="s">
        <v>2559</v>
      </c>
      <c r="AJ5" s="239" t="s">
        <v>2560</v>
      </c>
      <c r="AK5" s="239" t="s">
        <v>2557</v>
      </c>
      <c r="AL5" s="239" t="s">
        <v>2653</v>
      </c>
      <c r="AM5" s="240" t="s">
        <v>2555</v>
      </c>
      <c r="AN5" s="238" t="s">
        <v>2559</v>
      </c>
      <c r="AO5" s="239" t="s">
        <v>2560</v>
      </c>
      <c r="AP5" s="239" t="s">
        <v>2557</v>
      </c>
      <c r="AQ5" s="239" t="s">
        <v>2653</v>
      </c>
      <c r="AR5" s="240" t="s">
        <v>2555</v>
      </c>
      <c r="AS5" s="238" t="s">
        <v>2559</v>
      </c>
      <c r="AT5" s="239" t="s">
        <v>2560</v>
      </c>
      <c r="AU5" s="239" t="s">
        <v>2557</v>
      </c>
      <c r="AV5" s="239" t="s">
        <v>2653</v>
      </c>
      <c r="AW5" s="240" t="s">
        <v>2555</v>
      </c>
      <c r="AX5" s="238" t="s">
        <v>2559</v>
      </c>
      <c r="AY5" s="239" t="s">
        <v>2560</v>
      </c>
      <c r="AZ5" s="239" t="s">
        <v>2557</v>
      </c>
      <c r="BA5" s="239" t="s">
        <v>2653</v>
      </c>
      <c r="BB5" s="240" t="s">
        <v>2555</v>
      </c>
      <c r="BC5" s="238" t="s">
        <v>2559</v>
      </c>
      <c r="BD5" s="239" t="s">
        <v>2560</v>
      </c>
      <c r="BE5" s="239" t="s">
        <v>2557</v>
      </c>
      <c r="BF5" s="239" t="s">
        <v>2653</v>
      </c>
      <c r="BG5" s="240" t="s">
        <v>2555</v>
      </c>
      <c r="BH5" s="238" t="s">
        <v>2559</v>
      </c>
      <c r="BI5" s="239" t="s">
        <v>2560</v>
      </c>
      <c r="BJ5" s="239" t="s">
        <v>2557</v>
      </c>
      <c r="BK5" s="239" t="s">
        <v>2653</v>
      </c>
      <c r="BL5" s="240" t="s">
        <v>2555</v>
      </c>
      <c r="BM5" s="238" t="s">
        <v>2559</v>
      </c>
      <c r="BN5" s="239" t="s">
        <v>2560</v>
      </c>
      <c r="BO5" s="239" t="s">
        <v>2557</v>
      </c>
      <c r="BP5" s="239" t="s">
        <v>2653</v>
      </c>
      <c r="BQ5" s="240" t="s">
        <v>2555</v>
      </c>
      <c r="BR5" s="238" t="s">
        <v>2559</v>
      </c>
      <c r="BS5" s="239" t="s">
        <v>2560</v>
      </c>
      <c r="BT5" s="239" t="s">
        <v>2557</v>
      </c>
      <c r="BU5" s="239" t="s">
        <v>2653</v>
      </c>
      <c r="BV5" s="240" t="s">
        <v>2555</v>
      </c>
      <c r="BW5" s="238" t="s">
        <v>2559</v>
      </c>
      <c r="BX5" s="239" t="s">
        <v>2560</v>
      </c>
      <c r="BY5" s="239" t="s">
        <v>2557</v>
      </c>
      <c r="BZ5" s="239" t="s">
        <v>2653</v>
      </c>
      <c r="CA5" s="240" t="s">
        <v>2555</v>
      </c>
      <c r="CB5" s="238" t="s">
        <v>2559</v>
      </c>
      <c r="CC5" s="239" t="s">
        <v>2560</v>
      </c>
      <c r="CD5" s="239" t="s">
        <v>2557</v>
      </c>
      <c r="CE5" s="239" t="s">
        <v>2653</v>
      </c>
      <c r="CF5" s="240" t="s">
        <v>2555</v>
      </c>
      <c r="CG5" s="238" t="s">
        <v>2559</v>
      </c>
      <c r="CH5" s="239" t="s">
        <v>2560</v>
      </c>
      <c r="CI5" s="239" t="s">
        <v>2557</v>
      </c>
      <c r="CJ5" s="239" t="s">
        <v>2653</v>
      </c>
      <c r="CK5" s="240" t="s">
        <v>2555</v>
      </c>
      <c r="CL5" s="238" t="s">
        <v>2559</v>
      </c>
      <c r="CM5" s="239" t="s">
        <v>2560</v>
      </c>
      <c r="CN5" s="239" t="s">
        <v>2557</v>
      </c>
      <c r="CO5" s="239" t="s">
        <v>2653</v>
      </c>
      <c r="CP5" s="240" t="s">
        <v>2555</v>
      </c>
      <c r="CQ5" s="238" t="s">
        <v>2559</v>
      </c>
      <c r="CR5" s="239" t="s">
        <v>2560</v>
      </c>
      <c r="CS5" s="239" t="s">
        <v>2557</v>
      </c>
      <c r="CT5" s="239" t="s">
        <v>2653</v>
      </c>
      <c r="CU5" s="240" t="s">
        <v>2555</v>
      </c>
      <c r="CV5" s="238" t="s">
        <v>2559</v>
      </c>
      <c r="CW5" s="239" t="s">
        <v>2560</v>
      </c>
      <c r="CX5" s="239" t="s">
        <v>2557</v>
      </c>
      <c r="CY5" s="239" t="s">
        <v>2653</v>
      </c>
      <c r="CZ5" s="240" t="s">
        <v>2555</v>
      </c>
      <c r="DA5" s="238" t="s">
        <v>2559</v>
      </c>
      <c r="DB5" s="239" t="s">
        <v>2560</v>
      </c>
      <c r="DC5" s="239" t="s">
        <v>2557</v>
      </c>
      <c r="DD5" s="239" t="s">
        <v>2653</v>
      </c>
      <c r="DE5" s="240" t="s">
        <v>2555</v>
      </c>
      <c r="DF5" s="238" t="s">
        <v>2559</v>
      </c>
      <c r="DG5" s="239" t="s">
        <v>2560</v>
      </c>
      <c r="DH5" s="239" t="s">
        <v>2557</v>
      </c>
      <c r="DI5" s="239" t="s">
        <v>2653</v>
      </c>
      <c r="DJ5" s="240" t="s">
        <v>2555</v>
      </c>
      <c r="DK5" s="238" t="s">
        <v>2559</v>
      </c>
      <c r="DL5" s="239" t="s">
        <v>2560</v>
      </c>
      <c r="DM5" s="239" t="s">
        <v>2557</v>
      </c>
      <c r="DN5" s="239" t="s">
        <v>2653</v>
      </c>
      <c r="DO5" s="241" t="s">
        <v>2555</v>
      </c>
      <c r="DP5" s="268" t="s">
        <v>16</v>
      </c>
      <c r="DQ5" s="244" t="s">
        <v>2561</v>
      </c>
      <c r="DR5" s="244" t="s">
        <v>31</v>
      </c>
      <c r="DS5" s="244" t="s">
        <v>2561</v>
      </c>
      <c r="DT5" s="269" t="s">
        <v>2574</v>
      </c>
      <c r="DU5" s="244" t="s">
        <v>2561</v>
      </c>
      <c r="DV5" s="269" t="s">
        <v>2575</v>
      </c>
      <c r="DW5" s="244" t="s">
        <v>2561</v>
      </c>
      <c r="DX5" s="269" t="s">
        <v>785</v>
      </c>
      <c r="DY5" s="244" t="s">
        <v>2561</v>
      </c>
      <c r="DZ5" s="269" t="s">
        <v>2576</v>
      </c>
      <c r="EA5" s="244" t="s">
        <v>2561</v>
      </c>
      <c r="EB5" s="269" t="s">
        <v>2577</v>
      </c>
      <c r="EC5" s="244" t="s">
        <v>2561</v>
      </c>
      <c r="ED5" s="269" t="s">
        <v>2578</v>
      </c>
      <c r="EE5" s="270" t="s">
        <v>2561</v>
      </c>
      <c r="EF5" s="271" t="s">
        <v>2579</v>
      </c>
      <c r="EG5" s="271" t="s">
        <v>2579</v>
      </c>
      <c r="EH5" s="116" t="s">
        <v>2670</v>
      </c>
      <c r="EI5" s="116" t="s">
        <v>2561</v>
      </c>
      <c r="EJ5" s="116" t="s">
        <v>2671</v>
      </c>
      <c r="EK5" s="116" t="s">
        <v>2561</v>
      </c>
      <c r="EL5" s="116"/>
      <c r="EM5" s="273" t="s">
        <v>15</v>
      </c>
      <c r="EN5" s="274" t="s">
        <v>2582</v>
      </c>
      <c r="EO5" s="274" t="s">
        <v>2583</v>
      </c>
      <c r="EP5" s="274" t="s">
        <v>2582</v>
      </c>
      <c r="EQ5" s="274" t="s">
        <v>91</v>
      </c>
      <c r="ER5" s="274" t="s">
        <v>2582</v>
      </c>
      <c r="ES5" s="274" t="s">
        <v>2584</v>
      </c>
      <c r="ET5" s="274" t="s">
        <v>2585</v>
      </c>
    </row>
    <row r="6" spans="1:150">
      <c r="A6" s="319">
        <v>1</v>
      </c>
      <c r="B6" s="320">
        <v>2</v>
      </c>
      <c r="C6" s="320"/>
      <c r="D6" s="320">
        <v>3</v>
      </c>
      <c r="E6" s="321">
        <v>4</v>
      </c>
      <c r="F6" s="321">
        <v>5</v>
      </c>
      <c r="G6" s="321">
        <v>6</v>
      </c>
      <c r="H6" s="321">
        <v>5</v>
      </c>
      <c r="I6" s="321"/>
      <c r="J6" s="321">
        <v>6</v>
      </c>
      <c r="K6" s="321">
        <v>7</v>
      </c>
      <c r="L6" s="321">
        <v>8</v>
      </c>
      <c r="M6" s="368"/>
      <c r="N6" s="322">
        <v>9</v>
      </c>
      <c r="O6" s="321">
        <v>10</v>
      </c>
      <c r="P6" s="321"/>
      <c r="Q6" s="321"/>
      <c r="R6" s="321">
        <v>11</v>
      </c>
      <c r="S6" s="321">
        <v>6</v>
      </c>
      <c r="T6" s="321">
        <v>7</v>
      </c>
      <c r="U6" s="321">
        <v>8</v>
      </c>
      <c r="V6" s="321">
        <v>9</v>
      </c>
      <c r="W6" s="321"/>
      <c r="X6" s="321">
        <v>10</v>
      </c>
      <c r="Y6" s="321">
        <v>11</v>
      </c>
      <c r="Z6" s="321">
        <v>12</v>
      </c>
      <c r="AA6" s="321">
        <v>13</v>
      </c>
      <c r="AB6" s="321"/>
      <c r="AC6" s="321">
        <v>14</v>
      </c>
      <c r="AD6" s="321">
        <v>15</v>
      </c>
      <c r="AE6" s="321">
        <v>16</v>
      </c>
      <c r="AF6" s="321">
        <v>17</v>
      </c>
      <c r="AG6" s="321"/>
      <c r="AH6" s="321">
        <v>18</v>
      </c>
      <c r="AI6" s="321">
        <v>19</v>
      </c>
      <c r="AJ6" s="321">
        <v>20</v>
      </c>
      <c r="AK6" s="321">
        <v>21</v>
      </c>
      <c r="AL6" s="324"/>
      <c r="AM6" s="323">
        <v>22</v>
      </c>
      <c r="AN6" s="321">
        <v>19</v>
      </c>
      <c r="AO6" s="321">
        <v>20</v>
      </c>
      <c r="AP6" s="321">
        <v>21</v>
      </c>
      <c r="AQ6" s="324"/>
      <c r="AR6" s="323">
        <v>22</v>
      </c>
      <c r="AS6" s="321">
        <v>19</v>
      </c>
      <c r="AT6" s="321">
        <v>20</v>
      </c>
      <c r="AU6" s="321">
        <v>21</v>
      </c>
      <c r="AV6" s="324"/>
      <c r="AW6" s="323">
        <v>22</v>
      </c>
      <c r="AX6" s="321">
        <v>19</v>
      </c>
      <c r="AY6" s="321">
        <v>20</v>
      </c>
      <c r="AZ6" s="321">
        <v>21</v>
      </c>
      <c r="BA6" s="324"/>
      <c r="BB6" s="323">
        <v>22</v>
      </c>
      <c r="BC6" s="321">
        <v>19</v>
      </c>
      <c r="BD6" s="321">
        <v>20</v>
      </c>
      <c r="BE6" s="321">
        <v>21</v>
      </c>
      <c r="BF6" s="324"/>
      <c r="BG6" s="323">
        <v>22</v>
      </c>
      <c r="BH6" s="321">
        <v>19</v>
      </c>
      <c r="BI6" s="321">
        <v>20</v>
      </c>
      <c r="BJ6" s="321">
        <v>21</v>
      </c>
      <c r="BK6" s="324"/>
      <c r="BL6" s="323">
        <v>22</v>
      </c>
      <c r="BM6" s="321">
        <v>19</v>
      </c>
      <c r="BN6" s="321">
        <v>20</v>
      </c>
      <c r="BO6" s="321">
        <v>21</v>
      </c>
      <c r="BP6" s="324"/>
      <c r="BQ6" s="323">
        <v>22</v>
      </c>
      <c r="BR6" s="321">
        <v>19</v>
      </c>
      <c r="BS6" s="321">
        <v>20</v>
      </c>
      <c r="BT6" s="321">
        <v>21</v>
      </c>
      <c r="BU6" s="324"/>
      <c r="BV6" s="323">
        <v>22</v>
      </c>
      <c r="BW6" s="321">
        <v>19</v>
      </c>
      <c r="BX6" s="321">
        <v>20</v>
      </c>
      <c r="BY6" s="321">
        <v>21</v>
      </c>
      <c r="BZ6" s="324"/>
      <c r="CA6" s="323">
        <v>22</v>
      </c>
      <c r="CB6" s="321">
        <v>19</v>
      </c>
      <c r="CC6" s="321">
        <v>20</v>
      </c>
      <c r="CD6" s="321">
        <v>21</v>
      </c>
      <c r="CE6" s="324"/>
      <c r="CF6" s="323">
        <v>22</v>
      </c>
      <c r="CG6" s="321">
        <v>19</v>
      </c>
      <c r="CH6" s="321">
        <v>20</v>
      </c>
      <c r="CI6" s="321">
        <v>21</v>
      </c>
      <c r="CJ6" s="324"/>
      <c r="CK6" s="323">
        <v>22</v>
      </c>
      <c r="CL6" s="321">
        <v>19</v>
      </c>
      <c r="CM6" s="321">
        <v>20</v>
      </c>
      <c r="CN6" s="321">
        <v>21</v>
      </c>
      <c r="CO6" s="324"/>
      <c r="CP6" s="323">
        <v>22</v>
      </c>
      <c r="CQ6" s="321">
        <v>19</v>
      </c>
      <c r="CR6" s="321">
        <v>20</v>
      </c>
      <c r="CS6" s="321">
        <v>21</v>
      </c>
      <c r="CT6" s="324"/>
      <c r="CU6" s="323">
        <v>22</v>
      </c>
      <c r="CV6" s="321">
        <v>19</v>
      </c>
      <c r="CW6" s="321">
        <v>20</v>
      </c>
      <c r="CX6" s="321">
        <v>21</v>
      </c>
      <c r="CY6" s="324"/>
      <c r="CZ6" s="323">
        <v>22</v>
      </c>
      <c r="DA6" s="321">
        <v>19</v>
      </c>
      <c r="DB6" s="321">
        <v>20</v>
      </c>
      <c r="DC6" s="321">
        <v>21</v>
      </c>
      <c r="DD6" s="324"/>
      <c r="DE6" s="323">
        <v>22</v>
      </c>
      <c r="DF6" s="321">
        <v>19</v>
      </c>
      <c r="DG6" s="321">
        <v>20</v>
      </c>
      <c r="DH6" s="321">
        <v>21</v>
      </c>
      <c r="DI6" s="324"/>
      <c r="DJ6" s="323">
        <v>22</v>
      </c>
      <c r="DK6" s="321">
        <v>19</v>
      </c>
      <c r="DL6" s="321">
        <v>20</v>
      </c>
      <c r="DM6" s="321">
        <v>21</v>
      </c>
      <c r="DN6" s="324"/>
      <c r="DO6" s="324">
        <v>22</v>
      </c>
      <c r="DP6" s="282">
        <v>8</v>
      </c>
      <c r="DQ6" s="283">
        <v>9</v>
      </c>
      <c r="DR6" s="283">
        <v>10</v>
      </c>
      <c r="DS6" s="283">
        <v>11</v>
      </c>
      <c r="DT6" s="283">
        <v>12</v>
      </c>
      <c r="DU6" s="283">
        <v>13</v>
      </c>
      <c r="DV6" s="283">
        <v>14</v>
      </c>
      <c r="DW6" s="283">
        <v>15</v>
      </c>
      <c r="DX6" s="283">
        <v>16</v>
      </c>
      <c r="DY6" s="283">
        <v>17</v>
      </c>
      <c r="DZ6" s="283">
        <v>18</v>
      </c>
      <c r="EA6" s="283">
        <v>19</v>
      </c>
      <c r="EB6" s="283">
        <v>20</v>
      </c>
      <c r="EC6" s="283">
        <v>21</v>
      </c>
      <c r="ED6" s="283">
        <v>22</v>
      </c>
      <c r="EE6" s="284">
        <v>23</v>
      </c>
      <c r="EM6" s="263"/>
    </row>
    <row r="7" spans="1:150" ht="26.25" thickBot="1">
      <c r="A7" s="326" t="s">
        <v>2587</v>
      </c>
      <c r="B7" s="286" t="s">
        <v>2672</v>
      </c>
      <c r="C7" s="286"/>
      <c r="D7" s="359"/>
      <c r="E7" s="333"/>
      <c r="F7" s="333"/>
      <c r="G7" s="333"/>
      <c r="H7" s="333"/>
      <c r="I7" s="289">
        <f t="shared" ref="I7:I10" si="0">SUM(J7-G7/20)</f>
        <v>0</v>
      </c>
      <c r="J7" s="289">
        <f t="shared" ref="J7:J10" si="1">SUM((G7*6*21)/(8*20*100))+(G7/20)</f>
        <v>0</v>
      </c>
      <c r="K7" s="333"/>
      <c r="L7" s="372" t="s">
        <v>2587</v>
      </c>
      <c r="M7" s="413"/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73"/>
      <c r="AM7" s="374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4"/>
      <c r="EF7" s="331"/>
      <c r="EG7" s="331"/>
      <c r="EH7" s="143"/>
      <c r="EI7" s="143"/>
      <c r="EJ7" s="143"/>
      <c r="EK7" s="143"/>
      <c r="EL7" s="143"/>
      <c r="EM7" s="335"/>
      <c r="EN7" s="143"/>
      <c r="EO7" s="143"/>
      <c r="EP7" s="143"/>
      <c r="EQ7" s="143"/>
      <c r="ER7" s="143"/>
      <c r="ES7" s="143"/>
      <c r="ET7" s="143"/>
    </row>
    <row r="8" spans="1:150" ht="51.75" thickBot="1">
      <c r="A8" s="414">
        <v>1</v>
      </c>
      <c r="B8" s="415" t="s">
        <v>2673</v>
      </c>
      <c r="C8" s="415" t="s">
        <v>2674</v>
      </c>
      <c r="D8" s="415" t="s">
        <v>1254</v>
      </c>
      <c r="E8" s="416">
        <v>25500</v>
      </c>
      <c r="F8" s="274">
        <v>3000</v>
      </c>
      <c r="G8" s="417">
        <f>SUM(E8:F8)</f>
        <v>28500</v>
      </c>
      <c r="H8" s="418">
        <v>20</v>
      </c>
      <c r="I8" s="289">
        <f t="shared" si="0"/>
        <v>224.4375</v>
      </c>
      <c r="J8" s="289">
        <f t="shared" si="1"/>
        <v>1649.4375</v>
      </c>
      <c r="K8" s="419" t="s">
        <v>2675</v>
      </c>
      <c r="L8" s="396">
        <v>19</v>
      </c>
      <c r="M8" s="413">
        <f t="shared" ref="M8:M9" si="2">SUM(L8*I8)</f>
        <v>4264.3125</v>
      </c>
      <c r="N8" s="289">
        <f>SUM(L8*J8)</f>
        <v>31339.3125</v>
      </c>
      <c r="O8" s="290">
        <f>SUM(P8:Q8)</f>
        <v>25193</v>
      </c>
      <c r="P8" s="290">
        <f t="shared" ref="P8:R9" si="3">SUM(U8,Z8,AE8,AJ8,AO8,AT8,AY8,BD8,BI8,BN8,BS8,BX8,CC8,CH8,CM8,CR8,CW8,DB8,DG8,DL8)</f>
        <v>22411</v>
      </c>
      <c r="Q8" s="290">
        <f t="shared" si="3"/>
        <v>2782</v>
      </c>
      <c r="R8" s="290">
        <f t="shared" si="3"/>
        <v>0</v>
      </c>
      <c r="S8" s="329" t="s">
        <v>2676</v>
      </c>
      <c r="T8" s="329" t="s">
        <v>2609</v>
      </c>
      <c r="U8" s="383">
        <v>1425</v>
      </c>
      <c r="V8" s="383">
        <v>225</v>
      </c>
      <c r="W8" s="383"/>
      <c r="X8" s="383">
        <f>SUM(U8:W8)</f>
        <v>1650</v>
      </c>
      <c r="Y8" s="329" t="s">
        <v>2609</v>
      </c>
      <c r="Z8" s="383">
        <v>1650</v>
      </c>
      <c r="AA8" s="383">
        <v>307</v>
      </c>
      <c r="AB8" s="383"/>
      <c r="AC8" s="420">
        <f>SUM(Z8:AA8)</f>
        <v>1957</v>
      </c>
      <c r="AD8" s="421" t="s">
        <v>2610</v>
      </c>
      <c r="AE8" s="397">
        <v>1425</v>
      </c>
      <c r="AF8" s="397">
        <v>225</v>
      </c>
      <c r="AG8" s="397"/>
      <c r="AH8" s="397">
        <f>SUM(AE8:AG8)</f>
        <v>1650</v>
      </c>
      <c r="AI8" s="397" t="s">
        <v>2596</v>
      </c>
      <c r="AJ8" s="397">
        <v>4275</v>
      </c>
      <c r="AK8" s="397">
        <v>675</v>
      </c>
      <c r="AL8" s="398"/>
      <c r="AM8" s="397">
        <f>SUM(AJ8:AL8)</f>
        <v>4950</v>
      </c>
      <c r="AN8" s="422" t="s">
        <v>2677</v>
      </c>
      <c r="AO8" s="399">
        <v>1425</v>
      </c>
      <c r="AP8" s="399">
        <v>225</v>
      </c>
      <c r="AQ8" s="399"/>
      <c r="AR8" s="397">
        <f>SUM(AO8:AQ8)</f>
        <v>1650</v>
      </c>
      <c r="AS8" s="399" t="s">
        <v>2611</v>
      </c>
      <c r="AT8" s="399">
        <v>5700</v>
      </c>
      <c r="AU8" s="399">
        <v>900</v>
      </c>
      <c r="AV8" s="399"/>
      <c r="AW8" s="397">
        <f>SUM(AT8:AV8)</f>
        <v>6600</v>
      </c>
      <c r="AX8" s="423">
        <v>40490</v>
      </c>
      <c r="AY8" s="399">
        <v>6511</v>
      </c>
      <c r="AZ8" s="399">
        <v>225</v>
      </c>
      <c r="BA8" s="399"/>
      <c r="BB8" s="397">
        <f>SUM(AY8:BA8)</f>
        <v>6736</v>
      </c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401">
        <v>1</v>
      </c>
      <c r="DQ8" s="397">
        <v>28500</v>
      </c>
      <c r="DR8" s="397"/>
      <c r="DS8" s="397"/>
      <c r="DT8" s="397"/>
      <c r="DU8" s="397"/>
      <c r="DV8" s="397">
        <v>1</v>
      </c>
      <c r="DW8" s="397">
        <v>28500</v>
      </c>
      <c r="DX8" s="397"/>
      <c r="DY8" s="397"/>
      <c r="DZ8" s="397"/>
      <c r="EA8" s="397"/>
      <c r="EB8" s="397"/>
      <c r="EC8" s="397"/>
      <c r="ED8" s="397"/>
      <c r="EE8" s="398"/>
      <c r="EF8" s="391">
        <f>SUM(ED8,EB8,DZ8,DX8,DV8,DT8)</f>
        <v>1</v>
      </c>
      <c r="EG8" s="391">
        <f>SUM(EE8,EC8,EA8,DY8,DW8,DU8)</f>
        <v>28500</v>
      </c>
      <c r="EH8" s="402">
        <v>1</v>
      </c>
      <c r="EI8" s="403">
        <v>28500</v>
      </c>
      <c r="EJ8" s="143"/>
      <c r="EK8" s="143"/>
      <c r="EL8" s="143"/>
      <c r="EM8" s="335">
        <v>1</v>
      </c>
      <c r="EN8" s="143"/>
      <c r="EO8" s="143"/>
      <c r="EP8" s="143"/>
      <c r="EQ8" s="143"/>
      <c r="ER8" s="143"/>
      <c r="ES8" s="143"/>
      <c r="ET8" s="143"/>
    </row>
    <row r="9" spans="1:150">
      <c r="A9" s="357"/>
      <c r="B9" s="358"/>
      <c r="C9" s="358"/>
      <c r="D9" s="359"/>
      <c r="E9" s="312"/>
      <c r="F9" s="312"/>
      <c r="G9" s="417">
        <f>SUM(E9:F9)</f>
        <v>0</v>
      </c>
      <c r="H9" s="333"/>
      <c r="I9" s="289">
        <f t="shared" si="0"/>
        <v>0</v>
      </c>
      <c r="J9" s="289">
        <f t="shared" si="1"/>
        <v>0</v>
      </c>
      <c r="K9" s="333"/>
      <c r="L9" s="396"/>
      <c r="M9" s="413">
        <f t="shared" si="2"/>
        <v>0</v>
      </c>
      <c r="N9" s="311"/>
      <c r="O9" s="290">
        <f>SUM(P9:Q9)</f>
        <v>0</v>
      </c>
      <c r="P9" s="290">
        <f t="shared" si="3"/>
        <v>0</v>
      </c>
      <c r="Q9" s="290">
        <f t="shared" si="3"/>
        <v>0</v>
      </c>
      <c r="R9" s="290">
        <f t="shared" si="3"/>
        <v>0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03">
        <f>SUM(Z9:AA9)</f>
        <v>0</v>
      </c>
      <c r="AD9" s="312"/>
      <c r="AE9" s="312"/>
      <c r="AF9" s="312"/>
      <c r="AG9" s="312"/>
      <c r="AH9" s="312"/>
      <c r="AI9" s="312"/>
      <c r="AJ9" s="312"/>
      <c r="AK9" s="312"/>
      <c r="AL9" s="360"/>
      <c r="AM9" s="360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361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60"/>
      <c r="EF9" s="309"/>
      <c r="EG9" s="309"/>
      <c r="EH9" s="143"/>
      <c r="EI9" s="143"/>
      <c r="EJ9" s="143"/>
      <c r="EK9" s="143"/>
      <c r="EL9" s="143"/>
      <c r="EM9" s="335"/>
      <c r="EN9" s="143"/>
      <c r="EO9" s="143"/>
      <c r="EP9" s="143"/>
      <c r="EQ9" s="143"/>
      <c r="ER9" s="143"/>
      <c r="ES9" s="143"/>
      <c r="ET9" s="143"/>
    </row>
    <row r="10" spans="1:150">
      <c r="A10" s="357"/>
      <c r="B10" s="358" t="s">
        <v>2555</v>
      </c>
      <c r="C10" s="358"/>
      <c r="D10" s="359"/>
      <c r="E10" s="312">
        <f>SUM(E8:E9)</f>
        <v>25500</v>
      </c>
      <c r="F10" s="312">
        <f>SUM(F8:F9)</f>
        <v>3000</v>
      </c>
      <c r="G10" s="312">
        <f>SUM(G8:G9)</f>
        <v>28500</v>
      </c>
      <c r="H10" s="333"/>
      <c r="I10" s="289">
        <f t="shared" si="0"/>
        <v>224.4375</v>
      </c>
      <c r="J10" s="311">
        <f t="shared" si="1"/>
        <v>1649.4375</v>
      </c>
      <c r="K10" s="333"/>
      <c r="L10" s="405">
        <f t="shared" ref="L10:V10" si="4">SUM(L8:L9)</f>
        <v>19</v>
      </c>
      <c r="M10" s="311">
        <f t="shared" si="4"/>
        <v>4264.3125</v>
      </c>
      <c r="N10" s="311">
        <f t="shared" si="4"/>
        <v>31339.3125</v>
      </c>
      <c r="O10" s="312">
        <f t="shared" si="4"/>
        <v>25193</v>
      </c>
      <c r="P10" s="312">
        <f t="shared" si="4"/>
        <v>22411</v>
      </c>
      <c r="Q10" s="312">
        <f t="shared" si="4"/>
        <v>2782</v>
      </c>
      <c r="R10" s="312">
        <f t="shared" si="4"/>
        <v>0</v>
      </c>
      <c r="S10" s="312">
        <f t="shared" si="4"/>
        <v>0</v>
      </c>
      <c r="T10" s="312">
        <f t="shared" si="4"/>
        <v>0</v>
      </c>
      <c r="U10" s="312">
        <f t="shared" si="4"/>
        <v>1425</v>
      </c>
      <c r="V10" s="312">
        <f t="shared" si="4"/>
        <v>225</v>
      </c>
      <c r="W10" s="312"/>
      <c r="X10" s="312">
        <f>SUM(X8:X9)</f>
        <v>1650</v>
      </c>
      <c r="Y10" s="312">
        <f>SUM(Y8:Y9)</f>
        <v>0</v>
      </c>
      <c r="Z10" s="312">
        <f>SUM(Z8:Z9)</f>
        <v>1650</v>
      </c>
      <c r="AA10" s="312">
        <f>SUM(AA8:AA9)</f>
        <v>307</v>
      </c>
      <c r="AB10" s="312"/>
      <c r="AC10" s="312">
        <f t="shared" ref="AC10:AK10" si="5">SUM(AC8:AC9)</f>
        <v>1957</v>
      </c>
      <c r="AD10" s="312">
        <f t="shared" si="5"/>
        <v>0</v>
      </c>
      <c r="AE10" s="312">
        <f t="shared" si="5"/>
        <v>1425</v>
      </c>
      <c r="AF10" s="312">
        <f t="shared" si="5"/>
        <v>225</v>
      </c>
      <c r="AG10" s="312">
        <f t="shared" si="5"/>
        <v>0</v>
      </c>
      <c r="AH10" s="312">
        <f t="shared" si="5"/>
        <v>1650</v>
      </c>
      <c r="AI10" s="312">
        <f t="shared" si="5"/>
        <v>0</v>
      </c>
      <c r="AJ10" s="312">
        <f t="shared" si="5"/>
        <v>4275</v>
      </c>
      <c r="AK10" s="312">
        <f t="shared" si="5"/>
        <v>675</v>
      </c>
      <c r="AL10" s="312"/>
      <c r="AM10" s="312">
        <f>SUM(AM8:AM9)</f>
        <v>4950</v>
      </c>
      <c r="AN10" s="312">
        <f>SUM(AN8:AN9)</f>
        <v>0</v>
      </c>
      <c r="AO10" s="312">
        <f>SUM(AO8:AO9)</f>
        <v>1425</v>
      </c>
      <c r="AP10" s="312">
        <f>SUM(AP8:AP9)</f>
        <v>225</v>
      </c>
      <c r="AQ10" s="312"/>
      <c r="AR10" s="312">
        <f>SUM(AR8:AR9)</f>
        <v>1650</v>
      </c>
      <c r="AS10" s="312">
        <f>SUM(AS8:AS9)</f>
        <v>0</v>
      </c>
      <c r="AT10" s="312">
        <f>SUM(AT8:AT9)</f>
        <v>5700</v>
      </c>
      <c r="AU10" s="312">
        <f>SUM(AU8:AU9)</f>
        <v>900</v>
      </c>
      <c r="AV10" s="312"/>
      <c r="AW10" s="312">
        <f>SUM(AW8:AW9)</f>
        <v>6600</v>
      </c>
      <c r="AX10" s="312">
        <f>SUM(AX8:AX9)</f>
        <v>40490</v>
      </c>
      <c r="AY10" s="312">
        <f>SUM(AY8:AY9)</f>
        <v>6511</v>
      </c>
      <c r="AZ10" s="312">
        <f>SUM(AZ8:AZ9)</f>
        <v>225</v>
      </c>
      <c r="BA10" s="312"/>
      <c r="BB10" s="312">
        <f>SUM(BB8:BB9)</f>
        <v>6736</v>
      </c>
      <c r="BC10" s="312">
        <f>SUM(BC8:BC9)</f>
        <v>0</v>
      </c>
      <c r="BD10" s="312">
        <f>SUM(BD8:BD9)</f>
        <v>0</v>
      </c>
      <c r="BE10" s="312">
        <f>SUM(BE8:BE9)</f>
        <v>0</v>
      </c>
      <c r="BF10" s="312"/>
      <c r="BG10" s="312">
        <f>SUM(BG8:BG9)</f>
        <v>0</v>
      </c>
      <c r="BH10" s="312">
        <f>SUM(BH8:BH9)</f>
        <v>0</v>
      </c>
      <c r="BI10" s="312">
        <f>SUM(BI8:BI9)</f>
        <v>0</v>
      </c>
      <c r="BJ10" s="312">
        <f>SUM(BJ8:BJ9)</f>
        <v>0</v>
      </c>
      <c r="BK10" s="312"/>
      <c r="BL10" s="312">
        <f>SUM(BL8:BL9)</f>
        <v>0</v>
      </c>
      <c r="BM10" s="312">
        <f>SUM(BM8:BM9)</f>
        <v>0</v>
      </c>
      <c r="BN10" s="312">
        <f>SUM(BN8:BN9)</f>
        <v>0</v>
      </c>
      <c r="BO10" s="312">
        <f>SUM(BO8:BO9)</f>
        <v>0</v>
      </c>
      <c r="BP10" s="312"/>
      <c r="BQ10" s="312">
        <f>SUM(BQ8:BQ9)</f>
        <v>0</v>
      </c>
      <c r="BR10" s="312">
        <f>SUM(BR8:BR9)</f>
        <v>0</v>
      </c>
      <c r="BS10" s="312">
        <f>SUM(BS8:BS9)</f>
        <v>0</v>
      </c>
      <c r="BT10" s="312">
        <f>SUM(BT8:BT9)</f>
        <v>0</v>
      </c>
      <c r="BU10" s="312"/>
      <c r="BV10" s="312">
        <f>SUM(BV8:BV9)</f>
        <v>0</v>
      </c>
      <c r="BW10" s="312">
        <f>SUM(BW8:BW9)</f>
        <v>0</v>
      </c>
      <c r="BX10" s="312">
        <f>SUM(BX8:BX9)</f>
        <v>0</v>
      </c>
      <c r="BY10" s="312">
        <f>SUM(BY8:BY9)</f>
        <v>0</v>
      </c>
      <c r="BZ10" s="312"/>
      <c r="CA10" s="312">
        <f>SUM(CA8:CA9)</f>
        <v>0</v>
      </c>
      <c r="CB10" s="312">
        <f>SUM(CB8:CB9)</f>
        <v>0</v>
      </c>
      <c r="CC10" s="312">
        <f>SUM(CC8:CC9)</f>
        <v>0</v>
      </c>
      <c r="CD10" s="312">
        <f>SUM(CD8:CD9)</f>
        <v>0</v>
      </c>
      <c r="CE10" s="312"/>
      <c r="CF10" s="312">
        <f>SUM(CF8:CF9)</f>
        <v>0</v>
      </c>
      <c r="CG10" s="312">
        <f>SUM(CG8:CG9)</f>
        <v>0</v>
      </c>
      <c r="CH10" s="312">
        <f>SUM(CH8:CH9)</f>
        <v>0</v>
      </c>
      <c r="CI10" s="312">
        <f>SUM(CI8:CI9)</f>
        <v>0</v>
      </c>
      <c r="CJ10" s="312"/>
      <c r="CK10" s="312">
        <f>SUM(CK8:CK9)</f>
        <v>0</v>
      </c>
      <c r="CL10" s="312">
        <f>SUM(CL8:CL9)</f>
        <v>0</v>
      </c>
      <c r="CM10" s="312">
        <f>SUM(CM8:CM9)</f>
        <v>0</v>
      </c>
      <c r="CN10" s="312">
        <f>SUM(CN8:CN9)</f>
        <v>0</v>
      </c>
      <c r="CO10" s="312"/>
      <c r="CP10" s="312">
        <f>SUM(CP8:CP9)</f>
        <v>0</v>
      </c>
      <c r="CQ10" s="312">
        <f>SUM(CQ8:CQ9)</f>
        <v>0</v>
      </c>
      <c r="CR10" s="312">
        <f>SUM(CR8:CR9)</f>
        <v>0</v>
      </c>
      <c r="CS10" s="312">
        <f>SUM(CS8:CS9)</f>
        <v>0</v>
      </c>
      <c r="CT10" s="312"/>
      <c r="CU10" s="312">
        <f>SUM(CU8:CU9)</f>
        <v>0</v>
      </c>
      <c r="CV10" s="312">
        <f>SUM(CV8:CV9)</f>
        <v>0</v>
      </c>
      <c r="CW10" s="312">
        <f>SUM(CW8:CW9)</f>
        <v>0</v>
      </c>
      <c r="CX10" s="312">
        <f>SUM(CX8:CX9)</f>
        <v>0</v>
      </c>
      <c r="CY10" s="312"/>
      <c r="CZ10" s="312">
        <f>SUM(CZ8:CZ9)</f>
        <v>0</v>
      </c>
      <c r="DA10" s="312">
        <f>SUM(DA8:DA9)</f>
        <v>0</v>
      </c>
      <c r="DB10" s="312">
        <f>SUM(DB8:DB9)</f>
        <v>0</v>
      </c>
      <c r="DC10" s="312">
        <f>SUM(DC8:DC9)</f>
        <v>0</v>
      </c>
      <c r="DD10" s="312"/>
      <c r="DE10" s="312">
        <f>SUM(DE8:DE9)</f>
        <v>0</v>
      </c>
      <c r="DF10" s="312">
        <f>SUM(DF8:DF9)</f>
        <v>0</v>
      </c>
      <c r="DG10" s="312">
        <f>SUM(DG8:DG9)</f>
        <v>0</v>
      </c>
      <c r="DH10" s="312">
        <f>SUM(DH8:DH9)</f>
        <v>0</v>
      </c>
      <c r="DI10" s="312"/>
      <c r="DJ10" s="312">
        <f>SUM(DJ8:DJ9)</f>
        <v>0</v>
      </c>
      <c r="DK10" s="312">
        <f>SUM(DK8:DK9)</f>
        <v>0</v>
      </c>
      <c r="DL10" s="312">
        <f>SUM(DL8:DL9)</f>
        <v>0</v>
      </c>
      <c r="DM10" s="312">
        <f>SUM(DM8:DM9)</f>
        <v>0</v>
      </c>
      <c r="DN10" s="312"/>
      <c r="DO10" s="312">
        <f t="shared" ref="DO10:EE10" si="6">SUM(DO8:DO9)</f>
        <v>0</v>
      </c>
      <c r="DP10" s="312">
        <f t="shared" si="6"/>
        <v>1</v>
      </c>
      <c r="DQ10" s="312">
        <f t="shared" si="6"/>
        <v>28500</v>
      </c>
      <c r="DR10" s="312">
        <f t="shared" si="6"/>
        <v>0</v>
      </c>
      <c r="DS10" s="312">
        <f t="shared" si="6"/>
        <v>0</v>
      </c>
      <c r="DT10" s="312">
        <f t="shared" si="6"/>
        <v>0</v>
      </c>
      <c r="DU10" s="312">
        <f t="shared" si="6"/>
        <v>0</v>
      </c>
      <c r="DV10" s="312">
        <f t="shared" si="6"/>
        <v>1</v>
      </c>
      <c r="DW10" s="312">
        <f t="shared" si="6"/>
        <v>28500</v>
      </c>
      <c r="DX10" s="312">
        <f t="shared" si="6"/>
        <v>0</v>
      </c>
      <c r="DY10" s="312">
        <f t="shared" si="6"/>
        <v>0</v>
      </c>
      <c r="DZ10" s="312">
        <f t="shared" si="6"/>
        <v>0</v>
      </c>
      <c r="EA10" s="312">
        <f t="shared" si="6"/>
        <v>0</v>
      </c>
      <c r="EB10" s="312">
        <f t="shared" si="6"/>
        <v>0</v>
      </c>
      <c r="EC10" s="312">
        <f t="shared" si="6"/>
        <v>0</v>
      </c>
      <c r="ED10" s="312">
        <f t="shared" si="6"/>
        <v>0</v>
      </c>
      <c r="EE10" s="312">
        <f t="shared" si="6"/>
        <v>0</v>
      </c>
      <c r="EF10" s="309">
        <f>SUM(ED10,EB10,DZ10,DX10,DV10,DT10)</f>
        <v>1</v>
      </c>
      <c r="EG10" s="309">
        <f>SUM(EE10,EC10,EA10,DY10,DW10,DU10)</f>
        <v>28500</v>
      </c>
      <c r="EH10" s="312">
        <f>SUM(EH8:EH9)</f>
        <v>1</v>
      </c>
      <c r="EI10" s="312">
        <f>SUM(EI8:EI9)</f>
        <v>28500</v>
      </c>
      <c r="EJ10" s="312">
        <f>SUM(EJ8:EJ9)</f>
        <v>0</v>
      </c>
      <c r="EK10" s="312">
        <f>SUM(EK8:EK9)</f>
        <v>0</v>
      </c>
      <c r="EL10" s="143"/>
      <c r="EM10" s="335"/>
      <c r="EN10" s="143"/>
      <c r="EO10" s="143"/>
      <c r="EP10" s="143"/>
      <c r="EQ10" s="143"/>
      <c r="ER10" s="143"/>
      <c r="ES10" s="143"/>
      <c r="ET10" s="143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1"/>
  <sheetViews>
    <sheetView topLeftCell="A3" workbookViewId="0">
      <selection activeCell="B8" sqref="B8:D10"/>
    </sheetView>
  </sheetViews>
  <sheetFormatPr defaultRowHeight="15"/>
  <sheetData>
    <row r="1" spans="1:150" ht="18.75">
      <c r="A1" s="602" t="s">
        <v>2518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25"/>
      <c r="M1" s="426"/>
      <c r="N1" s="427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602" t="s">
        <v>2519</v>
      </c>
      <c r="DQ1" s="602"/>
      <c r="DR1" s="602"/>
      <c r="DS1" s="602"/>
      <c r="DT1" s="602"/>
      <c r="DU1" s="602"/>
      <c r="DV1" s="602"/>
      <c r="DW1" s="602"/>
      <c r="DX1" s="602"/>
      <c r="DY1" s="602"/>
      <c r="DZ1" s="602"/>
      <c r="EA1" s="602"/>
      <c r="EB1" s="602"/>
      <c r="EC1" s="602"/>
      <c r="ED1" s="602"/>
      <c r="EE1" s="429"/>
      <c r="EF1" s="429"/>
      <c r="EG1" s="429"/>
      <c r="EH1" s="429"/>
      <c r="EI1" s="429"/>
      <c r="EJ1" s="429"/>
      <c r="EK1" s="429"/>
      <c r="EL1" s="429"/>
      <c r="EM1" s="430"/>
      <c r="EN1" s="429"/>
      <c r="EO1" s="429"/>
      <c r="EP1" s="429"/>
      <c r="EQ1" s="429"/>
      <c r="ER1" s="429"/>
      <c r="ES1" s="429"/>
      <c r="ET1" s="429"/>
    </row>
    <row r="2" spans="1:150" ht="19.5" thickBot="1">
      <c r="A2" s="603" t="s">
        <v>2678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26"/>
      <c r="M2" s="426"/>
      <c r="N2" s="431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32"/>
      <c r="AE2" s="426"/>
      <c r="AF2" s="426"/>
      <c r="AG2" s="426"/>
      <c r="AH2" s="426"/>
      <c r="AI2" s="426"/>
      <c r="AJ2" s="426"/>
      <c r="AK2" s="426"/>
      <c r="AL2" s="426"/>
      <c r="AM2" s="426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4"/>
      <c r="DQ2" s="433"/>
      <c r="DR2" s="433"/>
      <c r="DS2" s="433"/>
      <c r="DT2" s="435" t="s">
        <v>2562</v>
      </c>
      <c r="DU2" s="435"/>
      <c r="DV2" s="433"/>
      <c r="DW2" s="433"/>
      <c r="DX2" s="433"/>
      <c r="DY2" s="433"/>
      <c r="DZ2" s="433"/>
      <c r="EA2" s="433"/>
      <c r="EB2" s="433"/>
      <c r="EC2" s="433"/>
      <c r="ED2" s="433"/>
      <c r="EE2" s="436"/>
      <c r="EF2" s="436"/>
      <c r="EG2" s="436"/>
      <c r="EH2" s="436"/>
      <c r="EI2" s="436"/>
      <c r="EJ2" s="436"/>
      <c r="EK2" s="436"/>
      <c r="EL2" s="436"/>
      <c r="EM2" s="437"/>
      <c r="EN2" s="436"/>
      <c r="EO2" s="436"/>
      <c r="EP2" s="436"/>
      <c r="EQ2" s="436"/>
      <c r="ER2" s="436"/>
      <c r="ES2" s="436"/>
      <c r="ET2" s="436"/>
    </row>
    <row r="3" spans="1:150" ht="15.75">
      <c r="A3" s="589" t="s">
        <v>2521</v>
      </c>
      <c r="B3" s="579" t="s">
        <v>2563</v>
      </c>
      <c r="C3" s="579" t="s">
        <v>2522</v>
      </c>
      <c r="D3" s="579" t="s">
        <v>2523</v>
      </c>
      <c r="E3" s="579" t="s">
        <v>2524</v>
      </c>
      <c r="F3" s="579" t="s">
        <v>2653</v>
      </c>
      <c r="G3" s="579" t="s">
        <v>2654</v>
      </c>
      <c r="H3" s="545" t="s">
        <v>2599</v>
      </c>
      <c r="I3" s="579" t="s">
        <v>2525</v>
      </c>
      <c r="J3" s="579" t="s">
        <v>2526</v>
      </c>
      <c r="K3" s="579" t="s">
        <v>2527</v>
      </c>
      <c r="L3" s="545" t="s">
        <v>2529</v>
      </c>
      <c r="M3" s="579" t="s">
        <v>2679</v>
      </c>
      <c r="N3" s="599" t="s">
        <v>2680</v>
      </c>
      <c r="O3" s="600" t="s">
        <v>2531</v>
      </c>
      <c r="P3" s="600"/>
      <c r="Q3" s="600"/>
      <c r="R3" s="433"/>
      <c r="S3" s="601" t="s">
        <v>2533</v>
      </c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438"/>
      <c r="DP3" s="439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336"/>
      <c r="EM3" s="335"/>
      <c r="EN3" s="336"/>
      <c r="EO3" s="336"/>
      <c r="EP3" s="336"/>
      <c r="EQ3" s="336"/>
      <c r="ER3" s="336"/>
      <c r="ES3" s="336"/>
      <c r="ET3" s="336"/>
    </row>
    <row r="4" spans="1:150" ht="26.25" thickBot="1">
      <c r="A4" s="562"/>
      <c r="B4" s="564"/>
      <c r="C4" s="579"/>
      <c r="D4" s="564"/>
      <c r="E4" s="564"/>
      <c r="F4" s="579"/>
      <c r="G4" s="579"/>
      <c r="H4" s="546"/>
      <c r="I4" s="564"/>
      <c r="J4" s="579"/>
      <c r="K4" s="564"/>
      <c r="L4" s="546"/>
      <c r="M4" s="579"/>
      <c r="N4" s="549"/>
      <c r="O4" s="600"/>
      <c r="P4" s="600"/>
      <c r="Q4" s="600"/>
      <c r="R4" s="237"/>
      <c r="S4" s="540" t="s">
        <v>2534</v>
      </c>
      <c r="T4" s="540"/>
      <c r="U4" s="540"/>
      <c r="V4" s="540"/>
      <c r="W4" s="540"/>
      <c r="X4" s="540"/>
      <c r="Y4" s="540" t="s">
        <v>2535</v>
      </c>
      <c r="Z4" s="540"/>
      <c r="AA4" s="540"/>
      <c r="AB4" s="540"/>
      <c r="AC4" s="540"/>
      <c r="AD4" s="540" t="s">
        <v>2536</v>
      </c>
      <c r="AE4" s="540"/>
      <c r="AF4" s="540"/>
      <c r="AG4" s="540"/>
      <c r="AH4" s="540"/>
      <c r="AI4" s="540" t="s">
        <v>2537</v>
      </c>
      <c r="AJ4" s="540"/>
      <c r="AK4" s="540"/>
      <c r="AL4" s="540"/>
      <c r="AM4" s="540"/>
      <c r="AN4" s="540" t="s">
        <v>2538</v>
      </c>
      <c r="AO4" s="540"/>
      <c r="AP4" s="540"/>
      <c r="AQ4" s="540"/>
      <c r="AR4" s="540"/>
      <c r="AS4" s="540" t="s">
        <v>2539</v>
      </c>
      <c r="AT4" s="540"/>
      <c r="AU4" s="540"/>
      <c r="AV4" s="540"/>
      <c r="AW4" s="540"/>
      <c r="AX4" s="540" t="s">
        <v>2540</v>
      </c>
      <c r="AY4" s="540"/>
      <c r="AZ4" s="540"/>
      <c r="BA4" s="540"/>
      <c r="BB4" s="540"/>
      <c r="BC4" s="540" t="s">
        <v>2541</v>
      </c>
      <c r="BD4" s="540"/>
      <c r="BE4" s="540"/>
      <c r="BF4" s="540"/>
      <c r="BG4" s="540"/>
      <c r="BH4" s="540" t="s">
        <v>2542</v>
      </c>
      <c r="BI4" s="540"/>
      <c r="BJ4" s="540"/>
      <c r="BK4" s="540"/>
      <c r="BL4" s="540"/>
      <c r="BM4" s="540" t="s">
        <v>2543</v>
      </c>
      <c r="BN4" s="540"/>
      <c r="BO4" s="540"/>
      <c r="BP4" s="540"/>
      <c r="BQ4" s="540"/>
      <c r="BR4" s="540" t="s">
        <v>2544</v>
      </c>
      <c r="BS4" s="540"/>
      <c r="BT4" s="540"/>
      <c r="BU4" s="540"/>
      <c r="BV4" s="540"/>
      <c r="BW4" s="540" t="s">
        <v>2545</v>
      </c>
      <c r="BX4" s="540"/>
      <c r="BY4" s="540"/>
      <c r="BZ4" s="540"/>
      <c r="CA4" s="540"/>
      <c r="CB4" s="540" t="s">
        <v>2546</v>
      </c>
      <c r="CC4" s="540"/>
      <c r="CD4" s="540"/>
      <c r="CE4" s="540"/>
      <c r="CF4" s="540"/>
      <c r="CG4" s="540" t="s">
        <v>2547</v>
      </c>
      <c r="CH4" s="540"/>
      <c r="CI4" s="540"/>
      <c r="CJ4" s="540"/>
      <c r="CK4" s="540"/>
      <c r="CL4" s="540" t="s">
        <v>2548</v>
      </c>
      <c r="CM4" s="540"/>
      <c r="CN4" s="540"/>
      <c r="CO4" s="540"/>
      <c r="CP4" s="540"/>
      <c r="CQ4" s="540" t="s">
        <v>2549</v>
      </c>
      <c r="CR4" s="540"/>
      <c r="CS4" s="540"/>
      <c r="CT4" s="540"/>
      <c r="CU4" s="540"/>
      <c r="CV4" s="540" t="s">
        <v>2550</v>
      </c>
      <c r="CW4" s="540"/>
      <c r="CX4" s="540"/>
      <c r="CY4" s="540"/>
      <c r="CZ4" s="540"/>
      <c r="DA4" s="540" t="s">
        <v>2551</v>
      </c>
      <c r="DB4" s="540"/>
      <c r="DC4" s="540"/>
      <c r="DD4" s="540"/>
      <c r="DE4" s="540"/>
      <c r="DF4" s="540" t="s">
        <v>2552</v>
      </c>
      <c r="DG4" s="540"/>
      <c r="DH4" s="540"/>
      <c r="DI4" s="540"/>
      <c r="DJ4" s="540"/>
      <c r="DK4" s="540" t="s">
        <v>2553</v>
      </c>
      <c r="DL4" s="540"/>
      <c r="DM4" s="540"/>
      <c r="DN4" s="540"/>
      <c r="DO4" s="540"/>
      <c r="DP4" s="598" t="s">
        <v>2554</v>
      </c>
      <c r="DQ4" s="598"/>
      <c r="DR4" s="598"/>
      <c r="DS4" s="598"/>
      <c r="DT4" s="598" t="s">
        <v>2571</v>
      </c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440"/>
      <c r="EG4" s="440"/>
      <c r="EH4" s="440"/>
      <c r="EI4" s="441" t="s">
        <v>2681</v>
      </c>
      <c r="EJ4" s="300"/>
      <c r="EK4" s="300" t="s">
        <v>2682</v>
      </c>
      <c r="EL4" s="442"/>
      <c r="EM4" s="318" t="s">
        <v>2573</v>
      </c>
      <c r="EN4" s="267"/>
      <c r="EO4" s="267"/>
      <c r="EP4" s="267"/>
      <c r="EQ4" s="267"/>
      <c r="ER4" s="267"/>
      <c r="ES4" s="267"/>
      <c r="ET4" s="267"/>
    </row>
    <row r="5" spans="1:150" ht="26.25" thickBot="1">
      <c r="A5" s="562"/>
      <c r="B5" s="564"/>
      <c r="C5" s="579"/>
      <c r="D5" s="564"/>
      <c r="E5" s="564"/>
      <c r="F5" s="579"/>
      <c r="G5" s="579"/>
      <c r="H5" s="547"/>
      <c r="I5" s="564"/>
      <c r="J5" s="579"/>
      <c r="K5" s="564"/>
      <c r="L5" s="546"/>
      <c r="M5" s="579"/>
      <c r="N5" s="550"/>
      <c r="O5" s="236" t="s">
        <v>2555</v>
      </c>
      <c r="P5" s="237" t="s">
        <v>2556</v>
      </c>
      <c r="Q5" s="237" t="s">
        <v>2557</v>
      </c>
      <c r="R5" s="237" t="s">
        <v>2653</v>
      </c>
      <c r="S5" s="238" t="s">
        <v>2683</v>
      </c>
      <c r="T5" s="238" t="s">
        <v>2559</v>
      </c>
      <c r="U5" s="239" t="s">
        <v>2602</v>
      </c>
      <c r="V5" s="239" t="s">
        <v>2557</v>
      </c>
      <c r="W5" s="239" t="s">
        <v>2653</v>
      </c>
      <c r="X5" s="237" t="s">
        <v>2555</v>
      </c>
      <c r="Y5" s="238" t="s">
        <v>2559</v>
      </c>
      <c r="Z5" s="239" t="s">
        <v>2602</v>
      </c>
      <c r="AA5" s="239" t="s">
        <v>2557</v>
      </c>
      <c r="AB5" s="239" t="s">
        <v>2653</v>
      </c>
      <c r="AC5" s="237" t="s">
        <v>2555</v>
      </c>
      <c r="AD5" s="238" t="s">
        <v>2559</v>
      </c>
      <c r="AE5" s="239" t="s">
        <v>2684</v>
      </c>
      <c r="AF5" s="239" t="s">
        <v>2557</v>
      </c>
      <c r="AG5" s="239" t="s">
        <v>2653</v>
      </c>
      <c r="AH5" s="237" t="s">
        <v>2555</v>
      </c>
      <c r="AI5" s="238" t="s">
        <v>2559</v>
      </c>
      <c r="AJ5" s="239" t="s">
        <v>2684</v>
      </c>
      <c r="AK5" s="239" t="s">
        <v>2557</v>
      </c>
      <c r="AL5" s="239" t="s">
        <v>2653</v>
      </c>
      <c r="AM5" s="237" t="s">
        <v>2555</v>
      </c>
      <c r="AN5" s="238" t="s">
        <v>2559</v>
      </c>
      <c r="AO5" s="239" t="s">
        <v>2684</v>
      </c>
      <c r="AP5" s="239" t="s">
        <v>2557</v>
      </c>
      <c r="AQ5" s="239" t="s">
        <v>2653</v>
      </c>
      <c r="AR5" s="237" t="s">
        <v>2555</v>
      </c>
      <c r="AS5" s="238" t="s">
        <v>2559</v>
      </c>
      <c r="AT5" s="239" t="s">
        <v>2684</v>
      </c>
      <c r="AU5" s="239" t="s">
        <v>2557</v>
      </c>
      <c r="AV5" s="239" t="s">
        <v>2653</v>
      </c>
      <c r="AW5" s="237" t="s">
        <v>2555</v>
      </c>
      <c r="AX5" s="238" t="s">
        <v>2559</v>
      </c>
      <c r="AY5" s="239" t="s">
        <v>2684</v>
      </c>
      <c r="AZ5" s="239" t="s">
        <v>2557</v>
      </c>
      <c r="BA5" s="239" t="s">
        <v>2653</v>
      </c>
      <c r="BB5" s="237" t="s">
        <v>2555</v>
      </c>
      <c r="BC5" s="238" t="s">
        <v>2559</v>
      </c>
      <c r="BD5" s="239" t="s">
        <v>2684</v>
      </c>
      <c r="BE5" s="239" t="s">
        <v>2557</v>
      </c>
      <c r="BF5" s="239" t="s">
        <v>2653</v>
      </c>
      <c r="BG5" s="237" t="s">
        <v>2555</v>
      </c>
      <c r="BH5" s="238" t="s">
        <v>2559</v>
      </c>
      <c r="BI5" s="239" t="s">
        <v>2684</v>
      </c>
      <c r="BJ5" s="239" t="s">
        <v>2557</v>
      </c>
      <c r="BK5" s="239" t="s">
        <v>2653</v>
      </c>
      <c r="BL5" s="237" t="s">
        <v>2555</v>
      </c>
      <c r="BM5" s="238" t="s">
        <v>2559</v>
      </c>
      <c r="BN5" s="239" t="s">
        <v>2684</v>
      </c>
      <c r="BO5" s="239" t="s">
        <v>2557</v>
      </c>
      <c r="BP5" s="239" t="s">
        <v>2653</v>
      </c>
      <c r="BQ5" s="237" t="s">
        <v>2555</v>
      </c>
      <c r="BR5" s="238" t="s">
        <v>2559</v>
      </c>
      <c r="BS5" s="239" t="s">
        <v>2684</v>
      </c>
      <c r="BT5" s="239" t="s">
        <v>2557</v>
      </c>
      <c r="BU5" s="239" t="s">
        <v>2653</v>
      </c>
      <c r="BV5" s="237" t="s">
        <v>2555</v>
      </c>
      <c r="BW5" s="238" t="s">
        <v>2559</v>
      </c>
      <c r="BX5" s="239" t="s">
        <v>2684</v>
      </c>
      <c r="BY5" s="239" t="s">
        <v>2557</v>
      </c>
      <c r="BZ5" s="239" t="s">
        <v>2653</v>
      </c>
      <c r="CA5" s="237" t="s">
        <v>2555</v>
      </c>
      <c r="CB5" s="238" t="s">
        <v>2559</v>
      </c>
      <c r="CC5" s="239" t="s">
        <v>2684</v>
      </c>
      <c r="CD5" s="239" t="s">
        <v>2557</v>
      </c>
      <c r="CE5" s="239" t="s">
        <v>2653</v>
      </c>
      <c r="CF5" s="237" t="s">
        <v>2555</v>
      </c>
      <c r="CG5" s="238" t="s">
        <v>2559</v>
      </c>
      <c r="CH5" s="239" t="s">
        <v>2684</v>
      </c>
      <c r="CI5" s="239" t="s">
        <v>2557</v>
      </c>
      <c r="CJ5" s="239" t="s">
        <v>2653</v>
      </c>
      <c r="CK5" s="237" t="s">
        <v>2555</v>
      </c>
      <c r="CL5" s="238" t="s">
        <v>2559</v>
      </c>
      <c r="CM5" s="239" t="s">
        <v>2684</v>
      </c>
      <c r="CN5" s="239" t="s">
        <v>2557</v>
      </c>
      <c r="CO5" s="239" t="s">
        <v>2653</v>
      </c>
      <c r="CP5" s="237" t="s">
        <v>2555</v>
      </c>
      <c r="CQ5" s="238" t="s">
        <v>2559</v>
      </c>
      <c r="CR5" s="239" t="s">
        <v>2684</v>
      </c>
      <c r="CS5" s="239" t="s">
        <v>2557</v>
      </c>
      <c r="CT5" s="239" t="s">
        <v>2653</v>
      </c>
      <c r="CU5" s="237" t="s">
        <v>2555</v>
      </c>
      <c r="CV5" s="238" t="s">
        <v>2559</v>
      </c>
      <c r="CW5" s="239" t="s">
        <v>2684</v>
      </c>
      <c r="CX5" s="239" t="s">
        <v>2557</v>
      </c>
      <c r="CY5" s="239" t="s">
        <v>2653</v>
      </c>
      <c r="CZ5" s="237" t="s">
        <v>2555</v>
      </c>
      <c r="DA5" s="238" t="s">
        <v>2559</v>
      </c>
      <c r="DB5" s="239" t="s">
        <v>2684</v>
      </c>
      <c r="DC5" s="239" t="s">
        <v>2557</v>
      </c>
      <c r="DD5" s="239" t="s">
        <v>2653</v>
      </c>
      <c r="DE5" s="237" t="s">
        <v>2555</v>
      </c>
      <c r="DF5" s="238" t="s">
        <v>2559</v>
      </c>
      <c r="DG5" s="239" t="s">
        <v>2684</v>
      </c>
      <c r="DH5" s="239" t="s">
        <v>2557</v>
      </c>
      <c r="DI5" s="239" t="s">
        <v>2653</v>
      </c>
      <c r="DJ5" s="237" t="s">
        <v>2555</v>
      </c>
      <c r="DK5" s="238" t="s">
        <v>2559</v>
      </c>
      <c r="DL5" s="239" t="s">
        <v>2684</v>
      </c>
      <c r="DM5" s="239" t="s">
        <v>2557</v>
      </c>
      <c r="DN5" s="239" t="s">
        <v>2653</v>
      </c>
      <c r="DO5" s="241" t="s">
        <v>2555</v>
      </c>
      <c r="DP5" s="439" t="s">
        <v>16</v>
      </c>
      <c r="DQ5" s="443" t="s">
        <v>2561</v>
      </c>
      <c r="DR5" s="443" t="s">
        <v>31</v>
      </c>
      <c r="DS5" s="443" t="s">
        <v>2561</v>
      </c>
      <c r="DT5" s="444" t="s">
        <v>2574</v>
      </c>
      <c r="DU5" s="443" t="s">
        <v>2561</v>
      </c>
      <c r="DV5" s="444" t="s">
        <v>2575</v>
      </c>
      <c r="DW5" s="443" t="s">
        <v>2561</v>
      </c>
      <c r="DX5" s="444" t="s">
        <v>785</v>
      </c>
      <c r="DY5" s="443" t="s">
        <v>2561</v>
      </c>
      <c r="DZ5" s="444" t="s">
        <v>2576</v>
      </c>
      <c r="EA5" s="443" t="s">
        <v>2561</v>
      </c>
      <c r="EB5" s="444" t="s">
        <v>2577</v>
      </c>
      <c r="EC5" s="443" t="s">
        <v>2561</v>
      </c>
      <c r="ED5" s="444" t="s">
        <v>2578</v>
      </c>
      <c r="EE5" s="443" t="s">
        <v>2561</v>
      </c>
      <c r="EF5" s="445" t="s">
        <v>2579</v>
      </c>
      <c r="EG5" s="445" t="s">
        <v>2579</v>
      </c>
      <c r="EH5" s="123" t="s">
        <v>2670</v>
      </c>
      <c r="EI5" s="123" t="s">
        <v>2561</v>
      </c>
      <c r="EJ5" s="123" t="s">
        <v>2671</v>
      </c>
      <c r="EK5" s="123" t="s">
        <v>2561</v>
      </c>
      <c r="EL5" s="272"/>
      <c r="EM5" s="273" t="s">
        <v>15</v>
      </c>
      <c r="EN5" s="274" t="s">
        <v>2582</v>
      </c>
      <c r="EO5" s="274" t="s">
        <v>2583</v>
      </c>
      <c r="EP5" s="274" t="s">
        <v>2582</v>
      </c>
      <c r="EQ5" s="274" t="s">
        <v>91</v>
      </c>
      <c r="ER5" s="274" t="s">
        <v>2582</v>
      </c>
      <c r="ES5" s="274" t="s">
        <v>2584</v>
      </c>
      <c r="ET5" s="274" t="s">
        <v>2585</v>
      </c>
    </row>
    <row r="6" spans="1:150">
      <c r="A6" s="446">
        <v>1</v>
      </c>
      <c r="B6" s="447">
        <v>2</v>
      </c>
      <c r="C6" s="447"/>
      <c r="D6" s="447">
        <v>3</v>
      </c>
      <c r="E6" s="448">
        <v>4</v>
      </c>
      <c r="F6" s="448">
        <v>5</v>
      </c>
      <c r="G6" s="448">
        <v>6</v>
      </c>
      <c r="H6" s="448"/>
      <c r="I6" s="448">
        <v>5</v>
      </c>
      <c r="J6" s="448">
        <v>6</v>
      </c>
      <c r="K6" s="448">
        <v>7</v>
      </c>
      <c r="L6" s="448"/>
      <c r="M6" s="448">
        <v>8</v>
      </c>
      <c r="N6" s="449">
        <v>9</v>
      </c>
      <c r="O6" s="448">
        <v>10</v>
      </c>
      <c r="P6" s="448"/>
      <c r="Q6" s="448"/>
      <c r="R6" s="448">
        <v>11</v>
      </c>
      <c r="S6" s="448">
        <v>6</v>
      </c>
      <c r="T6" s="448">
        <v>7</v>
      </c>
      <c r="U6" s="448">
        <v>8</v>
      </c>
      <c r="V6" s="448">
        <v>9</v>
      </c>
      <c r="W6" s="448"/>
      <c r="X6" s="448">
        <v>10</v>
      </c>
      <c r="Y6" s="448">
        <v>11</v>
      </c>
      <c r="Z6" s="448">
        <v>12</v>
      </c>
      <c r="AA6" s="448">
        <v>13</v>
      </c>
      <c r="AB6" s="448"/>
      <c r="AC6" s="448">
        <v>14</v>
      </c>
      <c r="AD6" s="448">
        <v>15</v>
      </c>
      <c r="AE6" s="448">
        <v>16</v>
      </c>
      <c r="AF6" s="448">
        <v>17</v>
      </c>
      <c r="AG6" s="448"/>
      <c r="AH6" s="448">
        <v>18</v>
      </c>
      <c r="AI6" s="448">
        <v>19</v>
      </c>
      <c r="AJ6" s="448">
        <v>20</v>
      </c>
      <c r="AK6" s="448">
        <v>21</v>
      </c>
      <c r="AL6" s="448"/>
      <c r="AM6" s="448">
        <v>22</v>
      </c>
      <c r="AN6" s="448">
        <v>19</v>
      </c>
      <c r="AO6" s="448">
        <v>20</v>
      </c>
      <c r="AP6" s="448">
        <v>21</v>
      </c>
      <c r="AQ6" s="448"/>
      <c r="AR6" s="448">
        <v>22</v>
      </c>
      <c r="AS6" s="448">
        <v>19</v>
      </c>
      <c r="AT6" s="448">
        <v>20</v>
      </c>
      <c r="AU6" s="448">
        <v>21</v>
      </c>
      <c r="AV6" s="448"/>
      <c r="AW6" s="448">
        <v>22</v>
      </c>
      <c r="AX6" s="448">
        <v>19</v>
      </c>
      <c r="AY6" s="448">
        <v>20</v>
      </c>
      <c r="AZ6" s="448">
        <v>21</v>
      </c>
      <c r="BA6" s="448"/>
      <c r="BB6" s="448">
        <v>22</v>
      </c>
      <c r="BC6" s="448">
        <v>19</v>
      </c>
      <c r="BD6" s="448">
        <v>20</v>
      </c>
      <c r="BE6" s="448">
        <v>21</v>
      </c>
      <c r="BF6" s="448"/>
      <c r="BG6" s="448">
        <v>22</v>
      </c>
      <c r="BH6" s="448">
        <v>19</v>
      </c>
      <c r="BI6" s="448">
        <v>20</v>
      </c>
      <c r="BJ6" s="448">
        <v>21</v>
      </c>
      <c r="BK6" s="448"/>
      <c r="BL6" s="448">
        <v>22</v>
      </c>
      <c r="BM6" s="448">
        <v>19</v>
      </c>
      <c r="BN6" s="448">
        <v>20</v>
      </c>
      <c r="BO6" s="448">
        <v>21</v>
      </c>
      <c r="BP6" s="448"/>
      <c r="BQ6" s="448">
        <v>22</v>
      </c>
      <c r="BR6" s="448">
        <v>19</v>
      </c>
      <c r="BS6" s="448">
        <v>20</v>
      </c>
      <c r="BT6" s="448">
        <v>21</v>
      </c>
      <c r="BU6" s="448"/>
      <c r="BV6" s="448">
        <v>22</v>
      </c>
      <c r="BW6" s="448">
        <v>19</v>
      </c>
      <c r="BX6" s="448">
        <v>20</v>
      </c>
      <c r="BY6" s="448">
        <v>21</v>
      </c>
      <c r="BZ6" s="448"/>
      <c r="CA6" s="448">
        <v>22</v>
      </c>
      <c r="CB6" s="448">
        <v>19</v>
      </c>
      <c r="CC6" s="448">
        <v>20</v>
      </c>
      <c r="CD6" s="448">
        <v>21</v>
      </c>
      <c r="CE6" s="448"/>
      <c r="CF6" s="448">
        <v>22</v>
      </c>
      <c r="CG6" s="448">
        <v>19</v>
      </c>
      <c r="CH6" s="448">
        <v>20</v>
      </c>
      <c r="CI6" s="448">
        <v>21</v>
      </c>
      <c r="CJ6" s="448"/>
      <c r="CK6" s="448">
        <v>22</v>
      </c>
      <c r="CL6" s="448">
        <v>19</v>
      </c>
      <c r="CM6" s="448">
        <v>20</v>
      </c>
      <c r="CN6" s="448">
        <v>21</v>
      </c>
      <c r="CO6" s="448"/>
      <c r="CP6" s="448">
        <v>22</v>
      </c>
      <c r="CQ6" s="448">
        <v>19</v>
      </c>
      <c r="CR6" s="448">
        <v>20</v>
      </c>
      <c r="CS6" s="448">
        <v>21</v>
      </c>
      <c r="CT6" s="448"/>
      <c r="CU6" s="448">
        <v>22</v>
      </c>
      <c r="CV6" s="448">
        <v>19</v>
      </c>
      <c r="CW6" s="448">
        <v>20</v>
      </c>
      <c r="CX6" s="448">
        <v>21</v>
      </c>
      <c r="CY6" s="448"/>
      <c r="CZ6" s="448">
        <v>22</v>
      </c>
      <c r="DA6" s="448">
        <v>19</v>
      </c>
      <c r="DB6" s="448">
        <v>20</v>
      </c>
      <c r="DC6" s="448">
        <v>21</v>
      </c>
      <c r="DD6" s="448"/>
      <c r="DE6" s="448">
        <v>22</v>
      </c>
      <c r="DF6" s="448">
        <v>19</v>
      </c>
      <c r="DG6" s="448">
        <v>20</v>
      </c>
      <c r="DH6" s="448">
        <v>21</v>
      </c>
      <c r="DI6" s="448"/>
      <c r="DJ6" s="448">
        <v>22</v>
      </c>
      <c r="DK6" s="448">
        <v>19</v>
      </c>
      <c r="DL6" s="448">
        <v>20</v>
      </c>
      <c r="DM6" s="448">
        <v>21</v>
      </c>
      <c r="DN6" s="448"/>
      <c r="DO6" s="450">
        <v>22</v>
      </c>
      <c r="DP6" s="439">
        <v>8</v>
      </c>
      <c r="DQ6" s="451">
        <v>9</v>
      </c>
      <c r="DR6" s="451">
        <v>10</v>
      </c>
      <c r="DS6" s="451">
        <v>11</v>
      </c>
      <c r="DT6" s="451">
        <v>12</v>
      </c>
      <c r="DU6" s="451">
        <v>13</v>
      </c>
      <c r="DV6" s="451">
        <v>14</v>
      </c>
      <c r="DW6" s="451">
        <v>15</v>
      </c>
      <c r="DX6" s="451">
        <v>16</v>
      </c>
      <c r="DY6" s="451">
        <v>17</v>
      </c>
      <c r="DZ6" s="451">
        <v>18</v>
      </c>
      <c r="EA6" s="451">
        <v>19</v>
      </c>
      <c r="EB6" s="451">
        <v>20</v>
      </c>
      <c r="EC6" s="451">
        <v>21</v>
      </c>
      <c r="ED6" s="451">
        <v>22</v>
      </c>
      <c r="EE6" s="451">
        <v>23</v>
      </c>
      <c r="EF6" s="82"/>
      <c r="EG6" s="82"/>
      <c r="EH6" s="82"/>
      <c r="EI6" s="82"/>
      <c r="EJ6" s="82"/>
      <c r="EK6" s="82"/>
      <c r="EL6" s="336"/>
      <c r="EM6" s="335"/>
      <c r="EN6" s="336"/>
      <c r="EO6" s="336"/>
      <c r="EP6" s="336"/>
      <c r="EQ6" s="336"/>
      <c r="ER6" s="336"/>
      <c r="ES6" s="336"/>
      <c r="ET6" s="336"/>
    </row>
    <row r="7" spans="1:150" ht="25.5">
      <c r="A7" s="326" t="s">
        <v>2587</v>
      </c>
      <c r="B7" s="286" t="s">
        <v>2672</v>
      </c>
      <c r="C7" s="286"/>
      <c r="D7" s="359"/>
      <c r="E7" s="333"/>
      <c r="F7" s="333"/>
      <c r="G7" s="333"/>
      <c r="H7" s="289">
        <f t="shared" ref="H7:H11" si="0">SUM((J7-G7/20))</f>
        <v>0</v>
      </c>
      <c r="I7" s="333"/>
      <c r="J7" s="289">
        <f t="shared" ref="J7:J10" si="1">SUM((G7*6*21)/(8*20*100))+(G7/20)</f>
        <v>0</v>
      </c>
      <c r="K7" s="333"/>
      <c r="L7" s="452"/>
      <c r="M7" s="372" t="s">
        <v>2587</v>
      </c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33"/>
      <c r="AM7" s="351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73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453"/>
      <c r="EI7" s="453"/>
      <c r="EJ7" s="453"/>
      <c r="EK7" s="453"/>
      <c r="EL7" s="336"/>
      <c r="EM7" s="335"/>
      <c r="EN7" s="336"/>
      <c r="EO7" s="336"/>
      <c r="EP7" s="336"/>
      <c r="EQ7" s="336"/>
      <c r="ER7" s="336"/>
      <c r="ES7" s="336"/>
      <c r="ET7" s="336"/>
    </row>
    <row r="8" spans="1:150" ht="83.25" thickBot="1">
      <c r="A8" s="454">
        <v>1</v>
      </c>
      <c r="B8" s="455" t="s">
        <v>2685</v>
      </c>
      <c r="C8" s="456" t="s">
        <v>2686</v>
      </c>
      <c r="D8" s="300" t="s">
        <v>2687</v>
      </c>
      <c r="E8" s="457">
        <v>93500</v>
      </c>
      <c r="F8" s="397">
        <v>11000</v>
      </c>
      <c r="G8" s="457">
        <f>SUM(E8:F8)</f>
        <v>104500</v>
      </c>
      <c r="H8" s="289">
        <f t="shared" si="0"/>
        <v>822.9375</v>
      </c>
      <c r="I8" s="458">
        <v>20</v>
      </c>
      <c r="J8" s="289">
        <f t="shared" si="1"/>
        <v>6047.9375</v>
      </c>
      <c r="K8" s="383" t="s">
        <v>2688</v>
      </c>
      <c r="L8" s="452">
        <f t="shared" ref="L8:L10" si="2">SUM(M8*H8)</f>
        <v>11521.125</v>
      </c>
      <c r="M8" s="396">
        <v>14</v>
      </c>
      <c r="N8" s="289">
        <f>SUM(M8*J8)</f>
        <v>84671.125</v>
      </c>
      <c r="O8" s="290">
        <f>SUM(P8:Q8)</f>
        <v>48384</v>
      </c>
      <c r="P8" s="290">
        <f t="shared" ref="P8:R10" si="3">SUM(U8,Z8,AE8,AJ8,AO8,AT8,AY8,BD8,BI8,BN8,BS8,BX8,CC8,CH8,CM8,CR8,CW8,DB8,DG8,DL8)</f>
        <v>41800</v>
      </c>
      <c r="Q8" s="290">
        <f t="shared" si="3"/>
        <v>6584</v>
      </c>
      <c r="R8" s="290">
        <f t="shared" si="3"/>
        <v>0</v>
      </c>
      <c r="S8" s="302">
        <v>39428</v>
      </c>
      <c r="T8" s="290" t="s">
        <v>2596</v>
      </c>
      <c r="U8" s="383">
        <v>15675</v>
      </c>
      <c r="V8" s="383">
        <v>2469</v>
      </c>
      <c r="W8" s="383"/>
      <c r="X8" s="383">
        <f>SUM(U8:W8)</f>
        <v>18144</v>
      </c>
      <c r="Y8" s="290" t="s">
        <v>2627</v>
      </c>
      <c r="Z8" s="383">
        <v>10450</v>
      </c>
      <c r="AA8" s="383">
        <v>1646</v>
      </c>
      <c r="AB8" s="383"/>
      <c r="AC8" s="303">
        <f>SUM(Z8:AA8)</f>
        <v>12096</v>
      </c>
      <c r="AD8" s="397" t="s">
        <v>2597</v>
      </c>
      <c r="AE8" s="397">
        <v>5225</v>
      </c>
      <c r="AF8" s="397">
        <v>823</v>
      </c>
      <c r="AG8" s="397"/>
      <c r="AH8" s="303">
        <f>SUM(AE8:AG8)</f>
        <v>6048</v>
      </c>
      <c r="AI8" s="397" t="s">
        <v>2597</v>
      </c>
      <c r="AJ8" s="397">
        <v>5225</v>
      </c>
      <c r="AK8" s="397">
        <v>823</v>
      </c>
      <c r="AL8" s="397"/>
      <c r="AM8" s="303">
        <f>SUM(AJ8:AL8)</f>
        <v>6048</v>
      </c>
      <c r="AN8" s="397" t="s">
        <v>2597</v>
      </c>
      <c r="AO8" s="397">
        <v>5225</v>
      </c>
      <c r="AP8" s="397">
        <v>823</v>
      </c>
      <c r="AQ8" s="397"/>
      <c r="AR8" s="303">
        <f>SUM(AO8:AQ8)</f>
        <v>6048</v>
      </c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8"/>
      <c r="DP8" s="459">
        <v>1</v>
      </c>
      <c r="DQ8" s="397">
        <v>104500</v>
      </c>
      <c r="DR8" s="397"/>
      <c r="DS8" s="397"/>
      <c r="DT8" s="397"/>
      <c r="DU8" s="397"/>
      <c r="DV8" s="397"/>
      <c r="DW8" s="397"/>
      <c r="DX8" s="397"/>
      <c r="DY8" s="397"/>
      <c r="DZ8" s="397">
        <v>1</v>
      </c>
      <c r="EA8" s="397">
        <v>104500</v>
      </c>
      <c r="EB8" s="397"/>
      <c r="EC8" s="397"/>
      <c r="ED8" s="397"/>
      <c r="EE8" s="397"/>
      <c r="EF8" s="460">
        <f t="shared" ref="EF8:EG10" si="4">SUM(ED8,EB8,DZ8,DX8,DV8,DT8)</f>
        <v>1</v>
      </c>
      <c r="EG8" s="460">
        <f t="shared" si="4"/>
        <v>104500</v>
      </c>
      <c r="EH8" s="453">
        <v>1</v>
      </c>
      <c r="EI8" s="460">
        <v>104500</v>
      </c>
      <c r="EJ8" s="453"/>
      <c r="EK8" s="453"/>
      <c r="EL8" s="336"/>
      <c r="EM8" s="335">
        <v>1</v>
      </c>
      <c r="EN8" s="336"/>
      <c r="EO8" s="336"/>
      <c r="EP8" s="336"/>
      <c r="EQ8" s="336"/>
      <c r="ER8" s="336"/>
      <c r="ES8" s="336"/>
      <c r="ET8" s="336"/>
    </row>
    <row r="9" spans="1:150" ht="78.75">
      <c r="A9" s="461">
        <v>2</v>
      </c>
      <c r="B9" s="461" t="s">
        <v>2689</v>
      </c>
      <c r="C9" s="462" t="s">
        <v>2690</v>
      </c>
      <c r="D9" s="461" t="s">
        <v>2691</v>
      </c>
      <c r="E9" s="272">
        <v>42500</v>
      </c>
      <c r="F9" s="272">
        <v>5000</v>
      </c>
      <c r="G9" s="457">
        <f>SUM(E9:F9)</f>
        <v>47500</v>
      </c>
      <c r="H9" s="289">
        <f t="shared" si="0"/>
        <v>374.0625</v>
      </c>
      <c r="I9" s="458">
        <v>20</v>
      </c>
      <c r="J9" s="289">
        <f t="shared" si="1"/>
        <v>2749.0625</v>
      </c>
      <c r="K9" s="463" t="s">
        <v>2692</v>
      </c>
      <c r="L9" s="452">
        <f t="shared" si="2"/>
        <v>4862.8125</v>
      </c>
      <c r="M9" s="396">
        <v>13</v>
      </c>
      <c r="N9" s="289">
        <f>SUM(M9*J9)</f>
        <v>35737.8125</v>
      </c>
      <c r="O9" s="290">
        <f>SUM(P9:Q9)</f>
        <v>19540</v>
      </c>
      <c r="P9" s="290">
        <f t="shared" si="3"/>
        <v>16915</v>
      </c>
      <c r="Q9" s="290">
        <f t="shared" si="3"/>
        <v>2625</v>
      </c>
      <c r="R9" s="290">
        <f t="shared" si="3"/>
        <v>0</v>
      </c>
      <c r="S9" s="464">
        <v>39542</v>
      </c>
      <c r="T9" s="290" t="s">
        <v>2596</v>
      </c>
      <c r="U9" s="383">
        <v>7125</v>
      </c>
      <c r="V9" s="383">
        <v>1125</v>
      </c>
      <c r="W9" s="383"/>
      <c r="X9" s="383">
        <f>SUM(U9:W9)</f>
        <v>8250</v>
      </c>
      <c r="Y9" s="290" t="s">
        <v>2627</v>
      </c>
      <c r="Z9" s="383">
        <v>5040</v>
      </c>
      <c r="AA9" s="383">
        <v>750</v>
      </c>
      <c r="AB9" s="383"/>
      <c r="AC9" s="303">
        <f>SUM(Z9:AB9)</f>
        <v>5790</v>
      </c>
      <c r="AD9" s="397" t="s">
        <v>2597</v>
      </c>
      <c r="AE9" s="397">
        <v>2375</v>
      </c>
      <c r="AF9" s="397">
        <v>375</v>
      </c>
      <c r="AG9" s="397"/>
      <c r="AH9" s="303">
        <f>SUM(AE9:AG9)</f>
        <v>2750</v>
      </c>
      <c r="AI9" s="397" t="s">
        <v>2597</v>
      </c>
      <c r="AJ9" s="397">
        <v>2375</v>
      </c>
      <c r="AK9" s="397">
        <v>375</v>
      </c>
      <c r="AL9" s="397"/>
      <c r="AM9" s="303">
        <f>SUM(AJ9:AL9)</f>
        <v>2750</v>
      </c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8"/>
      <c r="DP9" s="459">
        <v>1</v>
      </c>
      <c r="DQ9" s="397">
        <v>47500</v>
      </c>
      <c r="DR9" s="397"/>
      <c r="DS9" s="397"/>
      <c r="DT9" s="397"/>
      <c r="DU9" s="397"/>
      <c r="DV9" s="397">
        <v>1</v>
      </c>
      <c r="DW9" s="397">
        <v>47500</v>
      </c>
      <c r="DX9" s="397"/>
      <c r="DY9" s="397"/>
      <c r="DZ9" s="397"/>
      <c r="EA9" s="397"/>
      <c r="EB9" s="397"/>
      <c r="EC9" s="397"/>
      <c r="ED9" s="397"/>
      <c r="EE9" s="397"/>
      <c r="EF9" s="460">
        <f t="shared" si="4"/>
        <v>1</v>
      </c>
      <c r="EG9" s="460">
        <f t="shared" si="4"/>
        <v>47500</v>
      </c>
      <c r="EH9" s="453"/>
      <c r="EI9" s="460"/>
      <c r="EJ9" s="453">
        <v>1</v>
      </c>
      <c r="EK9" s="453">
        <v>47500</v>
      </c>
      <c r="EL9" s="336"/>
      <c r="EM9" s="335">
        <v>1</v>
      </c>
      <c r="EN9" s="336"/>
      <c r="EO9" s="336"/>
      <c r="EP9" s="336"/>
      <c r="EQ9" s="336"/>
      <c r="ER9" s="336"/>
      <c r="ES9" s="336"/>
      <c r="ET9" s="336"/>
    </row>
    <row r="10" spans="1:150" ht="63">
      <c r="A10" s="461">
        <v>2</v>
      </c>
      <c r="B10" s="461" t="s">
        <v>2693</v>
      </c>
      <c r="C10" s="462" t="s">
        <v>2694</v>
      </c>
      <c r="D10" s="461" t="s">
        <v>2695</v>
      </c>
      <c r="E10" s="272">
        <v>42500</v>
      </c>
      <c r="F10" s="272">
        <v>5000</v>
      </c>
      <c r="G10" s="457">
        <f>SUM(E10:F10)</f>
        <v>47500</v>
      </c>
      <c r="H10" s="289">
        <f t="shared" si="0"/>
        <v>374.0625</v>
      </c>
      <c r="I10" s="458">
        <v>20</v>
      </c>
      <c r="J10" s="289">
        <f t="shared" si="1"/>
        <v>2749.0625</v>
      </c>
      <c r="K10" s="463" t="s">
        <v>2696</v>
      </c>
      <c r="L10" s="452">
        <f t="shared" si="2"/>
        <v>4862.8125</v>
      </c>
      <c r="M10" s="396">
        <v>13</v>
      </c>
      <c r="N10" s="289">
        <f>SUM(M10*J10)</f>
        <v>35737.8125</v>
      </c>
      <c r="O10" s="290">
        <f>SUM(P10:Q10)</f>
        <v>29150</v>
      </c>
      <c r="P10" s="290">
        <f t="shared" si="3"/>
        <v>25175</v>
      </c>
      <c r="Q10" s="290">
        <f t="shared" si="3"/>
        <v>3975</v>
      </c>
      <c r="R10" s="290">
        <f t="shared" si="3"/>
        <v>0</v>
      </c>
      <c r="S10" s="465">
        <v>39542</v>
      </c>
      <c r="T10" s="290" t="s">
        <v>2596</v>
      </c>
      <c r="U10" s="383">
        <v>7125</v>
      </c>
      <c r="V10" s="383">
        <v>1125</v>
      </c>
      <c r="W10" s="383"/>
      <c r="X10" s="383">
        <f>SUM(U10:W10)</f>
        <v>8250</v>
      </c>
      <c r="Y10" s="290" t="s">
        <v>2627</v>
      </c>
      <c r="Z10" s="383">
        <v>2375</v>
      </c>
      <c r="AA10" s="383">
        <v>375</v>
      </c>
      <c r="AB10" s="383"/>
      <c r="AC10" s="303">
        <f>SUM(Z10:AB10)</f>
        <v>2750</v>
      </c>
      <c r="AD10" s="397" t="s">
        <v>2611</v>
      </c>
      <c r="AE10" s="397">
        <v>7125</v>
      </c>
      <c r="AF10" s="397">
        <v>1125</v>
      </c>
      <c r="AG10" s="397"/>
      <c r="AH10" s="303">
        <f>SUM(AE10:AG10)</f>
        <v>8250</v>
      </c>
      <c r="AI10" s="397" t="s">
        <v>2597</v>
      </c>
      <c r="AJ10" s="397">
        <v>2375</v>
      </c>
      <c r="AK10" s="397">
        <v>375</v>
      </c>
      <c r="AL10" s="397"/>
      <c r="AM10" s="303">
        <f>SUM(AJ10:AL10)</f>
        <v>2750</v>
      </c>
      <c r="AN10" s="466">
        <v>40490</v>
      </c>
      <c r="AO10" s="397">
        <v>1425</v>
      </c>
      <c r="AP10" s="397">
        <v>225</v>
      </c>
      <c r="AQ10" s="397"/>
      <c r="AR10" s="303">
        <f>SUM(AO10:AQ10)</f>
        <v>1650</v>
      </c>
      <c r="AS10" s="467">
        <v>39760</v>
      </c>
      <c r="AT10" s="397">
        <v>4750</v>
      </c>
      <c r="AU10" s="397">
        <v>750</v>
      </c>
      <c r="AV10" s="397"/>
      <c r="AW10" s="303">
        <f>SUM(AT10:AV10)</f>
        <v>5500</v>
      </c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8"/>
      <c r="DP10" s="459">
        <v>1</v>
      </c>
      <c r="DQ10" s="397">
        <v>47500</v>
      </c>
      <c r="DR10" s="397"/>
      <c r="DS10" s="397"/>
      <c r="DT10" s="397"/>
      <c r="DU10" s="397"/>
      <c r="DV10" s="397">
        <v>1</v>
      </c>
      <c r="DW10" s="397">
        <v>47500</v>
      </c>
      <c r="DX10" s="397"/>
      <c r="DY10" s="397"/>
      <c r="DZ10" s="397"/>
      <c r="EA10" s="397"/>
      <c r="EB10" s="397"/>
      <c r="EC10" s="397"/>
      <c r="ED10" s="397"/>
      <c r="EE10" s="397"/>
      <c r="EF10" s="460">
        <f t="shared" si="4"/>
        <v>1</v>
      </c>
      <c r="EG10" s="460">
        <f t="shared" si="4"/>
        <v>47500</v>
      </c>
      <c r="EH10" s="453">
        <v>1</v>
      </c>
      <c r="EI10" s="460">
        <v>47500</v>
      </c>
      <c r="EJ10" s="453"/>
      <c r="EK10" s="453"/>
      <c r="EL10" s="336"/>
      <c r="EM10" s="335">
        <v>1</v>
      </c>
      <c r="EN10" s="336"/>
      <c r="EO10" s="336"/>
      <c r="EP10" s="336"/>
      <c r="EQ10" s="336"/>
      <c r="ER10" s="336"/>
      <c r="ES10" s="336"/>
      <c r="ET10" s="336"/>
    </row>
    <row r="11" spans="1:150">
      <c r="A11" s="357"/>
      <c r="B11" s="358" t="s">
        <v>2555</v>
      </c>
      <c r="C11" s="358"/>
      <c r="D11" s="359"/>
      <c r="E11" s="312">
        <f>SUM(E8:E10)</f>
        <v>178500</v>
      </c>
      <c r="F11" s="312">
        <f>SUM(F8:F10)</f>
        <v>21000</v>
      </c>
      <c r="G11" s="312">
        <f>SUM(G8:G10)</f>
        <v>199500</v>
      </c>
      <c r="H11" s="289">
        <f t="shared" si="0"/>
        <v>1571.0625</v>
      </c>
      <c r="I11" s="312">
        <f t="shared" ref="I11:AN11" si="5">SUM(I8:I10)</f>
        <v>60</v>
      </c>
      <c r="J11" s="312">
        <f t="shared" si="5"/>
        <v>11546.0625</v>
      </c>
      <c r="K11" s="312">
        <f t="shared" si="5"/>
        <v>0</v>
      </c>
      <c r="L11" s="311">
        <f t="shared" si="5"/>
        <v>21246.75</v>
      </c>
      <c r="M11" s="469">
        <f t="shared" si="5"/>
        <v>40</v>
      </c>
      <c r="N11" s="311">
        <f t="shared" si="5"/>
        <v>156146.75</v>
      </c>
      <c r="O11" s="312">
        <f t="shared" si="5"/>
        <v>97074</v>
      </c>
      <c r="P11" s="312">
        <f t="shared" si="5"/>
        <v>83890</v>
      </c>
      <c r="Q11" s="312">
        <f t="shared" si="5"/>
        <v>13184</v>
      </c>
      <c r="R11" s="312">
        <f t="shared" si="5"/>
        <v>0</v>
      </c>
      <c r="S11" s="312">
        <f t="shared" si="5"/>
        <v>118512</v>
      </c>
      <c r="T11" s="312">
        <f t="shared" si="5"/>
        <v>0</v>
      </c>
      <c r="U11" s="312">
        <f t="shared" si="5"/>
        <v>29925</v>
      </c>
      <c r="V11" s="312">
        <f t="shared" si="5"/>
        <v>4719</v>
      </c>
      <c r="W11" s="312">
        <f t="shared" si="5"/>
        <v>0</v>
      </c>
      <c r="X11" s="312">
        <f t="shared" si="5"/>
        <v>34644</v>
      </c>
      <c r="Y11" s="312">
        <f t="shared" si="5"/>
        <v>0</v>
      </c>
      <c r="Z11" s="312">
        <f t="shared" si="5"/>
        <v>17865</v>
      </c>
      <c r="AA11" s="312">
        <f t="shared" si="5"/>
        <v>2771</v>
      </c>
      <c r="AB11" s="312">
        <f t="shared" si="5"/>
        <v>0</v>
      </c>
      <c r="AC11" s="312">
        <f t="shared" si="5"/>
        <v>20636</v>
      </c>
      <c r="AD11" s="312">
        <f t="shared" si="5"/>
        <v>0</v>
      </c>
      <c r="AE11" s="312">
        <f t="shared" si="5"/>
        <v>14725</v>
      </c>
      <c r="AF11" s="312">
        <f t="shared" si="5"/>
        <v>2323</v>
      </c>
      <c r="AG11" s="312">
        <f t="shared" si="5"/>
        <v>0</v>
      </c>
      <c r="AH11" s="312">
        <f t="shared" si="5"/>
        <v>17048</v>
      </c>
      <c r="AI11" s="312">
        <f t="shared" si="5"/>
        <v>0</v>
      </c>
      <c r="AJ11" s="312">
        <f t="shared" si="5"/>
        <v>9975</v>
      </c>
      <c r="AK11" s="312">
        <f t="shared" si="5"/>
        <v>1573</v>
      </c>
      <c r="AL11" s="312">
        <f t="shared" si="5"/>
        <v>0</v>
      </c>
      <c r="AM11" s="312">
        <f t="shared" si="5"/>
        <v>11548</v>
      </c>
      <c r="AN11" s="312">
        <f t="shared" si="5"/>
        <v>40490</v>
      </c>
      <c r="AO11" s="312">
        <f t="shared" ref="AO11:BT11" si="6">SUM(AO8:AO10)</f>
        <v>6650</v>
      </c>
      <c r="AP11" s="312">
        <f t="shared" si="6"/>
        <v>1048</v>
      </c>
      <c r="AQ11" s="312">
        <f t="shared" si="6"/>
        <v>0</v>
      </c>
      <c r="AR11" s="312">
        <f t="shared" si="6"/>
        <v>7698</v>
      </c>
      <c r="AS11" s="312">
        <f t="shared" si="6"/>
        <v>39760</v>
      </c>
      <c r="AT11" s="312">
        <f t="shared" si="6"/>
        <v>4750</v>
      </c>
      <c r="AU11" s="312">
        <f t="shared" si="6"/>
        <v>750</v>
      </c>
      <c r="AV11" s="312">
        <f t="shared" si="6"/>
        <v>0</v>
      </c>
      <c r="AW11" s="312">
        <f t="shared" si="6"/>
        <v>5500</v>
      </c>
      <c r="AX11" s="312">
        <f t="shared" si="6"/>
        <v>0</v>
      </c>
      <c r="AY11" s="312">
        <f t="shared" si="6"/>
        <v>0</v>
      </c>
      <c r="AZ11" s="312">
        <f t="shared" si="6"/>
        <v>0</v>
      </c>
      <c r="BA11" s="312">
        <f t="shared" si="6"/>
        <v>0</v>
      </c>
      <c r="BB11" s="312">
        <f t="shared" si="6"/>
        <v>0</v>
      </c>
      <c r="BC11" s="312">
        <f t="shared" si="6"/>
        <v>0</v>
      </c>
      <c r="BD11" s="312">
        <f t="shared" si="6"/>
        <v>0</v>
      </c>
      <c r="BE11" s="312">
        <f t="shared" si="6"/>
        <v>0</v>
      </c>
      <c r="BF11" s="312">
        <f t="shared" si="6"/>
        <v>0</v>
      </c>
      <c r="BG11" s="312">
        <f t="shared" si="6"/>
        <v>0</v>
      </c>
      <c r="BH11" s="312">
        <f t="shared" si="6"/>
        <v>0</v>
      </c>
      <c r="BI11" s="312">
        <f t="shared" si="6"/>
        <v>0</v>
      </c>
      <c r="BJ11" s="312">
        <f t="shared" si="6"/>
        <v>0</v>
      </c>
      <c r="BK11" s="312">
        <f t="shared" si="6"/>
        <v>0</v>
      </c>
      <c r="BL11" s="312">
        <f t="shared" si="6"/>
        <v>0</v>
      </c>
      <c r="BM11" s="312">
        <f t="shared" si="6"/>
        <v>0</v>
      </c>
      <c r="BN11" s="312">
        <f t="shared" si="6"/>
        <v>0</v>
      </c>
      <c r="BO11" s="312">
        <f t="shared" si="6"/>
        <v>0</v>
      </c>
      <c r="BP11" s="312">
        <f t="shared" si="6"/>
        <v>0</v>
      </c>
      <c r="BQ11" s="312">
        <f t="shared" si="6"/>
        <v>0</v>
      </c>
      <c r="BR11" s="312">
        <f t="shared" si="6"/>
        <v>0</v>
      </c>
      <c r="BS11" s="312">
        <f t="shared" si="6"/>
        <v>0</v>
      </c>
      <c r="BT11" s="312">
        <f t="shared" si="6"/>
        <v>0</v>
      </c>
      <c r="BU11" s="312">
        <f t="shared" ref="BU11:CZ11" si="7">SUM(BU8:BU10)</f>
        <v>0</v>
      </c>
      <c r="BV11" s="312">
        <f t="shared" si="7"/>
        <v>0</v>
      </c>
      <c r="BW11" s="312">
        <f t="shared" si="7"/>
        <v>0</v>
      </c>
      <c r="BX11" s="312">
        <f t="shared" si="7"/>
        <v>0</v>
      </c>
      <c r="BY11" s="312">
        <f t="shared" si="7"/>
        <v>0</v>
      </c>
      <c r="BZ11" s="312">
        <f t="shared" si="7"/>
        <v>0</v>
      </c>
      <c r="CA11" s="312">
        <f t="shared" si="7"/>
        <v>0</v>
      </c>
      <c r="CB11" s="312">
        <f t="shared" si="7"/>
        <v>0</v>
      </c>
      <c r="CC11" s="312">
        <f t="shared" si="7"/>
        <v>0</v>
      </c>
      <c r="CD11" s="312">
        <f t="shared" si="7"/>
        <v>0</v>
      </c>
      <c r="CE11" s="312">
        <f t="shared" si="7"/>
        <v>0</v>
      </c>
      <c r="CF11" s="312">
        <f t="shared" si="7"/>
        <v>0</v>
      </c>
      <c r="CG11" s="312">
        <f t="shared" si="7"/>
        <v>0</v>
      </c>
      <c r="CH11" s="312">
        <f t="shared" si="7"/>
        <v>0</v>
      </c>
      <c r="CI11" s="312">
        <f t="shared" si="7"/>
        <v>0</v>
      </c>
      <c r="CJ11" s="312">
        <f t="shared" si="7"/>
        <v>0</v>
      </c>
      <c r="CK11" s="312">
        <f t="shared" si="7"/>
        <v>0</v>
      </c>
      <c r="CL11" s="312">
        <f t="shared" si="7"/>
        <v>0</v>
      </c>
      <c r="CM11" s="312">
        <f t="shared" si="7"/>
        <v>0</v>
      </c>
      <c r="CN11" s="312">
        <f t="shared" si="7"/>
        <v>0</v>
      </c>
      <c r="CO11" s="312">
        <f t="shared" si="7"/>
        <v>0</v>
      </c>
      <c r="CP11" s="312">
        <f t="shared" si="7"/>
        <v>0</v>
      </c>
      <c r="CQ11" s="312">
        <f t="shared" si="7"/>
        <v>0</v>
      </c>
      <c r="CR11" s="312">
        <f t="shared" si="7"/>
        <v>0</v>
      </c>
      <c r="CS11" s="312">
        <f t="shared" si="7"/>
        <v>0</v>
      </c>
      <c r="CT11" s="312">
        <f t="shared" si="7"/>
        <v>0</v>
      </c>
      <c r="CU11" s="312">
        <f t="shared" si="7"/>
        <v>0</v>
      </c>
      <c r="CV11" s="312">
        <f t="shared" si="7"/>
        <v>0</v>
      </c>
      <c r="CW11" s="312">
        <f t="shared" si="7"/>
        <v>0</v>
      </c>
      <c r="CX11" s="312">
        <f t="shared" si="7"/>
        <v>0</v>
      </c>
      <c r="CY11" s="312">
        <f t="shared" si="7"/>
        <v>0</v>
      </c>
      <c r="CZ11" s="312">
        <f t="shared" si="7"/>
        <v>0</v>
      </c>
      <c r="DA11" s="312">
        <f t="shared" ref="DA11:EF11" si="8">SUM(DA8:DA10)</f>
        <v>0</v>
      </c>
      <c r="DB11" s="312">
        <f t="shared" si="8"/>
        <v>0</v>
      </c>
      <c r="DC11" s="312">
        <f t="shared" si="8"/>
        <v>0</v>
      </c>
      <c r="DD11" s="312">
        <f t="shared" si="8"/>
        <v>0</v>
      </c>
      <c r="DE11" s="312">
        <f t="shared" si="8"/>
        <v>0</v>
      </c>
      <c r="DF11" s="312">
        <f t="shared" si="8"/>
        <v>0</v>
      </c>
      <c r="DG11" s="312">
        <f t="shared" si="8"/>
        <v>0</v>
      </c>
      <c r="DH11" s="312">
        <f t="shared" si="8"/>
        <v>0</v>
      </c>
      <c r="DI11" s="312">
        <f t="shared" si="8"/>
        <v>0</v>
      </c>
      <c r="DJ11" s="312">
        <f t="shared" si="8"/>
        <v>0</v>
      </c>
      <c r="DK11" s="312">
        <f t="shared" si="8"/>
        <v>0</v>
      </c>
      <c r="DL11" s="312">
        <f t="shared" si="8"/>
        <v>0</v>
      </c>
      <c r="DM11" s="312">
        <f t="shared" si="8"/>
        <v>0</v>
      </c>
      <c r="DN11" s="312">
        <f t="shared" si="8"/>
        <v>0</v>
      </c>
      <c r="DO11" s="360">
        <f t="shared" si="8"/>
        <v>0</v>
      </c>
      <c r="DP11" s="468">
        <f t="shared" si="8"/>
        <v>3</v>
      </c>
      <c r="DQ11" s="312">
        <f t="shared" si="8"/>
        <v>199500</v>
      </c>
      <c r="DR11" s="312">
        <f t="shared" si="8"/>
        <v>0</v>
      </c>
      <c r="DS11" s="312">
        <f t="shared" si="8"/>
        <v>0</v>
      </c>
      <c r="DT11" s="312">
        <f t="shared" si="8"/>
        <v>0</v>
      </c>
      <c r="DU11" s="312">
        <f t="shared" si="8"/>
        <v>0</v>
      </c>
      <c r="DV11" s="312">
        <f t="shared" si="8"/>
        <v>2</v>
      </c>
      <c r="DW11" s="312">
        <f t="shared" si="8"/>
        <v>95000</v>
      </c>
      <c r="DX11" s="312">
        <f t="shared" si="8"/>
        <v>0</v>
      </c>
      <c r="DY11" s="312">
        <f t="shared" si="8"/>
        <v>0</v>
      </c>
      <c r="DZ11" s="312">
        <f t="shared" si="8"/>
        <v>1</v>
      </c>
      <c r="EA11" s="312">
        <f t="shared" si="8"/>
        <v>104500</v>
      </c>
      <c r="EB11" s="312">
        <f t="shared" si="8"/>
        <v>0</v>
      </c>
      <c r="EC11" s="312">
        <f t="shared" si="8"/>
        <v>0</v>
      </c>
      <c r="ED11" s="312">
        <f t="shared" si="8"/>
        <v>0</v>
      </c>
      <c r="EE11" s="312">
        <f t="shared" si="8"/>
        <v>0</v>
      </c>
      <c r="EF11" s="312">
        <f t="shared" si="8"/>
        <v>3</v>
      </c>
      <c r="EG11" s="312">
        <f t="shared" ref="EG11:EK11" si="9">SUM(EG8:EG10)</f>
        <v>199500</v>
      </c>
      <c r="EH11" s="312">
        <f t="shared" si="9"/>
        <v>2</v>
      </c>
      <c r="EI11" s="312">
        <f t="shared" si="9"/>
        <v>152000</v>
      </c>
      <c r="EJ11" s="312">
        <f t="shared" si="9"/>
        <v>1</v>
      </c>
      <c r="EK11" s="312">
        <f t="shared" si="9"/>
        <v>47500</v>
      </c>
      <c r="EL11" s="336"/>
      <c r="EM11" s="335"/>
      <c r="EN11" s="336"/>
      <c r="EO11" s="336"/>
      <c r="EP11" s="336"/>
      <c r="EQ11" s="336"/>
      <c r="ER11" s="336"/>
      <c r="ES11" s="336"/>
      <c r="ET11" s="336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"/>
    </sheetView>
  </sheetViews>
  <sheetFormatPr defaultRowHeight="15"/>
  <sheetData>
    <row r="1" spans="1:150" ht="18.75">
      <c r="A1" s="602" t="s">
        <v>2518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26"/>
      <c r="M1" s="425"/>
      <c r="N1" s="427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605" t="s">
        <v>2519</v>
      </c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429"/>
      <c r="EF1" s="429"/>
      <c r="EG1" s="429"/>
      <c r="EH1" s="429"/>
      <c r="EI1" s="429"/>
      <c r="EJ1" s="429"/>
      <c r="EK1" s="429"/>
      <c r="EL1" s="429"/>
      <c r="EM1" s="430"/>
      <c r="EN1" s="429"/>
      <c r="EO1" s="429"/>
      <c r="EP1" s="429"/>
      <c r="EQ1" s="429"/>
      <c r="ER1" s="429"/>
      <c r="ES1" s="429"/>
      <c r="ET1" s="429"/>
    </row>
    <row r="2" spans="1:150" ht="19.5" thickBot="1">
      <c r="A2" s="603" t="s">
        <v>2678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26"/>
      <c r="M2" s="426"/>
      <c r="N2" s="431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32"/>
      <c r="AE2" s="426"/>
      <c r="AF2" s="426"/>
      <c r="AG2" s="426"/>
      <c r="AH2" s="426"/>
      <c r="AI2" s="426"/>
      <c r="AJ2" s="426"/>
      <c r="AK2" s="426"/>
      <c r="AL2" s="426"/>
      <c r="AM2" s="426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7"/>
      <c r="DQ2" s="436"/>
      <c r="DR2" s="436"/>
      <c r="DS2" s="436"/>
      <c r="DT2" s="470" t="s">
        <v>2562</v>
      </c>
      <c r="DU2" s="470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7"/>
      <c r="EN2" s="436"/>
      <c r="EO2" s="436"/>
      <c r="EP2" s="436"/>
      <c r="EQ2" s="436"/>
      <c r="ER2" s="436"/>
      <c r="ES2" s="436"/>
      <c r="ET2" s="436"/>
    </row>
    <row r="3" spans="1:150" ht="15.75">
      <c r="A3" s="589" t="s">
        <v>2521</v>
      </c>
      <c r="B3" s="579" t="s">
        <v>2563</v>
      </c>
      <c r="C3" s="579" t="s">
        <v>2522</v>
      </c>
      <c r="D3" s="579" t="s">
        <v>2523</v>
      </c>
      <c r="E3" s="579" t="s">
        <v>2697</v>
      </c>
      <c r="F3" s="579" t="s">
        <v>2653</v>
      </c>
      <c r="G3" s="579" t="s">
        <v>2654</v>
      </c>
      <c r="H3" s="579" t="s">
        <v>2525</v>
      </c>
      <c r="I3" s="545" t="s">
        <v>2599</v>
      </c>
      <c r="J3" s="579" t="s">
        <v>2526</v>
      </c>
      <c r="K3" s="579" t="s">
        <v>2698</v>
      </c>
      <c r="L3" s="579" t="s">
        <v>2699</v>
      </c>
      <c r="M3" s="545" t="s">
        <v>2529</v>
      </c>
      <c r="N3" s="604" t="s">
        <v>2700</v>
      </c>
      <c r="O3" s="600" t="s">
        <v>2531</v>
      </c>
      <c r="P3" s="600"/>
      <c r="Q3" s="600"/>
      <c r="R3" s="433"/>
      <c r="S3" s="601" t="s">
        <v>2533</v>
      </c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438"/>
      <c r="DP3" s="439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336"/>
      <c r="EM3" s="335"/>
      <c r="EN3" s="336"/>
      <c r="EO3" s="336"/>
      <c r="EP3" s="336"/>
      <c r="EQ3" s="336"/>
      <c r="ER3" s="336"/>
      <c r="ES3" s="336"/>
      <c r="ET3" s="336"/>
    </row>
    <row r="4" spans="1:150" ht="26.25" thickBot="1">
      <c r="A4" s="562"/>
      <c r="B4" s="564"/>
      <c r="C4" s="579"/>
      <c r="D4" s="564"/>
      <c r="E4" s="564"/>
      <c r="F4" s="579"/>
      <c r="G4" s="579"/>
      <c r="H4" s="564"/>
      <c r="I4" s="546"/>
      <c r="J4" s="579"/>
      <c r="K4" s="564"/>
      <c r="L4" s="579"/>
      <c r="M4" s="546"/>
      <c r="N4" s="604"/>
      <c r="O4" s="600"/>
      <c r="P4" s="600"/>
      <c r="Q4" s="600"/>
      <c r="R4" s="237"/>
      <c r="S4" s="579" t="s">
        <v>2534</v>
      </c>
      <c r="T4" s="579"/>
      <c r="U4" s="579"/>
      <c r="V4" s="579"/>
      <c r="W4" s="579"/>
      <c r="X4" s="579"/>
      <c r="Y4" s="579" t="s">
        <v>2535</v>
      </c>
      <c r="Z4" s="579"/>
      <c r="AA4" s="579"/>
      <c r="AB4" s="579"/>
      <c r="AC4" s="579"/>
      <c r="AD4" s="579" t="s">
        <v>2536</v>
      </c>
      <c r="AE4" s="579"/>
      <c r="AF4" s="579"/>
      <c r="AG4" s="579"/>
      <c r="AH4" s="579"/>
      <c r="AI4" s="579" t="s">
        <v>2537</v>
      </c>
      <c r="AJ4" s="579"/>
      <c r="AK4" s="579"/>
      <c r="AL4" s="579"/>
      <c r="AM4" s="579"/>
      <c r="AN4" s="579" t="s">
        <v>2538</v>
      </c>
      <c r="AO4" s="579"/>
      <c r="AP4" s="579"/>
      <c r="AQ4" s="579"/>
      <c r="AR4" s="579"/>
      <c r="AS4" s="579" t="s">
        <v>2539</v>
      </c>
      <c r="AT4" s="579"/>
      <c r="AU4" s="579"/>
      <c r="AV4" s="579"/>
      <c r="AW4" s="579"/>
      <c r="AX4" s="579" t="s">
        <v>2540</v>
      </c>
      <c r="AY4" s="579"/>
      <c r="AZ4" s="579"/>
      <c r="BA4" s="579"/>
      <c r="BB4" s="579"/>
      <c r="BC4" s="579" t="s">
        <v>2541</v>
      </c>
      <c r="BD4" s="579"/>
      <c r="BE4" s="579"/>
      <c r="BF4" s="579"/>
      <c r="BG4" s="579"/>
      <c r="BH4" s="579" t="s">
        <v>2542</v>
      </c>
      <c r="BI4" s="579"/>
      <c r="BJ4" s="579"/>
      <c r="BK4" s="579"/>
      <c r="BL4" s="579"/>
      <c r="BM4" s="579" t="s">
        <v>2543</v>
      </c>
      <c r="BN4" s="579"/>
      <c r="BO4" s="579"/>
      <c r="BP4" s="579"/>
      <c r="BQ4" s="579"/>
      <c r="BR4" s="579" t="s">
        <v>2544</v>
      </c>
      <c r="BS4" s="579"/>
      <c r="BT4" s="579"/>
      <c r="BU4" s="579"/>
      <c r="BV4" s="579"/>
      <c r="BW4" s="579" t="s">
        <v>2545</v>
      </c>
      <c r="BX4" s="579"/>
      <c r="BY4" s="579"/>
      <c r="BZ4" s="579"/>
      <c r="CA4" s="579"/>
      <c r="CB4" s="579" t="s">
        <v>2546</v>
      </c>
      <c r="CC4" s="579"/>
      <c r="CD4" s="579"/>
      <c r="CE4" s="579"/>
      <c r="CF4" s="579"/>
      <c r="CG4" s="579" t="s">
        <v>2547</v>
      </c>
      <c r="CH4" s="579"/>
      <c r="CI4" s="579"/>
      <c r="CJ4" s="579"/>
      <c r="CK4" s="579"/>
      <c r="CL4" s="579" t="s">
        <v>2548</v>
      </c>
      <c r="CM4" s="579"/>
      <c r="CN4" s="579"/>
      <c r="CO4" s="579"/>
      <c r="CP4" s="579"/>
      <c r="CQ4" s="579" t="s">
        <v>2549</v>
      </c>
      <c r="CR4" s="579"/>
      <c r="CS4" s="579"/>
      <c r="CT4" s="579"/>
      <c r="CU4" s="579"/>
      <c r="CV4" s="579" t="s">
        <v>2550</v>
      </c>
      <c r="CW4" s="579"/>
      <c r="CX4" s="579"/>
      <c r="CY4" s="579"/>
      <c r="CZ4" s="579"/>
      <c r="DA4" s="579" t="s">
        <v>2551</v>
      </c>
      <c r="DB4" s="579"/>
      <c r="DC4" s="579"/>
      <c r="DD4" s="579"/>
      <c r="DE4" s="579"/>
      <c r="DF4" s="579" t="s">
        <v>2552</v>
      </c>
      <c r="DG4" s="579"/>
      <c r="DH4" s="579"/>
      <c r="DI4" s="579"/>
      <c r="DJ4" s="579"/>
      <c r="DK4" s="579" t="s">
        <v>2553</v>
      </c>
      <c r="DL4" s="579"/>
      <c r="DM4" s="579"/>
      <c r="DN4" s="579"/>
      <c r="DO4" s="579"/>
      <c r="DP4" s="598" t="s">
        <v>2554</v>
      </c>
      <c r="DQ4" s="598"/>
      <c r="DR4" s="598"/>
      <c r="DS4" s="598"/>
      <c r="DT4" s="598" t="s">
        <v>2571</v>
      </c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440"/>
      <c r="EG4" s="440"/>
      <c r="EH4" s="440"/>
      <c r="EI4" s="471" t="s">
        <v>2681</v>
      </c>
      <c r="EJ4" s="440"/>
      <c r="EK4" s="440" t="s">
        <v>2682</v>
      </c>
      <c r="EL4" s="265"/>
      <c r="EM4" s="266" t="s">
        <v>2573</v>
      </c>
      <c r="EN4" s="267"/>
      <c r="EO4" s="267"/>
      <c r="EP4" s="267"/>
      <c r="EQ4" s="267"/>
      <c r="ER4" s="267"/>
      <c r="ES4" s="267"/>
      <c r="ET4" s="267"/>
    </row>
    <row r="5" spans="1:150" ht="26.25" thickBot="1">
      <c r="A5" s="562"/>
      <c r="B5" s="564"/>
      <c r="C5" s="579"/>
      <c r="D5" s="564"/>
      <c r="E5" s="564"/>
      <c r="F5" s="579"/>
      <c r="G5" s="579"/>
      <c r="H5" s="564"/>
      <c r="I5" s="547"/>
      <c r="J5" s="579"/>
      <c r="K5" s="564"/>
      <c r="L5" s="579"/>
      <c r="M5" s="546"/>
      <c r="N5" s="604"/>
      <c r="O5" s="236" t="s">
        <v>2555</v>
      </c>
      <c r="P5" s="237" t="s">
        <v>2556</v>
      </c>
      <c r="Q5" s="237" t="s">
        <v>2557</v>
      </c>
      <c r="R5" s="237" t="s">
        <v>2653</v>
      </c>
      <c r="S5" s="238" t="s">
        <v>2683</v>
      </c>
      <c r="T5" s="238" t="s">
        <v>2559</v>
      </c>
      <c r="U5" s="239" t="s">
        <v>2602</v>
      </c>
      <c r="V5" s="239" t="s">
        <v>2557</v>
      </c>
      <c r="W5" s="239" t="s">
        <v>2653</v>
      </c>
      <c r="X5" s="237" t="s">
        <v>2555</v>
      </c>
      <c r="Y5" s="238" t="s">
        <v>2559</v>
      </c>
      <c r="Z5" s="239" t="s">
        <v>2602</v>
      </c>
      <c r="AA5" s="239" t="s">
        <v>2557</v>
      </c>
      <c r="AB5" s="239" t="s">
        <v>2653</v>
      </c>
      <c r="AC5" s="237" t="s">
        <v>2555</v>
      </c>
      <c r="AD5" s="238" t="s">
        <v>2559</v>
      </c>
      <c r="AE5" s="239" t="s">
        <v>2684</v>
      </c>
      <c r="AF5" s="239" t="s">
        <v>2557</v>
      </c>
      <c r="AG5" s="239" t="s">
        <v>2653</v>
      </c>
      <c r="AH5" s="237" t="s">
        <v>2555</v>
      </c>
      <c r="AI5" s="238" t="s">
        <v>2559</v>
      </c>
      <c r="AJ5" s="239" t="s">
        <v>2684</v>
      </c>
      <c r="AK5" s="239" t="s">
        <v>2557</v>
      </c>
      <c r="AL5" s="239" t="s">
        <v>2653</v>
      </c>
      <c r="AM5" s="237" t="s">
        <v>2555</v>
      </c>
      <c r="AN5" s="238" t="s">
        <v>2559</v>
      </c>
      <c r="AO5" s="239" t="s">
        <v>2684</v>
      </c>
      <c r="AP5" s="239" t="s">
        <v>2557</v>
      </c>
      <c r="AQ5" s="239" t="s">
        <v>2653</v>
      </c>
      <c r="AR5" s="237" t="s">
        <v>2555</v>
      </c>
      <c r="AS5" s="238" t="s">
        <v>2559</v>
      </c>
      <c r="AT5" s="239" t="s">
        <v>2684</v>
      </c>
      <c r="AU5" s="239" t="s">
        <v>2557</v>
      </c>
      <c r="AV5" s="239" t="s">
        <v>2653</v>
      </c>
      <c r="AW5" s="237" t="s">
        <v>2555</v>
      </c>
      <c r="AX5" s="238" t="s">
        <v>2559</v>
      </c>
      <c r="AY5" s="239" t="s">
        <v>2684</v>
      </c>
      <c r="AZ5" s="239" t="s">
        <v>2557</v>
      </c>
      <c r="BA5" s="239" t="s">
        <v>2653</v>
      </c>
      <c r="BB5" s="237" t="s">
        <v>2555</v>
      </c>
      <c r="BC5" s="238" t="s">
        <v>2559</v>
      </c>
      <c r="BD5" s="239" t="s">
        <v>2684</v>
      </c>
      <c r="BE5" s="239" t="s">
        <v>2557</v>
      </c>
      <c r="BF5" s="239" t="s">
        <v>2653</v>
      </c>
      <c r="BG5" s="237" t="s">
        <v>2555</v>
      </c>
      <c r="BH5" s="238" t="s">
        <v>2559</v>
      </c>
      <c r="BI5" s="239" t="s">
        <v>2684</v>
      </c>
      <c r="BJ5" s="239" t="s">
        <v>2557</v>
      </c>
      <c r="BK5" s="239" t="s">
        <v>2653</v>
      </c>
      <c r="BL5" s="237" t="s">
        <v>2555</v>
      </c>
      <c r="BM5" s="238" t="s">
        <v>2559</v>
      </c>
      <c r="BN5" s="239" t="s">
        <v>2684</v>
      </c>
      <c r="BO5" s="239" t="s">
        <v>2557</v>
      </c>
      <c r="BP5" s="239" t="s">
        <v>2653</v>
      </c>
      <c r="BQ5" s="237" t="s">
        <v>2555</v>
      </c>
      <c r="BR5" s="238" t="s">
        <v>2559</v>
      </c>
      <c r="BS5" s="239" t="s">
        <v>2684</v>
      </c>
      <c r="BT5" s="239" t="s">
        <v>2557</v>
      </c>
      <c r="BU5" s="239" t="s">
        <v>2653</v>
      </c>
      <c r="BV5" s="237" t="s">
        <v>2555</v>
      </c>
      <c r="BW5" s="238" t="s">
        <v>2559</v>
      </c>
      <c r="BX5" s="239" t="s">
        <v>2684</v>
      </c>
      <c r="BY5" s="239" t="s">
        <v>2557</v>
      </c>
      <c r="BZ5" s="239" t="s">
        <v>2653</v>
      </c>
      <c r="CA5" s="237" t="s">
        <v>2555</v>
      </c>
      <c r="CB5" s="238" t="s">
        <v>2559</v>
      </c>
      <c r="CC5" s="239" t="s">
        <v>2684</v>
      </c>
      <c r="CD5" s="239" t="s">
        <v>2557</v>
      </c>
      <c r="CE5" s="239" t="s">
        <v>2653</v>
      </c>
      <c r="CF5" s="237" t="s">
        <v>2555</v>
      </c>
      <c r="CG5" s="238" t="s">
        <v>2559</v>
      </c>
      <c r="CH5" s="239" t="s">
        <v>2684</v>
      </c>
      <c r="CI5" s="239" t="s">
        <v>2557</v>
      </c>
      <c r="CJ5" s="239" t="s">
        <v>2653</v>
      </c>
      <c r="CK5" s="237" t="s">
        <v>2555</v>
      </c>
      <c r="CL5" s="238" t="s">
        <v>2559</v>
      </c>
      <c r="CM5" s="239" t="s">
        <v>2684</v>
      </c>
      <c r="CN5" s="239" t="s">
        <v>2557</v>
      </c>
      <c r="CO5" s="239" t="s">
        <v>2653</v>
      </c>
      <c r="CP5" s="237" t="s">
        <v>2555</v>
      </c>
      <c r="CQ5" s="238" t="s">
        <v>2559</v>
      </c>
      <c r="CR5" s="239" t="s">
        <v>2684</v>
      </c>
      <c r="CS5" s="239" t="s">
        <v>2557</v>
      </c>
      <c r="CT5" s="239" t="s">
        <v>2653</v>
      </c>
      <c r="CU5" s="237" t="s">
        <v>2555</v>
      </c>
      <c r="CV5" s="238" t="s">
        <v>2559</v>
      </c>
      <c r="CW5" s="239" t="s">
        <v>2684</v>
      </c>
      <c r="CX5" s="239" t="s">
        <v>2557</v>
      </c>
      <c r="CY5" s="239" t="s">
        <v>2653</v>
      </c>
      <c r="CZ5" s="237" t="s">
        <v>2555</v>
      </c>
      <c r="DA5" s="238" t="s">
        <v>2559</v>
      </c>
      <c r="DB5" s="239" t="s">
        <v>2684</v>
      </c>
      <c r="DC5" s="239" t="s">
        <v>2557</v>
      </c>
      <c r="DD5" s="239" t="s">
        <v>2653</v>
      </c>
      <c r="DE5" s="237" t="s">
        <v>2555</v>
      </c>
      <c r="DF5" s="238" t="s">
        <v>2559</v>
      </c>
      <c r="DG5" s="239" t="s">
        <v>2684</v>
      </c>
      <c r="DH5" s="239" t="s">
        <v>2557</v>
      </c>
      <c r="DI5" s="239" t="s">
        <v>2653</v>
      </c>
      <c r="DJ5" s="237" t="s">
        <v>2555</v>
      </c>
      <c r="DK5" s="238" t="s">
        <v>2559</v>
      </c>
      <c r="DL5" s="239" t="s">
        <v>2684</v>
      </c>
      <c r="DM5" s="239" t="s">
        <v>2557</v>
      </c>
      <c r="DN5" s="239" t="s">
        <v>2653</v>
      </c>
      <c r="DO5" s="241" t="s">
        <v>2555</v>
      </c>
      <c r="DP5" s="439" t="s">
        <v>16</v>
      </c>
      <c r="DQ5" s="443" t="s">
        <v>2561</v>
      </c>
      <c r="DR5" s="443" t="s">
        <v>31</v>
      </c>
      <c r="DS5" s="443" t="s">
        <v>2561</v>
      </c>
      <c r="DT5" s="444" t="s">
        <v>2574</v>
      </c>
      <c r="DU5" s="443" t="s">
        <v>2561</v>
      </c>
      <c r="DV5" s="444" t="s">
        <v>2575</v>
      </c>
      <c r="DW5" s="443" t="s">
        <v>2561</v>
      </c>
      <c r="DX5" s="444" t="s">
        <v>785</v>
      </c>
      <c r="DY5" s="443" t="s">
        <v>2561</v>
      </c>
      <c r="DZ5" s="444" t="s">
        <v>2576</v>
      </c>
      <c r="EA5" s="443" t="s">
        <v>2561</v>
      </c>
      <c r="EB5" s="444" t="s">
        <v>2577</v>
      </c>
      <c r="EC5" s="443" t="s">
        <v>2561</v>
      </c>
      <c r="ED5" s="444" t="s">
        <v>2578</v>
      </c>
      <c r="EE5" s="443" t="s">
        <v>2561</v>
      </c>
      <c r="EF5" s="445" t="s">
        <v>2579</v>
      </c>
      <c r="EG5" s="445" t="s">
        <v>2579</v>
      </c>
      <c r="EH5" s="123" t="s">
        <v>2670</v>
      </c>
      <c r="EI5" s="123" t="s">
        <v>2561</v>
      </c>
      <c r="EJ5" s="123" t="s">
        <v>2671</v>
      </c>
      <c r="EK5" s="123" t="s">
        <v>2561</v>
      </c>
      <c r="EL5" s="272"/>
      <c r="EM5" s="273" t="s">
        <v>15</v>
      </c>
      <c r="EN5" s="274" t="s">
        <v>2582</v>
      </c>
      <c r="EO5" s="274" t="s">
        <v>2583</v>
      </c>
      <c r="EP5" s="274" t="s">
        <v>2582</v>
      </c>
      <c r="EQ5" s="274" t="s">
        <v>91</v>
      </c>
      <c r="ER5" s="274" t="s">
        <v>2582</v>
      </c>
      <c r="ES5" s="274" t="s">
        <v>2584</v>
      </c>
      <c r="ET5" s="274" t="s">
        <v>2585</v>
      </c>
    </row>
    <row r="6" spans="1:150">
      <c r="A6" s="446">
        <v>1</v>
      </c>
      <c r="B6" s="447">
        <v>2</v>
      </c>
      <c r="C6" s="447"/>
      <c r="D6" s="447">
        <v>3</v>
      </c>
      <c r="E6" s="448">
        <v>4</v>
      </c>
      <c r="F6" s="448">
        <v>5</v>
      </c>
      <c r="G6" s="448">
        <v>6</v>
      </c>
      <c r="H6" s="448">
        <v>5</v>
      </c>
      <c r="I6" s="448"/>
      <c r="J6" s="448">
        <v>6</v>
      </c>
      <c r="K6" s="448">
        <v>7</v>
      </c>
      <c r="L6" s="448"/>
      <c r="M6" s="448"/>
      <c r="N6" s="449">
        <v>9</v>
      </c>
      <c r="O6" s="448">
        <v>10</v>
      </c>
      <c r="P6" s="448"/>
      <c r="Q6" s="448"/>
      <c r="R6" s="448">
        <v>11</v>
      </c>
      <c r="S6" s="448">
        <v>6</v>
      </c>
      <c r="T6" s="448">
        <v>7</v>
      </c>
      <c r="U6" s="448">
        <v>8</v>
      </c>
      <c r="V6" s="448">
        <v>9</v>
      </c>
      <c r="W6" s="448"/>
      <c r="X6" s="448">
        <v>10</v>
      </c>
      <c r="Y6" s="448">
        <v>11</v>
      </c>
      <c r="Z6" s="448">
        <v>12</v>
      </c>
      <c r="AA6" s="448">
        <v>13</v>
      </c>
      <c r="AB6" s="448"/>
      <c r="AC6" s="448">
        <v>14</v>
      </c>
      <c r="AD6" s="448">
        <v>15</v>
      </c>
      <c r="AE6" s="448">
        <v>16</v>
      </c>
      <c r="AF6" s="448">
        <v>17</v>
      </c>
      <c r="AG6" s="448"/>
      <c r="AH6" s="448">
        <v>18</v>
      </c>
      <c r="AI6" s="448">
        <v>19</v>
      </c>
      <c r="AJ6" s="448">
        <v>20</v>
      </c>
      <c r="AK6" s="448">
        <v>21</v>
      </c>
      <c r="AL6" s="448"/>
      <c r="AM6" s="448">
        <v>22</v>
      </c>
      <c r="AN6" s="448">
        <v>19</v>
      </c>
      <c r="AO6" s="448">
        <v>20</v>
      </c>
      <c r="AP6" s="448">
        <v>21</v>
      </c>
      <c r="AQ6" s="448"/>
      <c r="AR6" s="448">
        <v>22</v>
      </c>
      <c r="AS6" s="448">
        <v>19</v>
      </c>
      <c r="AT6" s="448">
        <v>20</v>
      </c>
      <c r="AU6" s="448">
        <v>21</v>
      </c>
      <c r="AV6" s="448"/>
      <c r="AW6" s="448">
        <v>22</v>
      </c>
      <c r="AX6" s="448">
        <v>19</v>
      </c>
      <c r="AY6" s="448">
        <v>20</v>
      </c>
      <c r="AZ6" s="448">
        <v>21</v>
      </c>
      <c r="BA6" s="448"/>
      <c r="BB6" s="448">
        <v>22</v>
      </c>
      <c r="BC6" s="448">
        <v>19</v>
      </c>
      <c r="BD6" s="448">
        <v>20</v>
      </c>
      <c r="BE6" s="448">
        <v>21</v>
      </c>
      <c r="BF6" s="448"/>
      <c r="BG6" s="448">
        <v>22</v>
      </c>
      <c r="BH6" s="448">
        <v>19</v>
      </c>
      <c r="BI6" s="448">
        <v>20</v>
      </c>
      <c r="BJ6" s="448">
        <v>21</v>
      </c>
      <c r="BK6" s="448"/>
      <c r="BL6" s="448">
        <v>22</v>
      </c>
      <c r="BM6" s="448">
        <v>19</v>
      </c>
      <c r="BN6" s="448">
        <v>20</v>
      </c>
      <c r="BO6" s="448">
        <v>21</v>
      </c>
      <c r="BP6" s="448"/>
      <c r="BQ6" s="448">
        <v>22</v>
      </c>
      <c r="BR6" s="448">
        <v>19</v>
      </c>
      <c r="BS6" s="448">
        <v>20</v>
      </c>
      <c r="BT6" s="448">
        <v>21</v>
      </c>
      <c r="BU6" s="448"/>
      <c r="BV6" s="448">
        <v>22</v>
      </c>
      <c r="BW6" s="448">
        <v>19</v>
      </c>
      <c r="BX6" s="448">
        <v>20</v>
      </c>
      <c r="BY6" s="448">
        <v>21</v>
      </c>
      <c r="BZ6" s="448"/>
      <c r="CA6" s="448">
        <v>22</v>
      </c>
      <c r="CB6" s="448">
        <v>19</v>
      </c>
      <c r="CC6" s="448">
        <v>20</v>
      </c>
      <c r="CD6" s="448">
        <v>21</v>
      </c>
      <c r="CE6" s="448"/>
      <c r="CF6" s="448">
        <v>22</v>
      </c>
      <c r="CG6" s="448">
        <v>19</v>
      </c>
      <c r="CH6" s="448">
        <v>20</v>
      </c>
      <c r="CI6" s="448">
        <v>21</v>
      </c>
      <c r="CJ6" s="448"/>
      <c r="CK6" s="448">
        <v>22</v>
      </c>
      <c r="CL6" s="448">
        <v>19</v>
      </c>
      <c r="CM6" s="448">
        <v>20</v>
      </c>
      <c r="CN6" s="448">
        <v>21</v>
      </c>
      <c r="CO6" s="448"/>
      <c r="CP6" s="448">
        <v>22</v>
      </c>
      <c r="CQ6" s="448">
        <v>19</v>
      </c>
      <c r="CR6" s="448">
        <v>20</v>
      </c>
      <c r="CS6" s="448">
        <v>21</v>
      </c>
      <c r="CT6" s="448"/>
      <c r="CU6" s="448">
        <v>22</v>
      </c>
      <c r="CV6" s="448">
        <v>19</v>
      </c>
      <c r="CW6" s="448">
        <v>20</v>
      </c>
      <c r="CX6" s="448">
        <v>21</v>
      </c>
      <c r="CY6" s="448"/>
      <c r="CZ6" s="448">
        <v>22</v>
      </c>
      <c r="DA6" s="448">
        <v>19</v>
      </c>
      <c r="DB6" s="448">
        <v>20</v>
      </c>
      <c r="DC6" s="448">
        <v>21</v>
      </c>
      <c r="DD6" s="448"/>
      <c r="DE6" s="448">
        <v>22</v>
      </c>
      <c r="DF6" s="448">
        <v>19</v>
      </c>
      <c r="DG6" s="448">
        <v>20</v>
      </c>
      <c r="DH6" s="448">
        <v>21</v>
      </c>
      <c r="DI6" s="448"/>
      <c r="DJ6" s="448">
        <v>22</v>
      </c>
      <c r="DK6" s="448">
        <v>19</v>
      </c>
      <c r="DL6" s="448">
        <v>20</v>
      </c>
      <c r="DM6" s="448">
        <v>21</v>
      </c>
      <c r="DN6" s="448"/>
      <c r="DO6" s="450">
        <v>22</v>
      </c>
      <c r="DP6" s="439">
        <v>8</v>
      </c>
      <c r="DQ6" s="451">
        <v>9</v>
      </c>
      <c r="DR6" s="451">
        <v>10</v>
      </c>
      <c r="DS6" s="451">
        <v>11</v>
      </c>
      <c r="DT6" s="451">
        <v>12</v>
      </c>
      <c r="DU6" s="451">
        <v>13</v>
      </c>
      <c r="DV6" s="451">
        <v>14</v>
      </c>
      <c r="DW6" s="451">
        <v>15</v>
      </c>
      <c r="DX6" s="451">
        <v>16</v>
      </c>
      <c r="DY6" s="451">
        <v>17</v>
      </c>
      <c r="DZ6" s="451">
        <v>18</v>
      </c>
      <c r="EA6" s="451">
        <v>19</v>
      </c>
      <c r="EB6" s="451">
        <v>20</v>
      </c>
      <c r="EC6" s="451">
        <v>21</v>
      </c>
      <c r="ED6" s="451">
        <v>22</v>
      </c>
      <c r="EE6" s="451">
        <v>23</v>
      </c>
      <c r="EF6" s="82"/>
      <c r="EG6" s="82"/>
      <c r="EH6" s="82"/>
      <c r="EI6" s="82"/>
      <c r="EJ6" s="82"/>
      <c r="EK6" s="82"/>
      <c r="EL6" s="336"/>
      <c r="EM6" s="335"/>
      <c r="EN6" s="336"/>
      <c r="EO6" s="336"/>
      <c r="EP6" s="336"/>
      <c r="EQ6" s="336"/>
      <c r="ER6" s="336"/>
      <c r="ES6" s="336"/>
      <c r="ET6" s="336"/>
    </row>
    <row r="7" spans="1:150" ht="47.25">
      <c r="A7" s="326" t="s">
        <v>2587</v>
      </c>
      <c r="B7" s="472" t="s">
        <v>2701</v>
      </c>
      <c r="C7" s="473"/>
      <c r="D7" s="474"/>
      <c r="E7" s="333"/>
      <c r="F7" s="333"/>
      <c r="G7" s="333"/>
      <c r="H7" s="333"/>
      <c r="I7" s="475">
        <f t="shared" ref="I7:I10" si="0">SUM(J7-G7/20)</f>
        <v>0</v>
      </c>
      <c r="J7" s="289">
        <f>SUM((G7*6*21)/(8*20*100))+(G7/20)</f>
        <v>0</v>
      </c>
      <c r="K7" s="333"/>
      <c r="L7" s="372" t="s">
        <v>2587</v>
      </c>
      <c r="M7" s="475"/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33"/>
      <c r="AM7" s="351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73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453"/>
      <c r="EI7" s="453"/>
      <c r="EJ7" s="453"/>
      <c r="EK7" s="453"/>
      <c r="EL7" s="336"/>
      <c r="EM7" s="335"/>
      <c r="EN7" s="336"/>
      <c r="EO7" s="336"/>
      <c r="EP7" s="336"/>
      <c r="EQ7" s="336"/>
      <c r="ER7" s="336"/>
      <c r="ES7" s="336"/>
      <c r="ET7" s="336"/>
    </row>
    <row r="8" spans="1:150" ht="99">
      <c r="A8" s="476">
        <v>1</v>
      </c>
      <c r="B8" s="476" t="s">
        <v>2702</v>
      </c>
      <c r="C8" s="462" t="s">
        <v>2703</v>
      </c>
      <c r="D8" s="461" t="s">
        <v>2704</v>
      </c>
      <c r="E8" s="457">
        <v>25500</v>
      </c>
      <c r="F8" s="397">
        <v>3000</v>
      </c>
      <c r="G8" s="457">
        <f>SUM(E8:F8)</f>
        <v>28500</v>
      </c>
      <c r="H8" s="458">
        <v>20</v>
      </c>
      <c r="I8" s="475">
        <f t="shared" si="0"/>
        <v>224.4375</v>
      </c>
      <c r="J8" s="289">
        <f>SUM((G8*6*21)/(8*20*100))+(G8/20)</f>
        <v>1649.4375</v>
      </c>
      <c r="K8" s="463" t="s">
        <v>2705</v>
      </c>
      <c r="L8" s="396">
        <v>12</v>
      </c>
      <c r="M8" s="475">
        <f t="shared" ref="M8:M9" si="1">SUM(L8*I8)</f>
        <v>2693.25</v>
      </c>
      <c r="N8" s="289">
        <f>SUM(L8*J8)</f>
        <v>19793.25</v>
      </c>
      <c r="O8" s="290">
        <f>SUM(P8:Q8)</f>
        <v>9894</v>
      </c>
      <c r="P8" s="290">
        <f t="shared" ref="P8:R9" si="2">SUM(U8,Z8,AE8,AJ8,AO8,AT8,AY8,BD8,BI8,BN8,BS8,BX8,CC8,CH8,CM8,CR8,CW8,DB8,DG8,DL8)</f>
        <v>8550</v>
      </c>
      <c r="Q8" s="290">
        <f t="shared" si="2"/>
        <v>1344</v>
      </c>
      <c r="R8" s="290">
        <f t="shared" si="2"/>
        <v>0</v>
      </c>
      <c r="S8" s="330" t="s">
        <v>2706</v>
      </c>
      <c r="T8" s="290" t="s">
        <v>2596</v>
      </c>
      <c r="U8" s="383">
        <v>2850</v>
      </c>
      <c r="V8" s="383">
        <v>448</v>
      </c>
      <c r="W8" s="383"/>
      <c r="X8" s="383">
        <f>SUM(U8:W8)</f>
        <v>3298</v>
      </c>
      <c r="Y8" s="290" t="s">
        <v>2627</v>
      </c>
      <c r="Z8" s="383">
        <v>2850</v>
      </c>
      <c r="AA8" s="383">
        <v>448</v>
      </c>
      <c r="AB8" s="383"/>
      <c r="AC8" s="420">
        <f>SUM(Z8:AA8)</f>
        <v>3298</v>
      </c>
      <c r="AD8" s="397" t="s">
        <v>2597</v>
      </c>
      <c r="AE8" s="397">
        <v>1425</v>
      </c>
      <c r="AF8" s="397">
        <v>224</v>
      </c>
      <c r="AG8" s="397"/>
      <c r="AH8" s="420">
        <f>SUM(AE8:AF8)</f>
        <v>1649</v>
      </c>
      <c r="AI8" s="397" t="s">
        <v>2597</v>
      </c>
      <c r="AJ8" s="397">
        <v>1425</v>
      </c>
      <c r="AK8" s="397">
        <v>224</v>
      </c>
      <c r="AL8" s="397"/>
      <c r="AM8" s="420">
        <f>SUM(AJ8:AK8)</f>
        <v>1649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8"/>
      <c r="DP8" s="459">
        <v>1</v>
      </c>
      <c r="DQ8" s="397">
        <v>28500</v>
      </c>
      <c r="DR8" s="397"/>
      <c r="DS8" s="397"/>
      <c r="DT8" s="397"/>
      <c r="DU8" s="397"/>
      <c r="DV8" s="397">
        <v>1</v>
      </c>
      <c r="DW8" s="397">
        <v>28500</v>
      </c>
      <c r="DX8" s="397"/>
      <c r="DY8" s="397"/>
      <c r="DZ8" s="397"/>
      <c r="EA8" s="397"/>
      <c r="EB8" s="397"/>
      <c r="EC8" s="397"/>
      <c r="ED8" s="397"/>
      <c r="EE8" s="397"/>
      <c r="EF8" s="460">
        <f>SUM(ED8,EB8,DZ8,DX8,DV8,DT8)</f>
        <v>1</v>
      </c>
      <c r="EG8" s="460">
        <f>SUM(EE8,EC8,EA8,DY8,DW8,DU8)</f>
        <v>28500</v>
      </c>
      <c r="EH8" s="453"/>
      <c r="EI8" s="460"/>
      <c r="EJ8" s="453">
        <v>1</v>
      </c>
      <c r="EK8" s="453">
        <v>28500</v>
      </c>
      <c r="EL8" s="336"/>
      <c r="EM8" s="335">
        <v>1</v>
      </c>
      <c r="EN8" s="336"/>
      <c r="EO8" s="336"/>
      <c r="EP8" s="336"/>
      <c r="EQ8" s="336"/>
      <c r="ER8" s="336"/>
      <c r="ES8" s="336"/>
      <c r="ET8" s="336"/>
    </row>
    <row r="9" spans="1:150">
      <c r="A9" s="357"/>
      <c r="B9" s="477"/>
      <c r="C9" s="477"/>
      <c r="D9" s="474"/>
      <c r="E9" s="312"/>
      <c r="F9" s="312"/>
      <c r="G9" s="378">
        <f>SUM(E9:F9)</f>
        <v>0</v>
      </c>
      <c r="H9" s="333"/>
      <c r="I9" s="475">
        <f t="shared" si="0"/>
        <v>0</v>
      </c>
      <c r="J9" s="289">
        <f>SUM((G9*6*21)/(8*20*100))+(G9/20)</f>
        <v>0</v>
      </c>
      <c r="K9" s="333"/>
      <c r="L9" s="396"/>
      <c r="M9" s="475">
        <f t="shared" si="1"/>
        <v>0</v>
      </c>
      <c r="N9" s="289">
        <f>SUM(L9*J9)</f>
        <v>0</v>
      </c>
      <c r="O9" s="290">
        <f>SUM(P9:Q9)</f>
        <v>0</v>
      </c>
      <c r="P9" s="290">
        <f t="shared" si="2"/>
        <v>0</v>
      </c>
      <c r="Q9" s="290">
        <f t="shared" si="2"/>
        <v>0</v>
      </c>
      <c r="R9" s="290">
        <f t="shared" si="2"/>
        <v>0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03">
        <f>SUM(Z9:AA9)</f>
        <v>0</v>
      </c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60"/>
      <c r="DP9" s="468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51"/>
      <c r="EG9" s="351"/>
      <c r="EH9" s="453"/>
      <c r="EI9" s="453"/>
      <c r="EJ9" s="453"/>
      <c r="EK9" s="453"/>
      <c r="EL9" s="336"/>
      <c r="EM9" s="335"/>
      <c r="EN9" s="336"/>
      <c r="EO9" s="336"/>
      <c r="EP9" s="336"/>
      <c r="EQ9" s="336"/>
      <c r="ER9" s="336"/>
      <c r="ES9" s="336"/>
      <c r="ET9" s="336"/>
    </row>
    <row r="10" spans="1:150">
      <c r="A10" s="357"/>
      <c r="B10" s="477" t="s">
        <v>2555</v>
      </c>
      <c r="C10" s="477"/>
      <c r="D10" s="474"/>
      <c r="E10" s="312">
        <f t="shared" ref="E10:BP10" si="3">SUM(E8:E9)</f>
        <v>25500</v>
      </c>
      <c r="F10" s="312">
        <f t="shared" si="3"/>
        <v>3000</v>
      </c>
      <c r="G10" s="312">
        <f t="shared" si="3"/>
        <v>28500</v>
      </c>
      <c r="H10" s="312">
        <f t="shared" si="3"/>
        <v>20</v>
      </c>
      <c r="I10" s="475">
        <f t="shared" si="0"/>
        <v>224.4375</v>
      </c>
      <c r="J10" s="312">
        <f t="shared" si="3"/>
        <v>1649.4375</v>
      </c>
      <c r="K10" s="312">
        <f t="shared" si="3"/>
        <v>0</v>
      </c>
      <c r="L10" s="469">
        <f t="shared" si="3"/>
        <v>12</v>
      </c>
      <c r="M10" s="478">
        <f t="shared" si="3"/>
        <v>2693.25</v>
      </c>
      <c r="N10" s="311">
        <f t="shared" si="3"/>
        <v>19793.25</v>
      </c>
      <c r="O10" s="312">
        <f t="shared" si="3"/>
        <v>9894</v>
      </c>
      <c r="P10" s="312">
        <f t="shared" si="3"/>
        <v>8550</v>
      </c>
      <c r="Q10" s="312">
        <f t="shared" si="3"/>
        <v>1344</v>
      </c>
      <c r="R10" s="312">
        <f t="shared" si="3"/>
        <v>0</v>
      </c>
      <c r="S10" s="312">
        <f t="shared" si="3"/>
        <v>0</v>
      </c>
      <c r="T10" s="312">
        <f t="shared" si="3"/>
        <v>0</v>
      </c>
      <c r="U10" s="312">
        <f t="shared" si="3"/>
        <v>2850</v>
      </c>
      <c r="V10" s="312">
        <f t="shared" si="3"/>
        <v>448</v>
      </c>
      <c r="W10" s="312">
        <f t="shared" si="3"/>
        <v>0</v>
      </c>
      <c r="X10" s="312">
        <f t="shared" si="3"/>
        <v>3298</v>
      </c>
      <c r="Y10" s="312">
        <f t="shared" si="3"/>
        <v>0</v>
      </c>
      <c r="Z10" s="312">
        <f t="shared" si="3"/>
        <v>2850</v>
      </c>
      <c r="AA10" s="312">
        <f t="shared" si="3"/>
        <v>448</v>
      </c>
      <c r="AB10" s="312">
        <f t="shared" si="3"/>
        <v>0</v>
      </c>
      <c r="AC10" s="312">
        <f t="shared" si="3"/>
        <v>3298</v>
      </c>
      <c r="AD10" s="312">
        <f t="shared" si="3"/>
        <v>0</v>
      </c>
      <c r="AE10" s="312">
        <f t="shared" si="3"/>
        <v>1425</v>
      </c>
      <c r="AF10" s="312">
        <f t="shared" si="3"/>
        <v>224</v>
      </c>
      <c r="AG10" s="312">
        <f t="shared" si="3"/>
        <v>0</v>
      </c>
      <c r="AH10" s="312">
        <f t="shared" si="3"/>
        <v>1649</v>
      </c>
      <c r="AI10" s="312">
        <f t="shared" si="3"/>
        <v>0</v>
      </c>
      <c r="AJ10" s="312">
        <f t="shared" si="3"/>
        <v>1425</v>
      </c>
      <c r="AK10" s="312">
        <f t="shared" si="3"/>
        <v>224</v>
      </c>
      <c r="AL10" s="312">
        <f t="shared" si="3"/>
        <v>0</v>
      </c>
      <c r="AM10" s="312">
        <f t="shared" si="3"/>
        <v>1649</v>
      </c>
      <c r="AN10" s="312">
        <f t="shared" si="3"/>
        <v>0</v>
      </c>
      <c r="AO10" s="312">
        <f t="shared" si="3"/>
        <v>0</v>
      </c>
      <c r="AP10" s="312">
        <f t="shared" si="3"/>
        <v>0</v>
      </c>
      <c r="AQ10" s="312">
        <f t="shared" si="3"/>
        <v>0</v>
      </c>
      <c r="AR10" s="312">
        <f t="shared" si="3"/>
        <v>0</v>
      </c>
      <c r="AS10" s="312">
        <f t="shared" si="3"/>
        <v>0</v>
      </c>
      <c r="AT10" s="312">
        <f t="shared" si="3"/>
        <v>0</v>
      </c>
      <c r="AU10" s="312">
        <f t="shared" si="3"/>
        <v>0</v>
      </c>
      <c r="AV10" s="312">
        <f t="shared" si="3"/>
        <v>0</v>
      </c>
      <c r="AW10" s="312">
        <f t="shared" si="3"/>
        <v>0</v>
      </c>
      <c r="AX10" s="312">
        <f t="shared" si="3"/>
        <v>0</v>
      </c>
      <c r="AY10" s="312">
        <f t="shared" si="3"/>
        <v>0</v>
      </c>
      <c r="AZ10" s="312">
        <f t="shared" si="3"/>
        <v>0</v>
      </c>
      <c r="BA10" s="312">
        <f t="shared" si="3"/>
        <v>0</v>
      </c>
      <c r="BB10" s="312">
        <f t="shared" si="3"/>
        <v>0</v>
      </c>
      <c r="BC10" s="312">
        <f t="shared" si="3"/>
        <v>0</v>
      </c>
      <c r="BD10" s="312">
        <f t="shared" si="3"/>
        <v>0</v>
      </c>
      <c r="BE10" s="312">
        <f t="shared" si="3"/>
        <v>0</v>
      </c>
      <c r="BF10" s="312">
        <f t="shared" si="3"/>
        <v>0</v>
      </c>
      <c r="BG10" s="312">
        <f t="shared" si="3"/>
        <v>0</v>
      </c>
      <c r="BH10" s="312">
        <f t="shared" si="3"/>
        <v>0</v>
      </c>
      <c r="BI10" s="312">
        <f t="shared" si="3"/>
        <v>0</v>
      </c>
      <c r="BJ10" s="312">
        <f t="shared" si="3"/>
        <v>0</v>
      </c>
      <c r="BK10" s="312">
        <f t="shared" si="3"/>
        <v>0</v>
      </c>
      <c r="BL10" s="312">
        <f t="shared" si="3"/>
        <v>0</v>
      </c>
      <c r="BM10" s="312">
        <f t="shared" si="3"/>
        <v>0</v>
      </c>
      <c r="BN10" s="312">
        <f t="shared" si="3"/>
        <v>0</v>
      </c>
      <c r="BO10" s="312">
        <f t="shared" si="3"/>
        <v>0</v>
      </c>
      <c r="BP10" s="312">
        <f t="shared" si="3"/>
        <v>0</v>
      </c>
      <c r="BQ10" s="312">
        <f t="shared" ref="BQ10:EB10" si="4">SUM(BQ8:BQ9)</f>
        <v>0</v>
      </c>
      <c r="BR10" s="312">
        <f t="shared" si="4"/>
        <v>0</v>
      </c>
      <c r="BS10" s="312">
        <f t="shared" si="4"/>
        <v>0</v>
      </c>
      <c r="BT10" s="312">
        <f t="shared" si="4"/>
        <v>0</v>
      </c>
      <c r="BU10" s="312">
        <f t="shared" si="4"/>
        <v>0</v>
      </c>
      <c r="BV10" s="312">
        <f t="shared" si="4"/>
        <v>0</v>
      </c>
      <c r="BW10" s="312">
        <f t="shared" si="4"/>
        <v>0</v>
      </c>
      <c r="BX10" s="312">
        <f t="shared" si="4"/>
        <v>0</v>
      </c>
      <c r="BY10" s="312">
        <f t="shared" si="4"/>
        <v>0</v>
      </c>
      <c r="BZ10" s="312">
        <f t="shared" si="4"/>
        <v>0</v>
      </c>
      <c r="CA10" s="312">
        <f t="shared" si="4"/>
        <v>0</v>
      </c>
      <c r="CB10" s="312">
        <f t="shared" si="4"/>
        <v>0</v>
      </c>
      <c r="CC10" s="312">
        <f t="shared" si="4"/>
        <v>0</v>
      </c>
      <c r="CD10" s="312">
        <f t="shared" si="4"/>
        <v>0</v>
      </c>
      <c r="CE10" s="312">
        <f t="shared" si="4"/>
        <v>0</v>
      </c>
      <c r="CF10" s="312">
        <f t="shared" si="4"/>
        <v>0</v>
      </c>
      <c r="CG10" s="312">
        <f t="shared" si="4"/>
        <v>0</v>
      </c>
      <c r="CH10" s="312">
        <f t="shared" si="4"/>
        <v>0</v>
      </c>
      <c r="CI10" s="312">
        <f t="shared" si="4"/>
        <v>0</v>
      </c>
      <c r="CJ10" s="312">
        <f t="shared" si="4"/>
        <v>0</v>
      </c>
      <c r="CK10" s="312">
        <f t="shared" si="4"/>
        <v>0</v>
      </c>
      <c r="CL10" s="312">
        <f t="shared" si="4"/>
        <v>0</v>
      </c>
      <c r="CM10" s="312">
        <f t="shared" si="4"/>
        <v>0</v>
      </c>
      <c r="CN10" s="312">
        <f t="shared" si="4"/>
        <v>0</v>
      </c>
      <c r="CO10" s="312">
        <f t="shared" si="4"/>
        <v>0</v>
      </c>
      <c r="CP10" s="312">
        <f t="shared" si="4"/>
        <v>0</v>
      </c>
      <c r="CQ10" s="312">
        <f t="shared" si="4"/>
        <v>0</v>
      </c>
      <c r="CR10" s="312">
        <f t="shared" si="4"/>
        <v>0</v>
      </c>
      <c r="CS10" s="312">
        <f t="shared" si="4"/>
        <v>0</v>
      </c>
      <c r="CT10" s="312">
        <f t="shared" si="4"/>
        <v>0</v>
      </c>
      <c r="CU10" s="312">
        <f t="shared" si="4"/>
        <v>0</v>
      </c>
      <c r="CV10" s="312">
        <f t="shared" si="4"/>
        <v>0</v>
      </c>
      <c r="CW10" s="312">
        <f t="shared" si="4"/>
        <v>0</v>
      </c>
      <c r="CX10" s="312">
        <f t="shared" si="4"/>
        <v>0</v>
      </c>
      <c r="CY10" s="312">
        <f t="shared" si="4"/>
        <v>0</v>
      </c>
      <c r="CZ10" s="312">
        <f t="shared" si="4"/>
        <v>0</v>
      </c>
      <c r="DA10" s="312">
        <f t="shared" si="4"/>
        <v>0</v>
      </c>
      <c r="DB10" s="312">
        <f t="shared" si="4"/>
        <v>0</v>
      </c>
      <c r="DC10" s="312">
        <f t="shared" si="4"/>
        <v>0</v>
      </c>
      <c r="DD10" s="312">
        <f t="shared" si="4"/>
        <v>0</v>
      </c>
      <c r="DE10" s="312">
        <f t="shared" si="4"/>
        <v>0</v>
      </c>
      <c r="DF10" s="312">
        <f t="shared" si="4"/>
        <v>0</v>
      </c>
      <c r="DG10" s="312">
        <f t="shared" si="4"/>
        <v>0</v>
      </c>
      <c r="DH10" s="312">
        <f t="shared" si="4"/>
        <v>0</v>
      </c>
      <c r="DI10" s="312">
        <f t="shared" si="4"/>
        <v>0</v>
      </c>
      <c r="DJ10" s="312">
        <f t="shared" si="4"/>
        <v>0</v>
      </c>
      <c r="DK10" s="312">
        <f t="shared" si="4"/>
        <v>0</v>
      </c>
      <c r="DL10" s="312">
        <f t="shared" si="4"/>
        <v>0</v>
      </c>
      <c r="DM10" s="312">
        <f t="shared" si="4"/>
        <v>0</v>
      </c>
      <c r="DN10" s="312">
        <f t="shared" si="4"/>
        <v>0</v>
      </c>
      <c r="DO10" s="360">
        <f t="shared" si="4"/>
        <v>0</v>
      </c>
      <c r="DP10" s="468">
        <f t="shared" si="4"/>
        <v>1</v>
      </c>
      <c r="DQ10" s="312">
        <f t="shared" si="4"/>
        <v>28500</v>
      </c>
      <c r="DR10" s="312">
        <f t="shared" si="4"/>
        <v>0</v>
      </c>
      <c r="DS10" s="312">
        <f t="shared" si="4"/>
        <v>0</v>
      </c>
      <c r="DT10" s="312">
        <f t="shared" si="4"/>
        <v>0</v>
      </c>
      <c r="DU10" s="312">
        <f t="shared" si="4"/>
        <v>0</v>
      </c>
      <c r="DV10" s="312">
        <f t="shared" si="4"/>
        <v>1</v>
      </c>
      <c r="DW10" s="312">
        <f t="shared" si="4"/>
        <v>28500</v>
      </c>
      <c r="DX10" s="312">
        <f t="shared" si="4"/>
        <v>0</v>
      </c>
      <c r="DY10" s="312">
        <f t="shared" si="4"/>
        <v>0</v>
      </c>
      <c r="DZ10" s="312">
        <f t="shared" si="4"/>
        <v>0</v>
      </c>
      <c r="EA10" s="312">
        <f t="shared" si="4"/>
        <v>0</v>
      </c>
      <c r="EB10" s="312">
        <f t="shared" si="4"/>
        <v>0</v>
      </c>
      <c r="EC10" s="312">
        <f t="shared" ref="EC10:EK10" si="5">SUM(EC8:EC9)</f>
        <v>0</v>
      </c>
      <c r="ED10" s="312">
        <f t="shared" si="5"/>
        <v>0</v>
      </c>
      <c r="EE10" s="312">
        <f t="shared" si="5"/>
        <v>0</v>
      </c>
      <c r="EF10" s="312">
        <f t="shared" si="5"/>
        <v>1</v>
      </c>
      <c r="EG10" s="312">
        <f t="shared" si="5"/>
        <v>28500</v>
      </c>
      <c r="EH10" s="312">
        <f t="shared" si="5"/>
        <v>0</v>
      </c>
      <c r="EI10" s="312">
        <f t="shared" si="5"/>
        <v>0</v>
      </c>
      <c r="EJ10" s="312">
        <f t="shared" si="5"/>
        <v>1</v>
      </c>
      <c r="EK10" s="312">
        <f t="shared" si="5"/>
        <v>28500</v>
      </c>
      <c r="EL10" s="336"/>
      <c r="EM10" s="335"/>
      <c r="EN10" s="336"/>
      <c r="EO10" s="336"/>
      <c r="EP10" s="336"/>
      <c r="EQ10" s="336"/>
      <c r="ER10" s="336"/>
      <c r="ES10" s="336"/>
      <c r="ET10" s="336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2"/>
  <sheetViews>
    <sheetView topLeftCell="A9" workbookViewId="0">
      <selection activeCell="G11" sqref="G11"/>
    </sheetView>
  </sheetViews>
  <sheetFormatPr defaultRowHeight="15"/>
  <sheetData>
    <row r="1" spans="1:150" ht="18">
      <c r="A1" s="605" t="s">
        <v>2518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479"/>
      <c r="M1" s="480"/>
      <c r="N1" s="481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605" t="s">
        <v>2519</v>
      </c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429"/>
      <c r="EF1" s="429"/>
      <c r="EG1" s="429"/>
      <c r="EH1" s="429"/>
      <c r="EI1" s="429"/>
      <c r="EJ1" s="429"/>
      <c r="EK1" s="429"/>
      <c r="EL1" s="429"/>
      <c r="EM1" s="430"/>
      <c r="EN1" s="429"/>
      <c r="EO1" s="429"/>
      <c r="EP1" s="429"/>
      <c r="EQ1" s="429"/>
      <c r="ER1" s="429"/>
      <c r="ES1" s="429"/>
      <c r="ET1" s="429"/>
    </row>
    <row r="2" spans="1:150" ht="18">
      <c r="A2" s="613" t="s">
        <v>2678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479"/>
      <c r="M2" s="479"/>
      <c r="N2" s="482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83"/>
      <c r="AE2" s="479"/>
      <c r="AF2" s="479"/>
      <c r="AG2" s="479"/>
      <c r="AH2" s="479"/>
      <c r="AI2" s="479"/>
      <c r="AJ2" s="479"/>
      <c r="AK2" s="479"/>
      <c r="AL2" s="479"/>
      <c r="AM2" s="479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7"/>
      <c r="DQ2" s="436"/>
      <c r="DR2" s="436"/>
      <c r="DS2" s="436"/>
      <c r="DT2" s="470" t="s">
        <v>2562</v>
      </c>
      <c r="DU2" s="470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7"/>
      <c r="EN2" s="436"/>
      <c r="EO2" s="436"/>
      <c r="EP2" s="436"/>
      <c r="EQ2" s="436"/>
      <c r="ER2" s="436"/>
      <c r="ES2" s="436"/>
      <c r="ET2" s="436"/>
    </row>
    <row r="3" spans="1:150" ht="15.75">
      <c r="A3" s="614" t="s">
        <v>2521</v>
      </c>
      <c r="B3" s="616" t="s">
        <v>2563</v>
      </c>
      <c r="C3" s="616" t="s">
        <v>2522</v>
      </c>
      <c r="D3" s="616" t="s">
        <v>2523</v>
      </c>
      <c r="E3" s="616" t="s">
        <v>2707</v>
      </c>
      <c r="F3" s="616" t="s">
        <v>2653</v>
      </c>
      <c r="G3" s="616" t="s">
        <v>2654</v>
      </c>
      <c r="H3" s="616" t="s">
        <v>2525</v>
      </c>
      <c r="I3" s="610" t="s">
        <v>2708</v>
      </c>
      <c r="J3" s="616" t="s">
        <v>2526</v>
      </c>
      <c r="K3" s="606" t="s">
        <v>2709</v>
      </c>
      <c r="L3" s="616" t="s">
        <v>2710</v>
      </c>
      <c r="M3" s="610" t="s">
        <v>2711</v>
      </c>
      <c r="N3" s="607" t="s">
        <v>2712</v>
      </c>
      <c r="O3" s="608" t="s">
        <v>2531</v>
      </c>
      <c r="P3" s="608"/>
      <c r="Q3" s="608"/>
      <c r="R3" s="336"/>
      <c r="S3" s="609" t="s">
        <v>2533</v>
      </c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484"/>
      <c r="DP3" s="439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336"/>
      <c r="EM3" s="335"/>
      <c r="EN3" s="336"/>
      <c r="EO3" s="336"/>
      <c r="EP3" s="336"/>
      <c r="EQ3" s="336"/>
      <c r="ER3" s="336"/>
      <c r="ES3" s="336"/>
      <c r="ET3" s="336"/>
    </row>
    <row r="4" spans="1:150" ht="26.25" thickBot="1">
      <c r="A4" s="615"/>
      <c r="B4" s="617"/>
      <c r="C4" s="616"/>
      <c r="D4" s="617"/>
      <c r="E4" s="618"/>
      <c r="F4" s="616"/>
      <c r="G4" s="616"/>
      <c r="H4" s="618"/>
      <c r="I4" s="611"/>
      <c r="J4" s="616"/>
      <c r="K4" s="618"/>
      <c r="L4" s="616"/>
      <c r="M4" s="611"/>
      <c r="N4" s="607"/>
      <c r="O4" s="608"/>
      <c r="P4" s="608"/>
      <c r="Q4" s="608"/>
      <c r="R4" s="485"/>
      <c r="S4" s="606" t="s">
        <v>2534</v>
      </c>
      <c r="T4" s="606"/>
      <c r="U4" s="606"/>
      <c r="V4" s="606"/>
      <c r="W4" s="606"/>
      <c r="X4" s="606"/>
      <c r="Y4" s="606" t="s">
        <v>2535</v>
      </c>
      <c r="Z4" s="606"/>
      <c r="AA4" s="606"/>
      <c r="AB4" s="606"/>
      <c r="AC4" s="606"/>
      <c r="AD4" s="606" t="s">
        <v>2536</v>
      </c>
      <c r="AE4" s="606"/>
      <c r="AF4" s="606"/>
      <c r="AG4" s="606"/>
      <c r="AH4" s="606"/>
      <c r="AI4" s="606" t="s">
        <v>2537</v>
      </c>
      <c r="AJ4" s="606"/>
      <c r="AK4" s="606"/>
      <c r="AL4" s="606"/>
      <c r="AM4" s="606"/>
      <c r="AN4" s="606" t="s">
        <v>2538</v>
      </c>
      <c r="AO4" s="606"/>
      <c r="AP4" s="606"/>
      <c r="AQ4" s="606"/>
      <c r="AR4" s="606"/>
      <c r="AS4" s="606" t="s">
        <v>2539</v>
      </c>
      <c r="AT4" s="606"/>
      <c r="AU4" s="606"/>
      <c r="AV4" s="606"/>
      <c r="AW4" s="606"/>
      <c r="AX4" s="606" t="s">
        <v>2540</v>
      </c>
      <c r="AY4" s="606"/>
      <c r="AZ4" s="606"/>
      <c r="BA4" s="606"/>
      <c r="BB4" s="606"/>
      <c r="BC4" s="606" t="s">
        <v>2541</v>
      </c>
      <c r="BD4" s="606"/>
      <c r="BE4" s="606"/>
      <c r="BF4" s="606"/>
      <c r="BG4" s="606"/>
      <c r="BH4" s="606" t="s">
        <v>2542</v>
      </c>
      <c r="BI4" s="606"/>
      <c r="BJ4" s="606"/>
      <c r="BK4" s="606"/>
      <c r="BL4" s="606"/>
      <c r="BM4" s="606" t="s">
        <v>2543</v>
      </c>
      <c r="BN4" s="606"/>
      <c r="BO4" s="606"/>
      <c r="BP4" s="606"/>
      <c r="BQ4" s="606"/>
      <c r="BR4" s="606" t="s">
        <v>2544</v>
      </c>
      <c r="BS4" s="606"/>
      <c r="BT4" s="606"/>
      <c r="BU4" s="606"/>
      <c r="BV4" s="606"/>
      <c r="BW4" s="606" t="s">
        <v>2545</v>
      </c>
      <c r="BX4" s="606"/>
      <c r="BY4" s="606"/>
      <c r="BZ4" s="606"/>
      <c r="CA4" s="606"/>
      <c r="CB4" s="606" t="s">
        <v>2546</v>
      </c>
      <c r="CC4" s="606"/>
      <c r="CD4" s="606"/>
      <c r="CE4" s="606"/>
      <c r="CF4" s="606"/>
      <c r="CG4" s="606" t="s">
        <v>2547</v>
      </c>
      <c r="CH4" s="606"/>
      <c r="CI4" s="606"/>
      <c r="CJ4" s="606"/>
      <c r="CK4" s="606"/>
      <c r="CL4" s="606" t="s">
        <v>2548</v>
      </c>
      <c r="CM4" s="606"/>
      <c r="CN4" s="606"/>
      <c r="CO4" s="606"/>
      <c r="CP4" s="606"/>
      <c r="CQ4" s="606" t="s">
        <v>2549</v>
      </c>
      <c r="CR4" s="606"/>
      <c r="CS4" s="606"/>
      <c r="CT4" s="606"/>
      <c r="CU4" s="606"/>
      <c r="CV4" s="606" t="s">
        <v>2550</v>
      </c>
      <c r="CW4" s="606"/>
      <c r="CX4" s="606"/>
      <c r="CY4" s="606"/>
      <c r="CZ4" s="606"/>
      <c r="DA4" s="606" t="s">
        <v>2551</v>
      </c>
      <c r="DB4" s="606"/>
      <c r="DC4" s="606"/>
      <c r="DD4" s="606"/>
      <c r="DE4" s="606"/>
      <c r="DF4" s="606" t="s">
        <v>2552</v>
      </c>
      <c r="DG4" s="606"/>
      <c r="DH4" s="606"/>
      <c r="DI4" s="606"/>
      <c r="DJ4" s="606"/>
      <c r="DK4" s="606" t="s">
        <v>2553</v>
      </c>
      <c r="DL4" s="606"/>
      <c r="DM4" s="606"/>
      <c r="DN4" s="606"/>
      <c r="DO4" s="606"/>
      <c r="DP4" s="598" t="s">
        <v>2554</v>
      </c>
      <c r="DQ4" s="598"/>
      <c r="DR4" s="598"/>
      <c r="DS4" s="598"/>
      <c r="DT4" s="598" t="s">
        <v>2571</v>
      </c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440"/>
      <c r="EG4" s="440"/>
      <c r="EH4" s="440"/>
      <c r="EI4" s="471" t="s">
        <v>2681</v>
      </c>
      <c r="EJ4" s="440"/>
      <c r="EK4" s="440" t="s">
        <v>2682</v>
      </c>
      <c r="EL4" s="265"/>
      <c r="EM4" s="266" t="s">
        <v>2573</v>
      </c>
      <c r="EN4" s="267"/>
      <c r="EO4" s="267"/>
      <c r="EP4" s="267"/>
      <c r="EQ4" s="267"/>
      <c r="ER4" s="267"/>
      <c r="ES4" s="267"/>
      <c r="ET4" s="267"/>
    </row>
    <row r="5" spans="1:150" ht="26.25" thickBot="1">
      <c r="A5" s="615"/>
      <c r="B5" s="617"/>
      <c r="C5" s="616"/>
      <c r="D5" s="617"/>
      <c r="E5" s="618"/>
      <c r="F5" s="616"/>
      <c r="G5" s="616"/>
      <c r="H5" s="618"/>
      <c r="I5" s="612"/>
      <c r="J5" s="616"/>
      <c r="K5" s="618"/>
      <c r="L5" s="616"/>
      <c r="M5" s="612"/>
      <c r="N5" s="607"/>
      <c r="O5" s="486" t="s">
        <v>2555</v>
      </c>
      <c r="P5" s="485" t="s">
        <v>2556</v>
      </c>
      <c r="Q5" s="485" t="s">
        <v>2557</v>
      </c>
      <c r="R5" s="485" t="s">
        <v>2653</v>
      </c>
      <c r="S5" s="487" t="s">
        <v>2683</v>
      </c>
      <c r="T5" s="487" t="s">
        <v>2559</v>
      </c>
      <c r="U5" s="488" t="s">
        <v>2602</v>
      </c>
      <c r="V5" s="488" t="s">
        <v>2557</v>
      </c>
      <c r="W5" s="488" t="s">
        <v>2653</v>
      </c>
      <c r="X5" s="485" t="s">
        <v>2555</v>
      </c>
      <c r="Y5" s="487" t="s">
        <v>2559</v>
      </c>
      <c r="Z5" s="488" t="s">
        <v>2602</v>
      </c>
      <c r="AA5" s="488" t="s">
        <v>2557</v>
      </c>
      <c r="AB5" s="488" t="s">
        <v>2653</v>
      </c>
      <c r="AC5" s="485" t="s">
        <v>2555</v>
      </c>
      <c r="AD5" s="487" t="s">
        <v>2559</v>
      </c>
      <c r="AE5" s="488" t="s">
        <v>2684</v>
      </c>
      <c r="AF5" s="488" t="s">
        <v>2557</v>
      </c>
      <c r="AG5" s="488" t="s">
        <v>2653</v>
      </c>
      <c r="AH5" s="485" t="s">
        <v>2555</v>
      </c>
      <c r="AI5" s="487" t="s">
        <v>2559</v>
      </c>
      <c r="AJ5" s="488" t="s">
        <v>2684</v>
      </c>
      <c r="AK5" s="488" t="s">
        <v>2557</v>
      </c>
      <c r="AL5" s="488" t="s">
        <v>2653</v>
      </c>
      <c r="AM5" s="485" t="s">
        <v>2555</v>
      </c>
      <c r="AN5" s="487" t="s">
        <v>2559</v>
      </c>
      <c r="AO5" s="488" t="s">
        <v>2684</v>
      </c>
      <c r="AP5" s="488" t="s">
        <v>2557</v>
      </c>
      <c r="AQ5" s="488" t="s">
        <v>2653</v>
      </c>
      <c r="AR5" s="485" t="s">
        <v>2555</v>
      </c>
      <c r="AS5" s="487" t="s">
        <v>2559</v>
      </c>
      <c r="AT5" s="488" t="s">
        <v>2684</v>
      </c>
      <c r="AU5" s="488" t="s">
        <v>2557</v>
      </c>
      <c r="AV5" s="488" t="s">
        <v>2653</v>
      </c>
      <c r="AW5" s="485" t="s">
        <v>2555</v>
      </c>
      <c r="AX5" s="487" t="s">
        <v>2559</v>
      </c>
      <c r="AY5" s="488" t="s">
        <v>2684</v>
      </c>
      <c r="AZ5" s="488" t="s">
        <v>2557</v>
      </c>
      <c r="BA5" s="488" t="s">
        <v>2653</v>
      </c>
      <c r="BB5" s="485" t="s">
        <v>2555</v>
      </c>
      <c r="BC5" s="487" t="s">
        <v>2559</v>
      </c>
      <c r="BD5" s="488" t="s">
        <v>2684</v>
      </c>
      <c r="BE5" s="488" t="s">
        <v>2557</v>
      </c>
      <c r="BF5" s="488" t="s">
        <v>2653</v>
      </c>
      <c r="BG5" s="485" t="s">
        <v>2555</v>
      </c>
      <c r="BH5" s="487" t="s">
        <v>2559</v>
      </c>
      <c r="BI5" s="488" t="s">
        <v>2684</v>
      </c>
      <c r="BJ5" s="488" t="s">
        <v>2557</v>
      </c>
      <c r="BK5" s="488" t="s">
        <v>2653</v>
      </c>
      <c r="BL5" s="485" t="s">
        <v>2555</v>
      </c>
      <c r="BM5" s="487" t="s">
        <v>2559</v>
      </c>
      <c r="BN5" s="488" t="s">
        <v>2684</v>
      </c>
      <c r="BO5" s="488" t="s">
        <v>2557</v>
      </c>
      <c r="BP5" s="488" t="s">
        <v>2653</v>
      </c>
      <c r="BQ5" s="485" t="s">
        <v>2555</v>
      </c>
      <c r="BR5" s="487" t="s">
        <v>2559</v>
      </c>
      <c r="BS5" s="488" t="s">
        <v>2684</v>
      </c>
      <c r="BT5" s="488" t="s">
        <v>2557</v>
      </c>
      <c r="BU5" s="488" t="s">
        <v>2653</v>
      </c>
      <c r="BV5" s="485" t="s">
        <v>2555</v>
      </c>
      <c r="BW5" s="487" t="s">
        <v>2559</v>
      </c>
      <c r="BX5" s="488" t="s">
        <v>2684</v>
      </c>
      <c r="BY5" s="488" t="s">
        <v>2557</v>
      </c>
      <c r="BZ5" s="488" t="s">
        <v>2653</v>
      </c>
      <c r="CA5" s="485" t="s">
        <v>2555</v>
      </c>
      <c r="CB5" s="487" t="s">
        <v>2559</v>
      </c>
      <c r="CC5" s="488" t="s">
        <v>2684</v>
      </c>
      <c r="CD5" s="488" t="s">
        <v>2557</v>
      </c>
      <c r="CE5" s="488" t="s">
        <v>2653</v>
      </c>
      <c r="CF5" s="485" t="s">
        <v>2555</v>
      </c>
      <c r="CG5" s="487" t="s">
        <v>2559</v>
      </c>
      <c r="CH5" s="488" t="s">
        <v>2684</v>
      </c>
      <c r="CI5" s="488" t="s">
        <v>2557</v>
      </c>
      <c r="CJ5" s="488" t="s">
        <v>2653</v>
      </c>
      <c r="CK5" s="485" t="s">
        <v>2555</v>
      </c>
      <c r="CL5" s="487" t="s">
        <v>2559</v>
      </c>
      <c r="CM5" s="488" t="s">
        <v>2684</v>
      </c>
      <c r="CN5" s="488" t="s">
        <v>2557</v>
      </c>
      <c r="CO5" s="488" t="s">
        <v>2653</v>
      </c>
      <c r="CP5" s="485" t="s">
        <v>2555</v>
      </c>
      <c r="CQ5" s="487" t="s">
        <v>2559</v>
      </c>
      <c r="CR5" s="488" t="s">
        <v>2684</v>
      </c>
      <c r="CS5" s="488" t="s">
        <v>2557</v>
      </c>
      <c r="CT5" s="488" t="s">
        <v>2653</v>
      </c>
      <c r="CU5" s="485" t="s">
        <v>2555</v>
      </c>
      <c r="CV5" s="487" t="s">
        <v>2559</v>
      </c>
      <c r="CW5" s="488" t="s">
        <v>2684</v>
      </c>
      <c r="CX5" s="488" t="s">
        <v>2557</v>
      </c>
      <c r="CY5" s="488" t="s">
        <v>2653</v>
      </c>
      <c r="CZ5" s="485" t="s">
        <v>2555</v>
      </c>
      <c r="DA5" s="487" t="s">
        <v>2559</v>
      </c>
      <c r="DB5" s="488" t="s">
        <v>2684</v>
      </c>
      <c r="DC5" s="488" t="s">
        <v>2557</v>
      </c>
      <c r="DD5" s="488" t="s">
        <v>2653</v>
      </c>
      <c r="DE5" s="485" t="s">
        <v>2555</v>
      </c>
      <c r="DF5" s="487" t="s">
        <v>2559</v>
      </c>
      <c r="DG5" s="488" t="s">
        <v>2684</v>
      </c>
      <c r="DH5" s="488" t="s">
        <v>2557</v>
      </c>
      <c r="DI5" s="488" t="s">
        <v>2653</v>
      </c>
      <c r="DJ5" s="485" t="s">
        <v>2555</v>
      </c>
      <c r="DK5" s="487" t="s">
        <v>2559</v>
      </c>
      <c r="DL5" s="488" t="s">
        <v>2684</v>
      </c>
      <c r="DM5" s="488" t="s">
        <v>2557</v>
      </c>
      <c r="DN5" s="488" t="s">
        <v>2653</v>
      </c>
      <c r="DO5" s="489" t="s">
        <v>2555</v>
      </c>
      <c r="DP5" s="439" t="s">
        <v>16</v>
      </c>
      <c r="DQ5" s="443" t="s">
        <v>2561</v>
      </c>
      <c r="DR5" s="443" t="s">
        <v>31</v>
      </c>
      <c r="DS5" s="443" t="s">
        <v>2561</v>
      </c>
      <c r="DT5" s="444" t="s">
        <v>2574</v>
      </c>
      <c r="DU5" s="443" t="s">
        <v>2561</v>
      </c>
      <c r="DV5" s="444" t="s">
        <v>2575</v>
      </c>
      <c r="DW5" s="443" t="s">
        <v>2561</v>
      </c>
      <c r="DX5" s="444" t="s">
        <v>785</v>
      </c>
      <c r="DY5" s="443" t="s">
        <v>2561</v>
      </c>
      <c r="DZ5" s="444" t="s">
        <v>2576</v>
      </c>
      <c r="EA5" s="443" t="s">
        <v>2561</v>
      </c>
      <c r="EB5" s="444" t="s">
        <v>2577</v>
      </c>
      <c r="EC5" s="443" t="s">
        <v>2561</v>
      </c>
      <c r="ED5" s="444" t="s">
        <v>2578</v>
      </c>
      <c r="EE5" s="443" t="s">
        <v>2561</v>
      </c>
      <c r="EF5" s="445" t="s">
        <v>2579</v>
      </c>
      <c r="EG5" s="445" t="s">
        <v>2579</v>
      </c>
      <c r="EH5" s="123" t="s">
        <v>2670</v>
      </c>
      <c r="EI5" s="123" t="s">
        <v>2561</v>
      </c>
      <c r="EJ5" s="123" t="s">
        <v>2671</v>
      </c>
      <c r="EK5" s="123" t="s">
        <v>2561</v>
      </c>
      <c r="EL5" s="272"/>
      <c r="EM5" s="273" t="s">
        <v>15</v>
      </c>
      <c r="EN5" s="274" t="s">
        <v>2582</v>
      </c>
      <c r="EO5" s="274" t="s">
        <v>2583</v>
      </c>
      <c r="EP5" s="274" t="s">
        <v>2582</v>
      </c>
      <c r="EQ5" s="274" t="s">
        <v>91</v>
      </c>
      <c r="ER5" s="274" t="s">
        <v>2582</v>
      </c>
      <c r="ES5" s="274" t="s">
        <v>2584</v>
      </c>
      <c r="ET5" s="274" t="s">
        <v>2585</v>
      </c>
    </row>
    <row r="6" spans="1:150">
      <c r="A6" s="446">
        <v>1</v>
      </c>
      <c r="B6" s="447">
        <v>2</v>
      </c>
      <c r="C6" s="447"/>
      <c r="D6" s="447">
        <v>3</v>
      </c>
      <c r="E6" s="448">
        <v>4</v>
      </c>
      <c r="F6" s="448">
        <v>5</v>
      </c>
      <c r="G6" s="448">
        <v>6</v>
      </c>
      <c r="H6" s="448">
        <v>5</v>
      </c>
      <c r="I6" s="448"/>
      <c r="J6" s="448">
        <v>6</v>
      </c>
      <c r="K6" s="448">
        <v>7</v>
      </c>
      <c r="L6" s="448">
        <v>8</v>
      </c>
      <c r="M6" s="448"/>
      <c r="N6" s="449">
        <v>9</v>
      </c>
      <c r="O6" s="448">
        <v>10</v>
      </c>
      <c r="P6" s="448"/>
      <c r="Q6" s="448"/>
      <c r="R6" s="448">
        <v>11</v>
      </c>
      <c r="S6" s="448">
        <v>6</v>
      </c>
      <c r="T6" s="448">
        <v>7</v>
      </c>
      <c r="U6" s="448">
        <v>8</v>
      </c>
      <c r="V6" s="448">
        <v>9</v>
      </c>
      <c r="W6" s="448"/>
      <c r="X6" s="448">
        <v>10</v>
      </c>
      <c r="Y6" s="448">
        <v>11</v>
      </c>
      <c r="Z6" s="448">
        <v>12</v>
      </c>
      <c r="AA6" s="448">
        <v>13</v>
      </c>
      <c r="AB6" s="448"/>
      <c r="AC6" s="448">
        <v>14</v>
      </c>
      <c r="AD6" s="448">
        <v>15</v>
      </c>
      <c r="AE6" s="448">
        <v>16</v>
      </c>
      <c r="AF6" s="448">
        <v>17</v>
      </c>
      <c r="AG6" s="448"/>
      <c r="AH6" s="448">
        <v>18</v>
      </c>
      <c r="AI6" s="448">
        <v>19</v>
      </c>
      <c r="AJ6" s="448">
        <v>20</v>
      </c>
      <c r="AK6" s="448">
        <v>21</v>
      </c>
      <c r="AL6" s="448"/>
      <c r="AM6" s="448">
        <v>22</v>
      </c>
      <c r="AN6" s="448">
        <v>19</v>
      </c>
      <c r="AO6" s="448">
        <v>20</v>
      </c>
      <c r="AP6" s="448">
        <v>21</v>
      </c>
      <c r="AQ6" s="448"/>
      <c r="AR6" s="448">
        <v>22</v>
      </c>
      <c r="AS6" s="448">
        <v>19</v>
      </c>
      <c r="AT6" s="448">
        <v>20</v>
      </c>
      <c r="AU6" s="448">
        <v>21</v>
      </c>
      <c r="AV6" s="448"/>
      <c r="AW6" s="448">
        <v>22</v>
      </c>
      <c r="AX6" s="448">
        <v>19</v>
      </c>
      <c r="AY6" s="448">
        <v>20</v>
      </c>
      <c r="AZ6" s="448">
        <v>21</v>
      </c>
      <c r="BA6" s="448"/>
      <c r="BB6" s="448">
        <v>22</v>
      </c>
      <c r="BC6" s="448">
        <v>19</v>
      </c>
      <c r="BD6" s="448">
        <v>20</v>
      </c>
      <c r="BE6" s="448">
        <v>21</v>
      </c>
      <c r="BF6" s="448"/>
      <c r="BG6" s="448">
        <v>22</v>
      </c>
      <c r="BH6" s="448">
        <v>19</v>
      </c>
      <c r="BI6" s="448">
        <v>20</v>
      </c>
      <c r="BJ6" s="448">
        <v>21</v>
      </c>
      <c r="BK6" s="448"/>
      <c r="BL6" s="448">
        <v>22</v>
      </c>
      <c r="BM6" s="448">
        <v>19</v>
      </c>
      <c r="BN6" s="448">
        <v>20</v>
      </c>
      <c r="BO6" s="448">
        <v>21</v>
      </c>
      <c r="BP6" s="448"/>
      <c r="BQ6" s="448">
        <v>22</v>
      </c>
      <c r="BR6" s="448">
        <v>19</v>
      </c>
      <c r="BS6" s="448">
        <v>20</v>
      </c>
      <c r="BT6" s="448">
        <v>21</v>
      </c>
      <c r="BU6" s="448"/>
      <c r="BV6" s="448">
        <v>22</v>
      </c>
      <c r="BW6" s="448">
        <v>19</v>
      </c>
      <c r="BX6" s="448">
        <v>20</v>
      </c>
      <c r="BY6" s="448">
        <v>21</v>
      </c>
      <c r="BZ6" s="448"/>
      <c r="CA6" s="448">
        <v>22</v>
      </c>
      <c r="CB6" s="448">
        <v>19</v>
      </c>
      <c r="CC6" s="448">
        <v>20</v>
      </c>
      <c r="CD6" s="448">
        <v>21</v>
      </c>
      <c r="CE6" s="448"/>
      <c r="CF6" s="448">
        <v>22</v>
      </c>
      <c r="CG6" s="448">
        <v>19</v>
      </c>
      <c r="CH6" s="448">
        <v>20</v>
      </c>
      <c r="CI6" s="448">
        <v>21</v>
      </c>
      <c r="CJ6" s="448"/>
      <c r="CK6" s="448">
        <v>22</v>
      </c>
      <c r="CL6" s="448">
        <v>19</v>
      </c>
      <c r="CM6" s="448">
        <v>20</v>
      </c>
      <c r="CN6" s="448">
        <v>21</v>
      </c>
      <c r="CO6" s="448"/>
      <c r="CP6" s="448">
        <v>22</v>
      </c>
      <c r="CQ6" s="448">
        <v>19</v>
      </c>
      <c r="CR6" s="448">
        <v>20</v>
      </c>
      <c r="CS6" s="448">
        <v>21</v>
      </c>
      <c r="CT6" s="448"/>
      <c r="CU6" s="448">
        <v>22</v>
      </c>
      <c r="CV6" s="448">
        <v>19</v>
      </c>
      <c r="CW6" s="448">
        <v>20</v>
      </c>
      <c r="CX6" s="448">
        <v>21</v>
      </c>
      <c r="CY6" s="448"/>
      <c r="CZ6" s="448">
        <v>22</v>
      </c>
      <c r="DA6" s="448">
        <v>19</v>
      </c>
      <c r="DB6" s="448">
        <v>20</v>
      </c>
      <c r="DC6" s="448">
        <v>21</v>
      </c>
      <c r="DD6" s="448"/>
      <c r="DE6" s="448">
        <v>22</v>
      </c>
      <c r="DF6" s="448">
        <v>19</v>
      </c>
      <c r="DG6" s="448">
        <v>20</v>
      </c>
      <c r="DH6" s="448">
        <v>21</v>
      </c>
      <c r="DI6" s="448"/>
      <c r="DJ6" s="448">
        <v>22</v>
      </c>
      <c r="DK6" s="448">
        <v>19</v>
      </c>
      <c r="DL6" s="448">
        <v>20</v>
      </c>
      <c r="DM6" s="448">
        <v>21</v>
      </c>
      <c r="DN6" s="448"/>
      <c r="DO6" s="450">
        <v>22</v>
      </c>
      <c r="DP6" s="439">
        <v>8</v>
      </c>
      <c r="DQ6" s="451">
        <v>9</v>
      </c>
      <c r="DR6" s="451">
        <v>10</v>
      </c>
      <c r="DS6" s="451">
        <v>11</v>
      </c>
      <c r="DT6" s="451">
        <v>12</v>
      </c>
      <c r="DU6" s="451">
        <v>13</v>
      </c>
      <c r="DV6" s="451">
        <v>14</v>
      </c>
      <c r="DW6" s="451">
        <v>15</v>
      </c>
      <c r="DX6" s="451">
        <v>16</v>
      </c>
      <c r="DY6" s="451">
        <v>17</v>
      </c>
      <c r="DZ6" s="451">
        <v>18</v>
      </c>
      <c r="EA6" s="451">
        <v>19</v>
      </c>
      <c r="EB6" s="451">
        <v>20</v>
      </c>
      <c r="EC6" s="451">
        <v>21</v>
      </c>
      <c r="ED6" s="451">
        <v>22</v>
      </c>
      <c r="EE6" s="451">
        <v>23</v>
      </c>
      <c r="EF6" s="82"/>
      <c r="EG6" s="82"/>
      <c r="EH6" s="82"/>
      <c r="EI6" s="82"/>
      <c r="EJ6" s="82"/>
      <c r="EK6" s="82"/>
      <c r="EL6" s="336"/>
      <c r="EM6" s="335"/>
      <c r="EN6" s="336"/>
      <c r="EO6" s="336"/>
      <c r="EP6" s="336"/>
      <c r="EQ6" s="336"/>
      <c r="ER6" s="336"/>
      <c r="ES6" s="336"/>
      <c r="ET6" s="336"/>
    </row>
    <row r="7" spans="1:150" ht="38.25">
      <c r="A7" s="326" t="s">
        <v>2587</v>
      </c>
      <c r="B7" s="473" t="s">
        <v>2713</v>
      </c>
      <c r="C7" s="473"/>
      <c r="D7" s="474"/>
      <c r="E7" s="333"/>
      <c r="F7" s="333"/>
      <c r="G7" s="333"/>
      <c r="H7" s="333"/>
      <c r="I7" s="475">
        <f t="shared" ref="I7:I11" si="0">SUM(J7-G7/20)</f>
        <v>0</v>
      </c>
      <c r="J7" s="289">
        <f t="shared" ref="J7:J11" si="1">SUM((G7*6*21)/(8*20*100))+(G7/20)</f>
        <v>0</v>
      </c>
      <c r="K7" s="333"/>
      <c r="L7" s="372" t="s">
        <v>2587</v>
      </c>
      <c r="M7" s="475"/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33"/>
      <c r="AM7" s="351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73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453"/>
      <c r="EI7" s="453"/>
      <c r="EJ7" s="453"/>
      <c r="EK7" s="453"/>
      <c r="EL7" s="336"/>
      <c r="EM7" s="335"/>
      <c r="EN7" s="336"/>
      <c r="EO7" s="336"/>
      <c r="EP7" s="336"/>
      <c r="EQ7" s="336"/>
      <c r="ER7" s="336"/>
      <c r="ES7" s="336"/>
      <c r="ET7" s="336"/>
    </row>
    <row r="8" spans="1:150" ht="115.5">
      <c r="A8" s="476">
        <v>1</v>
      </c>
      <c r="B8" s="476" t="s">
        <v>2714</v>
      </c>
      <c r="C8" s="456" t="s">
        <v>2715</v>
      </c>
      <c r="D8" s="461" t="s">
        <v>2716</v>
      </c>
      <c r="E8" s="490">
        <v>25500</v>
      </c>
      <c r="F8" s="490">
        <v>3000</v>
      </c>
      <c r="G8" s="378">
        <f t="shared" ref="G8:G11" si="2">SUM(E8:F8)</f>
        <v>28500</v>
      </c>
      <c r="H8" s="333">
        <v>20</v>
      </c>
      <c r="I8" s="475">
        <f t="shared" si="0"/>
        <v>224.4375</v>
      </c>
      <c r="J8" s="289">
        <f t="shared" si="1"/>
        <v>1649.4375</v>
      </c>
      <c r="K8" s="490" t="s">
        <v>2717</v>
      </c>
      <c r="L8" s="372">
        <v>5</v>
      </c>
      <c r="M8" s="475">
        <f>SUM(L8*I8)</f>
        <v>1122.1875</v>
      </c>
      <c r="N8" s="289">
        <f>SUM(L8*J8)</f>
        <v>8247.1875</v>
      </c>
      <c r="O8" s="290">
        <f>SUM(P8:Q8)</f>
        <v>3298</v>
      </c>
      <c r="P8" s="290">
        <f t="shared" ref="P8:R11" si="3">SUM(U8,Z8,AE8,AJ8,AO8,AT8,AY8,BD8,BI8,BN8,BS8,BX8,CC8,CH8,CM8,CR8,CW8,DB8,DG8,DL8)</f>
        <v>2850</v>
      </c>
      <c r="Q8" s="290">
        <f t="shared" si="3"/>
        <v>448</v>
      </c>
      <c r="R8" s="290">
        <f t="shared" si="3"/>
        <v>0</v>
      </c>
      <c r="S8" s="389" t="s">
        <v>2718</v>
      </c>
      <c r="T8" s="333" t="s">
        <v>2597</v>
      </c>
      <c r="U8" s="333">
        <v>1425</v>
      </c>
      <c r="V8" s="333">
        <v>224</v>
      </c>
      <c r="W8" s="333"/>
      <c r="X8" s="491">
        <f>SUM(U8:W8)</f>
        <v>1649</v>
      </c>
      <c r="Y8" s="333" t="s">
        <v>2597</v>
      </c>
      <c r="Z8" s="333">
        <v>1425</v>
      </c>
      <c r="AA8" s="333">
        <v>224</v>
      </c>
      <c r="AB8" s="333"/>
      <c r="AC8" s="491">
        <f>SUM(Z8:AB8)</f>
        <v>1649</v>
      </c>
      <c r="AD8" s="333"/>
      <c r="AE8" s="333"/>
      <c r="AF8" s="333"/>
      <c r="AG8" s="333"/>
      <c r="AH8" s="351"/>
      <c r="AI8" s="333"/>
      <c r="AJ8" s="333"/>
      <c r="AK8" s="333"/>
      <c r="AL8" s="333"/>
      <c r="AM8" s="351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73"/>
      <c r="DP8" s="376">
        <v>1</v>
      </c>
      <c r="DQ8" s="333">
        <v>28500</v>
      </c>
      <c r="DR8" s="333"/>
      <c r="DS8" s="333"/>
      <c r="DT8" s="333"/>
      <c r="DU8" s="333"/>
      <c r="DV8" s="333">
        <v>1</v>
      </c>
      <c r="DW8" s="333">
        <v>28500</v>
      </c>
      <c r="DX8" s="333"/>
      <c r="DY8" s="333"/>
      <c r="DZ8" s="333"/>
      <c r="EA8" s="333"/>
      <c r="EB8" s="333"/>
      <c r="EC8" s="333"/>
      <c r="ED8" s="333"/>
      <c r="EE8" s="333"/>
      <c r="EF8" s="351">
        <f t="shared" ref="EF8:EG11" si="4">SUM(ED8,EB8,DZ8,DX8,DV8,DT8)</f>
        <v>1</v>
      </c>
      <c r="EG8" s="351">
        <f t="shared" si="4"/>
        <v>28500</v>
      </c>
      <c r="EH8" s="453">
        <v>1</v>
      </c>
      <c r="EI8" s="453">
        <v>28500</v>
      </c>
      <c r="EJ8" s="453"/>
      <c r="EK8" s="453"/>
      <c r="EL8" s="336"/>
      <c r="EM8" s="335"/>
      <c r="EN8" s="336"/>
      <c r="EO8" s="336"/>
      <c r="EP8" s="336"/>
      <c r="EQ8" s="336"/>
      <c r="ER8" s="336"/>
      <c r="ES8" s="336"/>
      <c r="ET8" s="336"/>
    </row>
    <row r="9" spans="1:150" ht="82.5">
      <c r="A9" s="476">
        <v>2</v>
      </c>
      <c r="B9" s="476" t="s">
        <v>2719</v>
      </c>
      <c r="C9" s="456" t="s">
        <v>2720</v>
      </c>
      <c r="D9" s="476" t="s">
        <v>7</v>
      </c>
      <c r="E9" s="490">
        <v>34000</v>
      </c>
      <c r="F9" s="490">
        <v>4000</v>
      </c>
      <c r="G9" s="378">
        <f t="shared" si="2"/>
        <v>38000</v>
      </c>
      <c r="H9" s="333">
        <v>20</v>
      </c>
      <c r="I9" s="475">
        <f t="shared" si="0"/>
        <v>299.25</v>
      </c>
      <c r="J9" s="289">
        <f t="shared" si="1"/>
        <v>2199.25</v>
      </c>
      <c r="K9" s="490" t="s">
        <v>2721</v>
      </c>
      <c r="L9" s="372">
        <v>5</v>
      </c>
      <c r="M9" s="475">
        <f>SUM(L9*I9)</f>
        <v>1496.25</v>
      </c>
      <c r="N9" s="289">
        <f>SUM(L9*J9)</f>
        <v>10996.25</v>
      </c>
      <c r="O9" s="290">
        <f>SUM(P9:Q9)</f>
        <v>8800</v>
      </c>
      <c r="P9" s="290">
        <f t="shared" si="3"/>
        <v>7600</v>
      </c>
      <c r="Q9" s="290">
        <f t="shared" si="3"/>
        <v>1200</v>
      </c>
      <c r="R9" s="290">
        <f t="shared" si="3"/>
        <v>0</v>
      </c>
      <c r="S9" s="389" t="s">
        <v>2718</v>
      </c>
      <c r="T9" s="333" t="s">
        <v>2597</v>
      </c>
      <c r="U9" s="333">
        <v>1900</v>
      </c>
      <c r="V9" s="333">
        <v>300</v>
      </c>
      <c r="W9" s="333"/>
      <c r="X9" s="491">
        <f>SUM(U9:W9)</f>
        <v>2200</v>
      </c>
      <c r="Y9" s="333" t="s">
        <v>2597</v>
      </c>
      <c r="Z9" s="333">
        <v>1900</v>
      </c>
      <c r="AA9" s="333">
        <v>300</v>
      </c>
      <c r="AB9" s="333"/>
      <c r="AC9" s="491">
        <f>SUM(Z9:AB9)</f>
        <v>2200</v>
      </c>
      <c r="AD9" s="492">
        <v>40490</v>
      </c>
      <c r="AE9" s="333">
        <v>1900</v>
      </c>
      <c r="AF9" s="333">
        <v>300</v>
      </c>
      <c r="AG9" s="333"/>
      <c r="AH9" s="491">
        <f>SUM(AE9:AG9)</f>
        <v>2200</v>
      </c>
      <c r="AI9" s="492">
        <v>40490</v>
      </c>
      <c r="AJ9" s="333">
        <v>1900</v>
      </c>
      <c r="AK9" s="333">
        <v>300</v>
      </c>
      <c r="AL9" s="333"/>
      <c r="AM9" s="491">
        <f>SUM(AJ9:AL9)</f>
        <v>2200</v>
      </c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73"/>
      <c r="DP9" s="376"/>
      <c r="DQ9" s="333"/>
      <c r="DR9" s="333">
        <v>1</v>
      </c>
      <c r="DS9" s="333">
        <v>38000</v>
      </c>
      <c r="DT9" s="333"/>
      <c r="DU9" s="333"/>
      <c r="DV9" s="333">
        <v>1</v>
      </c>
      <c r="DW9" s="333">
        <v>38000</v>
      </c>
      <c r="DX9" s="333"/>
      <c r="DY9" s="333"/>
      <c r="DZ9" s="333"/>
      <c r="EA9" s="333"/>
      <c r="EB9" s="333"/>
      <c r="EC9" s="333"/>
      <c r="ED9" s="333"/>
      <c r="EE9" s="333"/>
      <c r="EF9" s="351">
        <f t="shared" si="4"/>
        <v>1</v>
      </c>
      <c r="EG9" s="351">
        <f t="shared" si="4"/>
        <v>38000</v>
      </c>
      <c r="EH9" s="453">
        <v>1</v>
      </c>
      <c r="EI9" s="453">
        <v>38000</v>
      </c>
      <c r="EJ9" s="453"/>
      <c r="EK9" s="453"/>
      <c r="EL9" s="336"/>
      <c r="EM9" s="335"/>
      <c r="EN9" s="336"/>
      <c r="EO9" s="336"/>
      <c r="EP9" s="336"/>
      <c r="EQ9" s="336"/>
      <c r="ER9" s="336"/>
      <c r="ES9" s="336"/>
      <c r="ET9" s="336"/>
    </row>
    <row r="10" spans="1:150" ht="126">
      <c r="A10" s="476">
        <v>3</v>
      </c>
      <c r="B10" s="462" t="s">
        <v>2722</v>
      </c>
      <c r="C10" s="476" t="s">
        <v>2723</v>
      </c>
      <c r="D10" s="493" t="s">
        <v>2724</v>
      </c>
      <c r="E10" s="490">
        <v>45000</v>
      </c>
      <c r="F10" s="490">
        <v>5000</v>
      </c>
      <c r="G10" s="378">
        <f t="shared" si="2"/>
        <v>50000</v>
      </c>
      <c r="H10" s="333">
        <v>60</v>
      </c>
      <c r="I10" s="475">
        <f>SUM(J10-G10/60)</f>
        <v>95.3125</v>
      </c>
      <c r="J10" s="289">
        <f>SUM((G10*3*61)/(16*60*100))+(G10/60)</f>
        <v>928.64583333333337</v>
      </c>
      <c r="K10" s="490" t="s">
        <v>2725</v>
      </c>
      <c r="L10" s="372"/>
      <c r="M10" s="475">
        <f>SUM(L10*I10)</f>
        <v>0</v>
      </c>
      <c r="N10" s="289">
        <f>SUM(L10*J10)</f>
        <v>0</v>
      </c>
      <c r="O10" s="290">
        <f>SUM(P10:Q10)</f>
        <v>0</v>
      </c>
      <c r="P10" s="290">
        <f>SUM(U10,Z10,AE10,AJ10,AO10,AT10,AY10,BD10,BI10,BN10,BS10,BX10,CC10,CH10,CM10,CR10,CW10,DB10,DG10,DL10)</f>
        <v>0</v>
      </c>
      <c r="Q10" s="290">
        <f>SUM(V10,AA10,AF10,AK10,AP10,AU10,AZ10,BE10,BJ10,BO10,BT10,BY10,CD10,CI10,CN10,CS10,CX10,DC10,DH10,DM10)</f>
        <v>0</v>
      </c>
      <c r="R10" s="290">
        <f>SUM(W10,AB10,AG10,AL10,AQ10,AV10,BA10,BF10,BK10,BP10,BU10,BZ10,CE10,CJ10,CO10,CT10,CY10,DD10,DI10,DN10)</f>
        <v>0</v>
      </c>
      <c r="S10" s="389">
        <v>39856</v>
      </c>
      <c r="T10" s="333"/>
      <c r="U10" s="333"/>
      <c r="V10" s="333"/>
      <c r="W10" s="333"/>
      <c r="X10" s="351"/>
      <c r="Y10" s="333"/>
      <c r="Z10" s="333"/>
      <c r="AA10" s="333"/>
      <c r="AB10" s="333"/>
      <c r="AC10" s="351"/>
      <c r="AD10" s="333"/>
      <c r="AE10" s="333"/>
      <c r="AF10" s="333"/>
      <c r="AG10" s="333"/>
      <c r="AH10" s="351"/>
      <c r="AI10" s="333"/>
      <c r="AJ10" s="333"/>
      <c r="AK10" s="333"/>
      <c r="AL10" s="333"/>
      <c r="AM10" s="351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73"/>
      <c r="DP10" s="376"/>
      <c r="DQ10" s="333"/>
      <c r="DR10" s="333">
        <v>1</v>
      </c>
      <c r="DS10" s="333">
        <v>50000</v>
      </c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>
        <v>1</v>
      </c>
      <c r="EE10" s="333">
        <v>50000</v>
      </c>
      <c r="EF10" s="351">
        <f>SUM(ED10,EB10,DZ10,DX10,DV10,DT10)</f>
        <v>1</v>
      </c>
      <c r="EG10" s="351">
        <f>SUM(EE10,EC10,EA10,DY10,DW10,DU10)</f>
        <v>50000</v>
      </c>
      <c r="EH10" s="453">
        <v>1</v>
      </c>
      <c r="EI10" s="453">
        <v>50000</v>
      </c>
      <c r="EJ10" s="453"/>
      <c r="EK10" s="453"/>
      <c r="EL10" s="336"/>
      <c r="EM10" s="335"/>
      <c r="EN10" s="336"/>
      <c r="EO10" s="336"/>
      <c r="EP10" s="336"/>
      <c r="EQ10" s="336"/>
      <c r="ER10" s="336"/>
      <c r="ES10" s="336"/>
      <c r="ET10" s="336"/>
    </row>
    <row r="11" spans="1:150" ht="126">
      <c r="A11" s="476">
        <v>4</v>
      </c>
      <c r="B11" s="476"/>
      <c r="C11" s="462"/>
      <c r="D11" s="493" t="s">
        <v>2726</v>
      </c>
      <c r="E11" s="490">
        <v>45000</v>
      </c>
      <c r="F11" s="490">
        <v>5000</v>
      </c>
      <c r="G11" s="457">
        <f t="shared" si="2"/>
        <v>50000</v>
      </c>
      <c r="H11" s="458">
        <v>60</v>
      </c>
      <c r="I11" s="475">
        <f t="shared" si="0"/>
        <v>393.75</v>
      </c>
      <c r="J11" s="289">
        <f t="shared" si="1"/>
        <v>2893.75</v>
      </c>
      <c r="K11" s="387" t="s">
        <v>2727</v>
      </c>
      <c r="L11" s="396"/>
      <c r="M11" s="475">
        <f>SUM(L11*I11)</f>
        <v>0</v>
      </c>
      <c r="N11" s="289">
        <f>SUM(L11*J11)</f>
        <v>0</v>
      </c>
      <c r="O11" s="290">
        <f>SUM(P11:Q11)</f>
        <v>0</v>
      </c>
      <c r="P11" s="290">
        <f t="shared" si="3"/>
        <v>0</v>
      </c>
      <c r="Q11" s="290">
        <f t="shared" si="3"/>
        <v>0</v>
      </c>
      <c r="R11" s="290">
        <f t="shared" si="3"/>
        <v>0</v>
      </c>
      <c r="S11" s="330"/>
      <c r="T11" s="290"/>
      <c r="U11" s="383"/>
      <c r="V11" s="383"/>
      <c r="W11" s="383"/>
      <c r="X11" s="383">
        <f>SUM(U11:W11)</f>
        <v>0</v>
      </c>
      <c r="Y11" s="329"/>
      <c r="Z11" s="383"/>
      <c r="AA11" s="383"/>
      <c r="AB11" s="383"/>
      <c r="AC11" s="420">
        <f>SUM(Z11:AA11)</f>
        <v>0</v>
      </c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8"/>
      <c r="DP11" s="459"/>
      <c r="DQ11" s="397"/>
      <c r="DR11" s="397"/>
      <c r="DS11" s="397">
        <v>50000</v>
      </c>
      <c r="DT11" s="397"/>
      <c r="DU11" s="397"/>
      <c r="DV11" s="397"/>
      <c r="DW11" s="397"/>
      <c r="DX11" s="397"/>
      <c r="DY11" s="397"/>
      <c r="DZ11" s="397"/>
      <c r="EA11" s="397"/>
      <c r="EB11" s="397"/>
      <c r="EC11" s="397"/>
      <c r="ED11" s="397"/>
      <c r="EE11" s="397">
        <v>50000</v>
      </c>
      <c r="EF11" s="460">
        <f t="shared" si="4"/>
        <v>0</v>
      </c>
      <c r="EG11" s="460">
        <f t="shared" si="4"/>
        <v>50000</v>
      </c>
      <c r="EH11" s="453"/>
      <c r="EI11" s="460">
        <v>50000</v>
      </c>
      <c r="EJ11" s="453"/>
      <c r="EK11" s="453"/>
      <c r="EL11" s="336"/>
      <c r="EM11" s="335"/>
      <c r="EN11" s="336"/>
      <c r="EO11" s="336"/>
      <c r="EP11" s="336"/>
      <c r="EQ11" s="336"/>
      <c r="ER11" s="336"/>
      <c r="ES11" s="336"/>
      <c r="ET11" s="336"/>
    </row>
    <row r="12" spans="1:150">
      <c r="A12" s="357"/>
      <c r="B12" s="477" t="s">
        <v>2555</v>
      </c>
      <c r="C12" s="477"/>
      <c r="D12" s="474"/>
      <c r="E12" s="312">
        <f t="shared" ref="E12:AJ12" si="5">SUM(E8:E11)</f>
        <v>149500</v>
      </c>
      <c r="F12" s="312">
        <f t="shared" si="5"/>
        <v>17000</v>
      </c>
      <c r="G12" s="312">
        <f t="shared" si="5"/>
        <v>166500</v>
      </c>
      <c r="H12" s="312">
        <f t="shared" si="5"/>
        <v>160</v>
      </c>
      <c r="I12" s="312">
        <f t="shared" si="5"/>
        <v>1012.75</v>
      </c>
      <c r="J12" s="312">
        <f t="shared" si="5"/>
        <v>7671.083333333333</v>
      </c>
      <c r="K12" s="312">
        <f t="shared" si="5"/>
        <v>0</v>
      </c>
      <c r="L12" s="469">
        <f t="shared" si="5"/>
        <v>10</v>
      </c>
      <c r="M12" s="312">
        <f t="shared" si="5"/>
        <v>2618.4375</v>
      </c>
      <c r="N12" s="311">
        <f t="shared" si="5"/>
        <v>19243.4375</v>
      </c>
      <c r="O12" s="312">
        <f t="shared" si="5"/>
        <v>12098</v>
      </c>
      <c r="P12" s="312">
        <f t="shared" si="5"/>
        <v>10450</v>
      </c>
      <c r="Q12" s="312">
        <f t="shared" si="5"/>
        <v>1648</v>
      </c>
      <c r="R12" s="312">
        <f t="shared" si="5"/>
        <v>0</v>
      </c>
      <c r="S12" s="312">
        <f t="shared" si="5"/>
        <v>39856</v>
      </c>
      <c r="T12" s="312">
        <f t="shared" si="5"/>
        <v>0</v>
      </c>
      <c r="U12" s="312">
        <f t="shared" si="5"/>
        <v>3325</v>
      </c>
      <c r="V12" s="312">
        <f t="shared" si="5"/>
        <v>524</v>
      </c>
      <c r="W12" s="312">
        <f t="shared" si="5"/>
        <v>0</v>
      </c>
      <c r="X12" s="312">
        <f t="shared" si="5"/>
        <v>3849</v>
      </c>
      <c r="Y12" s="312">
        <f t="shared" si="5"/>
        <v>0</v>
      </c>
      <c r="Z12" s="312">
        <f t="shared" si="5"/>
        <v>3325</v>
      </c>
      <c r="AA12" s="312">
        <f t="shared" si="5"/>
        <v>524</v>
      </c>
      <c r="AB12" s="312">
        <f t="shared" si="5"/>
        <v>0</v>
      </c>
      <c r="AC12" s="312">
        <f t="shared" si="5"/>
        <v>3849</v>
      </c>
      <c r="AD12" s="312">
        <f t="shared" si="5"/>
        <v>40490</v>
      </c>
      <c r="AE12" s="312">
        <f t="shared" si="5"/>
        <v>1900</v>
      </c>
      <c r="AF12" s="312">
        <f t="shared" si="5"/>
        <v>300</v>
      </c>
      <c r="AG12" s="312">
        <f t="shared" si="5"/>
        <v>0</v>
      </c>
      <c r="AH12" s="312">
        <f t="shared" si="5"/>
        <v>2200</v>
      </c>
      <c r="AI12" s="312">
        <f t="shared" si="5"/>
        <v>40490</v>
      </c>
      <c r="AJ12" s="312">
        <f t="shared" si="5"/>
        <v>1900</v>
      </c>
      <c r="AK12" s="312">
        <f t="shared" ref="AK12:BP12" si="6">SUM(AK8:AK11)</f>
        <v>300</v>
      </c>
      <c r="AL12" s="312">
        <f t="shared" si="6"/>
        <v>0</v>
      </c>
      <c r="AM12" s="312">
        <f t="shared" si="6"/>
        <v>2200</v>
      </c>
      <c r="AN12" s="312">
        <f t="shared" si="6"/>
        <v>0</v>
      </c>
      <c r="AO12" s="312">
        <f t="shared" si="6"/>
        <v>0</v>
      </c>
      <c r="AP12" s="312">
        <f t="shared" si="6"/>
        <v>0</v>
      </c>
      <c r="AQ12" s="312">
        <f t="shared" si="6"/>
        <v>0</v>
      </c>
      <c r="AR12" s="312">
        <f t="shared" si="6"/>
        <v>0</v>
      </c>
      <c r="AS12" s="312">
        <f t="shared" si="6"/>
        <v>0</v>
      </c>
      <c r="AT12" s="312">
        <f t="shared" si="6"/>
        <v>0</v>
      </c>
      <c r="AU12" s="312">
        <f t="shared" si="6"/>
        <v>0</v>
      </c>
      <c r="AV12" s="312">
        <f t="shared" si="6"/>
        <v>0</v>
      </c>
      <c r="AW12" s="312">
        <f t="shared" si="6"/>
        <v>0</v>
      </c>
      <c r="AX12" s="312">
        <f t="shared" si="6"/>
        <v>0</v>
      </c>
      <c r="AY12" s="312">
        <f t="shared" si="6"/>
        <v>0</v>
      </c>
      <c r="AZ12" s="312">
        <f t="shared" si="6"/>
        <v>0</v>
      </c>
      <c r="BA12" s="312">
        <f t="shared" si="6"/>
        <v>0</v>
      </c>
      <c r="BB12" s="312">
        <f t="shared" si="6"/>
        <v>0</v>
      </c>
      <c r="BC12" s="312">
        <f t="shared" si="6"/>
        <v>0</v>
      </c>
      <c r="BD12" s="312">
        <f t="shared" si="6"/>
        <v>0</v>
      </c>
      <c r="BE12" s="312">
        <f t="shared" si="6"/>
        <v>0</v>
      </c>
      <c r="BF12" s="312">
        <f t="shared" si="6"/>
        <v>0</v>
      </c>
      <c r="BG12" s="312">
        <f t="shared" si="6"/>
        <v>0</v>
      </c>
      <c r="BH12" s="312">
        <f t="shared" si="6"/>
        <v>0</v>
      </c>
      <c r="BI12" s="312">
        <f t="shared" si="6"/>
        <v>0</v>
      </c>
      <c r="BJ12" s="312">
        <f t="shared" si="6"/>
        <v>0</v>
      </c>
      <c r="BK12" s="312">
        <f t="shared" si="6"/>
        <v>0</v>
      </c>
      <c r="BL12" s="312">
        <f t="shared" si="6"/>
        <v>0</v>
      </c>
      <c r="BM12" s="312">
        <f t="shared" si="6"/>
        <v>0</v>
      </c>
      <c r="BN12" s="312">
        <f t="shared" si="6"/>
        <v>0</v>
      </c>
      <c r="BO12" s="312">
        <f t="shared" si="6"/>
        <v>0</v>
      </c>
      <c r="BP12" s="312">
        <f t="shared" si="6"/>
        <v>0</v>
      </c>
      <c r="BQ12" s="312">
        <f t="shared" ref="BQ12:CV12" si="7">SUM(BQ8:BQ11)</f>
        <v>0</v>
      </c>
      <c r="BR12" s="312">
        <f t="shared" si="7"/>
        <v>0</v>
      </c>
      <c r="BS12" s="312">
        <f t="shared" si="7"/>
        <v>0</v>
      </c>
      <c r="BT12" s="312">
        <f t="shared" si="7"/>
        <v>0</v>
      </c>
      <c r="BU12" s="312">
        <f t="shared" si="7"/>
        <v>0</v>
      </c>
      <c r="BV12" s="312">
        <f t="shared" si="7"/>
        <v>0</v>
      </c>
      <c r="BW12" s="312">
        <f t="shared" si="7"/>
        <v>0</v>
      </c>
      <c r="BX12" s="312">
        <f t="shared" si="7"/>
        <v>0</v>
      </c>
      <c r="BY12" s="312">
        <f t="shared" si="7"/>
        <v>0</v>
      </c>
      <c r="BZ12" s="312">
        <f t="shared" si="7"/>
        <v>0</v>
      </c>
      <c r="CA12" s="312">
        <f t="shared" si="7"/>
        <v>0</v>
      </c>
      <c r="CB12" s="312">
        <f t="shared" si="7"/>
        <v>0</v>
      </c>
      <c r="CC12" s="312">
        <f t="shared" si="7"/>
        <v>0</v>
      </c>
      <c r="CD12" s="312">
        <f t="shared" si="7"/>
        <v>0</v>
      </c>
      <c r="CE12" s="312">
        <f t="shared" si="7"/>
        <v>0</v>
      </c>
      <c r="CF12" s="312">
        <f t="shared" si="7"/>
        <v>0</v>
      </c>
      <c r="CG12" s="312">
        <f t="shared" si="7"/>
        <v>0</v>
      </c>
      <c r="CH12" s="312">
        <f t="shared" si="7"/>
        <v>0</v>
      </c>
      <c r="CI12" s="312">
        <f t="shared" si="7"/>
        <v>0</v>
      </c>
      <c r="CJ12" s="312">
        <f t="shared" si="7"/>
        <v>0</v>
      </c>
      <c r="CK12" s="312">
        <f t="shared" si="7"/>
        <v>0</v>
      </c>
      <c r="CL12" s="312">
        <f t="shared" si="7"/>
        <v>0</v>
      </c>
      <c r="CM12" s="312">
        <f t="shared" si="7"/>
        <v>0</v>
      </c>
      <c r="CN12" s="312">
        <f t="shared" si="7"/>
        <v>0</v>
      </c>
      <c r="CO12" s="312">
        <f t="shared" si="7"/>
        <v>0</v>
      </c>
      <c r="CP12" s="312">
        <f t="shared" si="7"/>
        <v>0</v>
      </c>
      <c r="CQ12" s="312">
        <f t="shared" si="7"/>
        <v>0</v>
      </c>
      <c r="CR12" s="312">
        <f t="shared" si="7"/>
        <v>0</v>
      </c>
      <c r="CS12" s="312">
        <f t="shared" si="7"/>
        <v>0</v>
      </c>
      <c r="CT12" s="312">
        <f t="shared" si="7"/>
        <v>0</v>
      </c>
      <c r="CU12" s="312">
        <f t="shared" si="7"/>
        <v>0</v>
      </c>
      <c r="CV12" s="312">
        <f t="shared" si="7"/>
        <v>0</v>
      </c>
      <c r="CW12" s="312">
        <f t="shared" ref="CW12:EB12" si="8">SUM(CW8:CW11)</f>
        <v>0</v>
      </c>
      <c r="CX12" s="312">
        <f t="shared" si="8"/>
        <v>0</v>
      </c>
      <c r="CY12" s="312">
        <f t="shared" si="8"/>
        <v>0</v>
      </c>
      <c r="CZ12" s="312">
        <f t="shared" si="8"/>
        <v>0</v>
      </c>
      <c r="DA12" s="312">
        <f t="shared" si="8"/>
        <v>0</v>
      </c>
      <c r="DB12" s="312">
        <f t="shared" si="8"/>
        <v>0</v>
      </c>
      <c r="DC12" s="312">
        <f t="shared" si="8"/>
        <v>0</v>
      </c>
      <c r="DD12" s="312">
        <f t="shared" si="8"/>
        <v>0</v>
      </c>
      <c r="DE12" s="312">
        <f t="shared" si="8"/>
        <v>0</v>
      </c>
      <c r="DF12" s="312">
        <f t="shared" si="8"/>
        <v>0</v>
      </c>
      <c r="DG12" s="312">
        <f t="shared" si="8"/>
        <v>0</v>
      </c>
      <c r="DH12" s="312">
        <f t="shared" si="8"/>
        <v>0</v>
      </c>
      <c r="DI12" s="312">
        <f t="shared" si="8"/>
        <v>0</v>
      </c>
      <c r="DJ12" s="312">
        <f t="shared" si="8"/>
        <v>0</v>
      </c>
      <c r="DK12" s="312">
        <f t="shared" si="8"/>
        <v>0</v>
      </c>
      <c r="DL12" s="312">
        <f t="shared" si="8"/>
        <v>0</v>
      </c>
      <c r="DM12" s="312">
        <f t="shared" si="8"/>
        <v>0</v>
      </c>
      <c r="DN12" s="312">
        <f t="shared" si="8"/>
        <v>0</v>
      </c>
      <c r="DO12" s="312">
        <f t="shared" si="8"/>
        <v>0</v>
      </c>
      <c r="DP12" s="312">
        <f t="shared" si="8"/>
        <v>1</v>
      </c>
      <c r="DQ12" s="312">
        <f t="shared" si="8"/>
        <v>28500</v>
      </c>
      <c r="DR12" s="312">
        <f t="shared" si="8"/>
        <v>2</v>
      </c>
      <c r="DS12" s="312">
        <f t="shared" si="8"/>
        <v>138000</v>
      </c>
      <c r="DT12" s="312">
        <f t="shared" si="8"/>
        <v>0</v>
      </c>
      <c r="DU12" s="312">
        <f t="shared" si="8"/>
        <v>0</v>
      </c>
      <c r="DV12" s="312">
        <f t="shared" si="8"/>
        <v>2</v>
      </c>
      <c r="DW12" s="312">
        <f t="shared" si="8"/>
        <v>66500</v>
      </c>
      <c r="DX12" s="312">
        <f t="shared" si="8"/>
        <v>0</v>
      </c>
      <c r="DY12" s="312">
        <f t="shared" si="8"/>
        <v>0</v>
      </c>
      <c r="DZ12" s="312">
        <f t="shared" si="8"/>
        <v>0</v>
      </c>
      <c r="EA12" s="312">
        <f t="shared" si="8"/>
        <v>0</v>
      </c>
      <c r="EB12" s="312">
        <f t="shared" si="8"/>
        <v>0</v>
      </c>
      <c r="EC12" s="312">
        <f t="shared" ref="EC12:EK12" si="9">SUM(EC8:EC11)</f>
        <v>0</v>
      </c>
      <c r="ED12" s="312">
        <f t="shared" si="9"/>
        <v>1</v>
      </c>
      <c r="EE12" s="312">
        <f t="shared" si="9"/>
        <v>100000</v>
      </c>
      <c r="EF12" s="312">
        <f t="shared" si="9"/>
        <v>3</v>
      </c>
      <c r="EG12" s="312">
        <f t="shared" si="9"/>
        <v>166500</v>
      </c>
      <c r="EH12" s="312">
        <f t="shared" si="9"/>
        <v>3</v>
      </c>
      <c r="EI12" s="312">
        <f t="shared" si="9"/>
        <v>166500</v>
      </c>
      <c r="EJ12" s="312">
        <f t="shared" si="9"/>
        <v>0</v>
      </c>
      <c r="EK12" s="312">
        <f t="shared" si="9"/>
        <v>0</v>
      </c>
      <c r="EL12" s="336"/>
      <c r="EM12" s="335"/>
      <c r="EN12" s="336"/>
      <c r="EO12" s="336"/>
      <c r="EP12" s="336"/>
      <c r="EQ12" s="336"/>
      <c r="ER12" s="336"/>
      <c r="ES12" s="336"/>
      <c r="ET12" s="336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1"/>
  <sheetViews>
    <sheetView topLeftCell="A8" workbookViewId="0">
      <selection activeCell="G8" sqref="G8:G10"/>
    </sheetView>
  </sheetViews>
  <sheetFormatPr defaultRowHeight="15"/>
  <sheetData>
    <row r="1" spans="1:150" ht="18">
      <c r="A1" s="605" t="s">
        <v>2518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479"/>
      <c r="M1" s="480"/>
      <c r="N1" s="481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605" t="s">
        <v>2519</v>
      </c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429"/>
      <c r="EF1" s="429"/>
      <c r="EG1" s="429"/>
      <c r="EH1" s="429"/>
      <c r="EI1" s="429"/>
      <c r="EJ1" s="429"/>
      <c r="EK1" s="429"/>
      <c r="EL1" s="429"/>
      <c r="EM1" s="430"/>
      <c r="EN1" s="429"/>
      <c r="EO1" s="429"/>
      <c r="EP1" s="429"/>
      <c r="EQ1" s="429"/>
      <c r="ER1" s="429"/>
      <c r="ES1" s="429"/>
      <c r="ET1" s="429"/>
    </row>
    <row r="2" spans="1:150" ht="18">
      <c r="A2" s="613" t="s">
        <v>2678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479"/>
      <c r="M2" s="479"/>
      <c r="N2" s="482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83"/>
      <c r="AE2" s="479"/>
      <c r="AF2" s="479"/>
      <c r="AG2" s="479"/>
      <c r="AH2" s="479"/>
      <c r="AI2" s="479"/>
      <c r="AJ2" s="479"/>
      <c r="AK2" s="479"/>
      <c r="AL2" s="479"/>
      <c r="AM2" s="479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6"/>
      <c r="DM2" s="436"/>
      <c r="DN2" s="436"/>
      <c r="DO2" s="436"/>
      <c r="DP2" s="437"/>
      <c r="DQ2" s="436"/>
      <c r="DR2" s="436"/>
      <c r="DS2" s="436"/>
      <c r="DT2" s="470" t="s">
        <v>2562</v>
      </c>
      <c r="DU2" s="470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6"/>
      <c r="EJ2" s="436"/>
      <c r="EK2" s="436"/>
      <c r="EL2" s="436"/>
      <c r="EM2" s="437"/>
      <c r="EN2" s="436"/>
      <c r="EO2" s="436"/>
      <c r="EP2" s="436"/>
      <c r="EQ2" s="436"/>
      <c r="ER2" s="436"/>
      <c r="ES2" s="436"/>
      <c r="ET2" s="436"/>
    </row>
    <row r="3" spans="1:150" ht="15.75">
      <c r="A3" s="614" t="s">
        <v>2521</v>
      </c>
      <c r="B3" s="616" t="s">
        <v>2563</v>
      </c>
      <c r="C3" s="616" t="s">
        <v>2522</v>
      </c>
      <c r="D3" s="616" t="s">
        <v>2523</v>
      </c>
      <c r="E3" s="616" t="s">
        <v>2707</v>
      </c>
      <c r="F3" s="616" t="s">
        <v>2653</v>
      </c>
      <c r="G3" s="616" t="s">
        <v>2654</v>
      </c>
      <c r="H3" s="616" t="s">
        <v>2525</v>
      </c>
      <c r="I3" s="616" t="s">
        <v>2728</v>
      </c>
      <c r="J3" s="616" t="s">
        <v>2526</v>
      </c>
      <c r="K3" s="606" t="s">
        <v>2709</v>
      </c>
      <c r="L3" s="616" t="s">
        <v>2710</v>
      </c>
      <c r="M3" s="616" t="s">
        <v>2711</v>
      </c>
      <c r="N3" s="607" t="s">
        <v>2729</v>
      </c>
      <c r="O3" s="608" t="s">
        <v>2531</v>
      </c>
      <c r="P3" s="608"/>
      <c r="Q3" s="608"/>
      <c r="R3" s="82"/>
      <c r="S3" s="609" t="s">
        <v>2533</v>
      </c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484"/>
      <c r="DP3" s="439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</row>
    <row r="4" spans="1:150" ht="25.5">
      <c r="A4" s="615"/>
      <c r="B4" s="617"/>
      <c r="C4" s="616"/>
      <c r="D4" s="617"/>
      <c r="E4" s="618"/>
      <c r="F4" s="616"/>
      <c r="G4" s="616"/>
      <c r="H4" s="618"/>
      <c r="I4" s="616"/>
      <c r="J4" s="616"/>
      <c r="K4" s="618"/>
      <c r="L4" s="616"/>
      <c r="M4" s="616"/>
      <c r="N4" s="607"/>
      <c r="O4" s="608"/>
      <c r="P4" s="608"/>
      <c r="Q4" s="608"/>
      <c r="R4" s="485"/>
      <c r="S4" s="606" t="s">
        <v>2534</v>
      </c>
      <c r="T4" s="606"/>
      <c r="U4" s="606"/>
      <c r="V4" s="606"/>
      <c r="W4" s="606"/>
      <c r="X4" s="606"/>
      <c r="Y4" s="606" t="s">
        <v>2535</v>
      </c>
      <c r="Z4" s="606"/>
      <c r="AA4" s="606"/>
      <c r="AB4" s="606"/>
      <c r="AC4" s="606"/>
      <c r="AD4" s="606" t="s">
        <v>2536</v>
      </c>
      <c r="AE4" s="606"/>
      <c r="AF4" s="606"/>
      <c r="AG4" s="606"/>
      <c r="AH4" s="606"/>
      <c r="AI4" s="606" t="s">
        <v>2537</v>
      </c>
      <c r="AJ4" s="606"/>
      <c r="AK4" s="606"/>
      <c r="AL4" s="606"/>
      <c r="AM4" s="606"/>
      <c r="AN4" s="606" t="s">
        <v>2538</v>
      </c>
      <c r="AO4" s="606"/>
      <c r="AP4" s="606"/>
      <c r="AQ4" s="606"/>
      <c r="AR4" s="606"/>
      <c r="AS4" s="606" t="s">
        <v>2539</v>
      </c>
      <c r="AT4" s="606"/>
      <c r="AU4" s="606"/>
      <c r="AV4" s="606"/>
      <c r="AW4" s="606"/>
      <c r="AX4" s="606" t="s">
        <v>2540</v>
      </c>
      <c r="AY4" s="606"/>
      <c r="AZ4" s="606"/>
      <c r="BA4" s="606"/>
      <c r="BB4" s="606"/>
      <c r="BC4" s="606" t="s">
        <v>2541</v>
      </c>
      <c r="BD4" s="606"/>
      <c r="BE4" s="606"/>
      <c r="BF4" s="606"/>
      <c r="BG4" s="606"/>
      <c r="BH4" s="606" t="s">
        <v>2542</v>
      </c>
      <c r="BI4" s="606"/>
      <c r="BJ4" s="606"/>
      <c r="BK4" s="606"/>
      <c r="BL4" s="606"/>
      <c r="BM4" s="606" t="s">
        <v>2543</v>
      </c>
      <c r="BN4" s="606"/>
      <c r="BO4" s="606"/>
      <c r="BP4" s="606"/>
      <c r="BQ4" s="606"/>
      <c r="BR4" s="606" t="s">
        <v>2544</v>
      </c>
      <c r="BS4" s="606"/>
      <c r="BT4" s="606"/>
      <c r="BU4" s="606"/>
      <c r="BV4" s="606"/>
      <c r="BW4" s="606" t="s">
        <v>2545</v>
      </c>
      <c r="BX4" s="606"/>
      <c r="BY4" s="606"/>
      <c r="BZ4" s="606"/>
      <c r="CA4" s="606"/>
      <c r="CB4" s="606" t="s">
        <v>2546</v>
      </c>
      <c r="CC4" s="606"/>
      <c r="CD4" s="606"/>
      <c r="CE4" s="606"/>
      <c r="CF4" s="606"/>
      <c r="CG4" s="606" t="s">
        <v>2547</v>
      </c>
      <c r="CH4" s="606"/>
      <c r="CI4" s="606"/>
      <c r="CJ4" s="606"/>
      <c r="CK4" s="606"/>
      <c r="CL4" s="606" t="s">
        <v>2548</v>
      </c>
      <c r="CM4" s="606"/>
      <c r="CN4" s="606"/>
      <c r="CO4" s="606"/>
      <c r="CP4" s="606"/>
      <c r="CQ4" s="606" t="s">
        <v>2549</v>
      </c>
      <c r="CR4" s="606"/>
      <c r="CS4" s="606"/>
      <c r="CT4" s="606"/>
      <c r="CU4" s="606"/>
      <c r="CV4" s="606" t="s">
        <v>2550</v>
      </c>
      <c r="CW4" s="606"/>
      <c r="CX4" s="606"/>
      <c r="CY4" s="606"/>
      <c r="CZ4" s="606"/>
      <c r="DA4" s="606" t="s">
        <v>2551</v>
      </c>
      <c r="DB4" s="606"/>
      <c r="DC4" s="606"/>
      <c r="DD4" s="606"/>
      <c r="DE4" s="606"/>
      <c r="DF4" s="606" t="s">
        <v>2552</v>
      </c>
      <c r="DG4" s="606"/>
      <c r="DH4" s="606"/>
      <c r="DI4" s="606"/>
      <c r="DJ4" s="606"/>
      <c r="DK4" s="606" t="s">
        <v>2553</v>
      </c>
      <c r="DL4" s="606"/>
      <c r="DM4" s="606"/>
      <c r="DN4" s="606"/>
      <c r="DO4" s="606"/>
      <c r="DP4" s="598" t="s">
        <v>2554</v>
      </c>
      <c r="DQ4" s="598"/>
      <c r="DR4" s="598"/>
      <c r="DS4" s="598"/>
      <c r="DT4" s="598" t="s">
        <v>2571</v>
      </c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440"/>
      <c r="EG4" s="440"/>
      <c r="EH4" s="440"/>
      <c r="EI4" s="471" t="s">
        <v>2681</v>
      </c>
      <c r="EJ4" s="440"/>
      <c r="EK4" s="440" t="s">
        <v>2682</v>
      </c>
      <c r="EL4" s="440"/>
      <c r="EM4" s="440" t="s">
        <v>2573</v>
      </c>
      <c r="EN4" s="440"/>
      <c r="EO4" s="440"/>
      <c r="EP4" s="440"/>
      <c r="EQ4" s="440"/>
      <c r="ER4" s="440"/>
      <c r="ES4" s="440"/>
      <c r="ET4" s="440"/>
    </row>
    <row r="5" spans="1:150" ht="25.5">
      <c r="A5" s="615"/>
      <c r="B5" s="617"/>
      <c r="C5" s="616"/>
      <c r="D5" s="617"/>
      <c r="E5" s="618"/>
      <c r="F5" s="616"/>
      <c r="G5" s="616"/>
      <c r="H5" s="618"/>
      <c r="I5" s="616"/>
      <c r="J5" s="616"/>
      <c r="K5" s="618"/>
      <c r="L5" s="616"/>
      <c r="M5" s="616"/>
      <c r="N5" s="607"/>
      <c r="O5" s="486" t="s">
        <v>2555</v>
      </c>
      <c r="P5" s="485" t="s">
        <v>2556</v>
      </c>
      <c r="Q5" s="485" t="s">
        <v>2557</v>
      </c>
      <c r="R5" s="485" t="s">
        <v>2653</v>
      </c>
      <c r="S5" s="487" t="s">
        <v>2683</v>
      </c>
      <c r="T5" s="487" t="s">
        <v>2559</v>
      </c>
      <c r="U5" s="488" t="s">
        <v>2602</v>
      </c>
      <c r="V5" s="488" t="s">
        <v>2557</v>
      </c>
      <c r="W5" s="488" t="s">
        <v>2653</v>
      </c>
      <c r="X5" s="485" t="s">
        <v>2555</v>
      </c>
      <c r="Y5" s="487" t="s">
        <v>2559</v>
      </c>
      <c r="Z5" s="488" t="s">
        <v>2602</v>
      </c>
      <c r="AA5" s="488" t="s">
        <v>2557</v>
      </c>
      <c r="AB5" s="488" t="s">
        <v>2653</v>
      </c>
      <c r="AC5" s="485" t="s">
        <v>2555</v>
      </c>
      <c r="AD5" s="487" t="s">
        <v>2559</v>
      </c>
      <c r="AE5" s="488" t="s">
        <v>2684</v>
      </c>
      <c r="AF5" s="488" t="s">
        <v>2557</v>
      </c>
      <c r="AG5" s="488" t="s">
        <v>2653</v>
      </c>
      <c r="AH5" s="485" t="s">
        <v>2555</v>
      </c>
      <c r="AI5" s="487" t="s">
        <v>2559</v>
      </c>
      <c r="AJ5" s="488" t="s">
        <v>2684</v>
      </c>
      <c r="AK5" s="488" t="s">
        <v>2557</v>
      </c>
      <c r="AL5" s="488" t="s">
        <v>2653</v>
      </c>
      <c r="AM5" s="485" t="s">
        <v>2555</v>
      </c>
      <c r="AN5" s="487" t="s">
        <v>2559</v>
      </c>
      <c r="AO5" s="488" t="s">
        <v>2684</v>
      </c>
      <c r="AP5" s="488" t="s">
        <v>2557</v>
      </c>
      <c r="AQ5" s="488" t="s">
        <v>2653</v>
      </c>
      <c r="AR5" s="485" t="s">
        <v>2555</v>
      </c>
      <c r="AS5" s="487" t="s">
        <v>2559</v>
      </c>
      <c r="AT5" s="488" t="s">
        <v>2684</v>
      </c>
      <c r="AU5" s="488" t="s">
        <v>2557</v>
      </c>
      <c r="AV5" s="488" t="s">
        <v>2653</v>
      </c>
      <c r="AW5" s="485" t="s">
        <v>2555</v>
      </c>
      <c r="AX5" s="487" t="s">
        <v>2559</v>
      </c>
      <c r="AY5" s="488" t="s">
        <v>2684</v>
      </c>
      <c r="AZ5" s="488" t="s">
        <v>2557</v>
      </c>
      <c r="BA5" s="488" t="s">
        <v>2653</v>
      </c>
      <c r="BB5" s="485" t="s">
        <v>2555</v>
      </c>
      <c r="BC5" s="487" t="s">
        <v>2559</v>
      </c>
      <c r="BD5" s="488" t="s">
        <v>2684</v>
      </c>
      <c r="BE5" s="488" t="s">
        <v>2557</v>
      </c>
      <c r="BF5" s="488" t="s">
        <v>2653</v>
      </c>
      <c r="BG5" s="485" t="s">
        <v>2555</v>
      </c>
      <c r="BH5" s="487" t="s">
        <v>2559</v>
      </c>
      <c r="BI5" s="488" t="s">
        <v>2684</v>
      </c>
      <c r="BJ5" s="488" t="s">
        <v>2557</v>
      </c>
      <c r="BK5" s="488" t="s">
        <v>2653</v>
      </c>
      <c r="BL5" s="485" t="s">
        <v>2555</v>
      </c>
      <c r="BM5" s="487" t="s">
        <v>2559</v>
      </c>
      <c r="BN5" s="488" t="s">
        <v>2684</v>
      </c>
      <c r="BO5" s="488" t="s">
        <v>2557</v>
      </c>
      <c r="BP5" s="488" t="s">
        <v>2653</v>
      </c>
      <c r="BQ5" s="485" t="s">
        <v>2555</v>
      </c>
      <c r="BR5" s="487" t="s">
        <v>2559</v>
      </c>
      <c r="BS5" s="488" t="s">
        <v>2684</v>
      </c>
      <c r="BT5" s="488" t="s">
        <v>2557</v>
      </c>
      <c r="BU5" s="488" t="s">
        <v>2653</v>
      </c>
      <c r="BV5" s="485" t="s">
        <v>2555</v>
      </c>
      <c r="BW5" s="487" t="s">
        <v>2559</v>
      </c>
      <c r="BX5" s="488" t="s">
        <v>2684</v>
      </c>
      <c r="BY5" s="488" t="s">
        <v>2557</v>
      </c>
      <c r="BZ5" s="488" t="s">
        <v>2653</v>
      </c>
      <c r="CA5" s="485" t="s">
        <v>2555</v>
      </c>
      <c r="CB5" s="487" t="s">
        <v>2559</v>
      </c>
      <c r="CC5" s="488" t="s">
        <v>2684</v>
      </c>
      <c r="CD5" s="488" t="s">
        <v>2557</v>
      </c>
      <c r="CE5" s="488" t="s">
        <v>2653</v>
      </c>
      <c r="CF5" s="485" t="s">
        <v>2555</v>
      </c>
      <c r="CG5" s="487" t="s">
        <v>2559</v>
      </c>
      <c r="CH5" s="488" t="s">
        <v>2684</v>
      </c>
      <c r="CI5" s="488" t="s">
        <v>2557</v>
      </c>
      <c r="CJ5" s="488" t="s">
        <v>2653</v>
      </c>
      <c r="CK5" s="485" t="s">
        <v>2555</v>
      </c>
      <c r="CL5" s="487" t="s">
        <v>2559</v>
      </c>
      <c r="CM5" s="488" t="s">
        <v>2684</v>
      </c>
      <c r="CN5" s="488" t="s">
        <v>2557</v>
      </c>
      <c r="CO5" s="488" t="s">
        <v>2653</v>
      </c>
      <c r="CP5" s="485" t="s">
        <v>2555</v>
      </c>
      <c r="CQ5" s="487" t="s">
        <v>2559</v>
      </c>
      <c r="CR5" s="488" t="s">
        <v>2684</v>
      </c>
      <c r="CS5" s="488" t="s">
        <v>2557</v>
      </c>
      <c r="CT5" s="488" t="s">
        <v>2653</v>
      </c>
      <c r="CU5" s="485" t="s">
        <v>2555</v>
      </c>
      <c r="CV5" s="487" t="s">
        <v>2559</v>
      </c>
      <c r="CW5" s="488" t="s">
        <v>2684</v>
      </c>
      <c r="CX5" s="488" t="s">
        <v>2557</v>
      </c>
      <c r="CY5" s="488" t="s">
        <v>2653</v>
      </c>
      <c r="CZ5" s="485" t="s">
        <v>2555</v>
      </c>
      <c r="DA5" s="487" t="s">
        <v>2559</v>
      </c>
      <c r="DB5" s="488" t="s">
        <v>2684</v>
      </c>
      <c r="DC5" s="488" t="s">
        <v>2557</v>
      </c>
      <c r="DD5" s="488" t="s">
        <v>2653</v>
      </c>
      <c r="DE5" s="485" t="s">
        <v>2555</v>
      </c>
      <c r="DF5" s="487" t="s">
        <v>2559</v>
      </c>
      <c r="DG5" s="488" t="s">
        <v>2684</v>
      </c>
      <c r="DH5" s="488" t="s">
        <v>2557</v>
      </c>
      <c r="DI5" s="488" t="s">
        <v>2653</v>
      </c>
      <c r="DJ5" s="485" t="s">
        <v>2555</v>
      </c>
      <c r="DK5" s="487" t="s">
        <v>2559</v>
      </c>
      <c r="DL5" s="488" t="s">
        <v>2684</v>
      </c>
      <c r="DM5" s="488" t="s">
        <v>2557</v>
      </c>
      <c r="DN5" s="488" t="s">
        <v>2653</v>
      </c>
      <c r="DO5" s="489" t="s">
        <v>2555</v>
      </c>
      <c r="DP5" s="439" t="s">
        <v>16</v>
      </c>
      <c r="DQ5" s="443" t="s">
        <v>2561</v>
      </c>
      <c r="DR5" s="443" t="s">
        <v>31</v>
      </c>
      <c r="DS5" s="443" t="s">
        <v>2561</v>
      </c>
      <c r="DT5" s="444" t="s">
        <v>2574</v>
      </c>
      <c r="DU5" s="443" t="s">
        <v>2561</v>
      </c>
      <c r="DV5" s="444" t="s">
        <v>2575</v>
      </c>
      <c r="DW5" s="443" t="s">
        <v>2561</v>
      </c>
      <c r="DX5" s="444" t="s">
        <v>785</v>
      </c>
      <c r="DY5" s="443" t="s">
        <v>2561</v>
      </c>
      <c r="DZ5" s="444" t="s">
        <v>2576</v>
      </c>
      <c r="EA5" s="443" t="s">
        <v>2561</v>
      </c>
      <c r="EB5" s="444" t="s">
        <v>2577</v>
      </c>
      <c r="EC5" s="443" t="s">
        <v>2561</v>
      </c>
      <c r="ED5" s="444" t="s">
        <v>2578</v>
      </c>
      <c r="EE5" s="443" t="s">
        <v>2561</v>
      </c>
      <c r="EF5" s="445" t="s">
        <v>2579</v>
      </c>
      <c r="EG5" s="445" t="s">
        <v>2579</v>
      </c>
      <c r="EH5" s="123" t="s">
        <v>2670</v>
      </c>
      <c r="EI5" s="123" t="s">
        <v>2561</v>
      </c>
      <c r="EJ5" s="123" t="s">
        <v>2671</v>
      </c>
      <c r="EK5" s="123" t="s">
        <v>2561</v>
      </c>
      <c r="EL5" s="123"/>
      <c r="EM5" s="383" t="s">
        <v>15</v>
      </c>
      <c r="EN5" s="383" t="s">
        <v>2582</v>
      </c>
      <c r="EO5" s="383" t="s">
        <v>2583</v>
      </c>
      <c r="EP5" s="383" t="s">
        <v>2582</v>
      </c>
      <c r="EQ5" s="383" t="s">
        <v>91</v>
      </c>
      <c r="ER5" s="383" t="s">
        <v>2582</v>
      </c>
      <c r="ES5" s="383" t="s">
        <v>2584</v>
      </c>
      <c r="ET5" s="383" t="s">
        <v>2585</v>
      </c>
    </row>
    <row r="6" spans="1:150">
      <c r="A6" s="446">
        <v>1</v>
      </c>
      <c r="B6" s="447">
        <v>2</v>
      </c>
      <c r="C6" s="447"/>
      <c r="D6" s="447">
        <v>3</v>
      </c>
      <c r="E6" s="448">
        <v>4</v>
      </c>
      <c r="F6" s="448">
        <v>5</v>
      </c>
      <c r="G6" s="448">
        <v>6</v>
      </c>
      <c r="H6" s="448">
        <v>5</v>
      </c>
      <c r="I6" s="448"/>
      <c r="J6" s="448">
        <v>6</v>
      </c>
      <c r="K6" s="448">
        <v>7</v>
      </c>
      <c r="L6" s="448">
        <v>8</v>
      </c>
      <c r="M6" s="448"/>
      <c r="N6" s="494">
        <v>9</v>
      </c>
      <c r="O6" s="448">
        <v>10</v>
      </c>
      <c r="P6" s="448"/>
      <c r="Q6" s="448"/>
      <c r="R6" s="448">
        <v>11</v>
      </c>
      <c r="S6" s="448">
        <v>6</v>
      </c>
      <c r="T6" s="448">
        <v>7</v>
      </c>
      <c r="U6" s="448">
        <v>8</v>
      </c>
      <c r="V6" s="448">
        <v>9</v>
      </c>
      <c r="W6" s="448"/>
      <c r="X6" s="448">
        <v>10</v>
      </c>
      <c r="Y6" s="448">
        <v>11</v>
      </c>
      <c r="Z6" s="448">
        <v>12</v>
      </c>
      <c r="AA6" s="448">
        <v>13</v>
      </c>
      <c r="AB6" s="448"/>
      <c r="AC6" s="448">
        <v>14</v>
      </c>
      <c r="AD6" s="448">
        <v>15</v>
      </c>
      <c r="AE6" s="448">
        <v>16</v>
      </c>
      <c r="AF6" s="448">
        <v>17</v>
      </c>
      <c r="AG6" s="448"/>
      <c r="AH6" s="448">
        <v>18</v>
      </c>
      <c r="AI6" s="448">
        <v>19</v>
      </c>
      <c r="AJ6" s="448">
        <v>20</v>
      </c>
      <c r="AK6" s="448">
        <v>21</v>
      </c>
      <c r="AL6" s="448"/>
      <c r="AM6" s="448">
        <v>22</v>
      </c>
      <c r="AN6" s="448">
        <v>19</v>
      </c>
      <c r="AO6" s="448">
        <v>20</v>
      </c>
      <c r="AP6" s="448">
        <v>21</v>
      </c>
      <c r="AQ6" s="448"/>
      <c r="AR6" s="448">
        <v>22</v>
      </c>
      <c r="AS6" s="448">
        <v>19</v>
      </c>
      <c r="AT6" s="448">
        <v>20</v>
      </c>
      <c r="AU6" s="448">
        <v>21</v>
      </c>
      <c r="AV6" s="448"/>
      <c r="AW6" s="448">
        <v>22</v>
      </c>
      <c r="AX6" s="448">
        <v>19</v>
      </c>
      <c r="AY6" s="448">
        <v>20</v>
      </c>
      <c r="AZ6" s="448">
        <v>21</v>
      </c>
      <c r="BA6" s="448"/>
      <c r="BB6" s="448">
        <v>22</v>
      </c>
      <c r="BC6" s="448">
        <v>19</v>
      </c>
      <c r="BD6" s="448">
        <v>20</v>
      </c>
      <c r="BE6" s="448">
        <v>21</v>
      </c>
      <c r="BF6" s="448"/>
      <c r="BG6" s="448">
        <v>22</v>
      </c>
      <c r="BH6" s="448">
        <v>19</v>
      </c>
      <c r="BI6" s="448">
        <v>20</v>
      </c>
      <c r="BJ6" s="448">
        <v>21</v>
      </c>
      <c r="BK6" s="448"/>
      <c r="BL6" s="448">
        <v>22</v>
      </c>
      <c r="BM6" s="448">
        <v>19</v>
      </c>
      <c r="BN6" s="448">
        <v>20</v>
      </c>
      <c r="BO6" s="448">
        <v>21</v>
      </c>
      <c r="BP6" s="448"/>
      <c r="BQ6" s="448">
        <v>22</v>
      </c>
      <c r="BR6" s="448">
        <v>19</v>
      </c>
      <c r="BS6" s="448">
        <v>20</v>
      </c>
      <c r="BT6" s="448">
        <v>21</v>
      </c>
      <c r="BU6" s="448"/>
      <c r="BV6" s="448">
        <v>22</v>
      </c>
      <c r="BW6" s="448">
        <v>19</v>
      </c>
      <c r="BX6" s="448">
        <v>20</v>
      </c>
      <c r="BY6" s="448">
        <v>21</v>
      </c>
      <c r="BZ6" s="448"/>
      <c r="CA6" s="448">
        <v>22</v>
      </c>
      <c r="CB6" s="448">
        <v>19</v>
      </c>
      <c r="CC6" s="448">
        <v>20</v>
      </c>
      <c r="CD6" s="448">
        <v>21</v>
      </c>
      <c r="CE6" s="448"/>
      <c r="CF6" s="448">
        <v>22</v>
      </c>
      <c r="CG6" s="448">
        <v>19</v>
      </c>
      <c r="CH6" s="448">
        <v>20</v>
      </c>
      <c r="CI6" s="448">
        <v>21</v>
      </c>
      <c r="CJ6" s="448"/>
      <c r="CK6" s="448">
        <v>22</v>
      </c>
      <c r="CL6" s="448">
        <v>19</v>
      </c>
      <c r="CM6" s="448">
        <v>20</v>
      </c>
      <c r="CN6" s="448">
        <v>21</v>
      </c>
      <c r="CO6" s="448"/>
      <c r="CP6" s="448">
        <v>22</v>
      </c>
      <c r="CQ6" s="448">
        <v>19</v>
      </c>
      <c r="CR6" s="448">
        <v>20</v>
      </c>
      <c r="CS6" s="448">
        <v>21</v>
      </c>
      <c r="CT6" s="448"/>
      <c r="CU6" s="448">
        <v>22</v>
      </c>
      <c r="CV6" s="448">
        <v>19</v>
      </c>
      <c r="CW6" s="448">
        <v>20</v>
      </c>
      <c r="CX6" s="448">
        <v>21</v>
      </c>
      <c r="CY6" s="448"/>
      <c r="CZ6" s="448">
        <v>22</v>
      </c>
      <c r="DA6" s="448">
        <v>19</v>
      </c>
      <c r="DB6" s="448">
        <v>20</v>
      </c>
      <c r="DC6" s="448">
        <v>21</v>
      </c>
      <c r="DD6" s="448"/>
      <c r="DE6" s="448">
        <v>22</v>
      </c>
      <c r="DF6" s="448">
        <v>19</v>
      </c>
      <c r="DG6" s="448">
        <v>20</v>
      </c>
      <c r="DH6" s="448">
        <v>21</v>
      </c>
      <c r="DI6" s="448"/>
      <c r="DJ6" s="448">
        <v>22</v>
      </c>
      <c r="DK6" s="448">
        <v>19</v>
      </c>
      <c r="DL6" s="448">
        <v>20</v>
      </c>
      <c r="DM6" s="448">
        <v>21</v>
      </c>
      <c r="DN6" s="448"/>
      <c r="DO6" s="450">
        <v>22</v>
      </c>
      <c r="DP6" s="439">
        <v>8</v>
      </c>
      <c r="DQ6" s="451">
        <v>9</v>
      </c>
      <c r="DR6" s="451">
        <v>10</v>
      </c>
      <c r="DS6" s="451">
        <v>11</v>
      </c>
      <c r="DT6" s="451">
        <v>12</v>
      </c>
      <c r="DU6" s="451">
        <v>13</v>
      </c>
      <c r="DV6" s="451">
        <v>14</v>
      </c>
      <c r="DW6" s="451">
        <v>15</v>
      </c>
      <c r="DX6" s="451">
        <v>16</v>
      </c>
      <c r="DY6" s="451">
        <v>17</v>
      </c>
      <c r="DZ6" s="451">
        <v>18</v>
      </c>
      <c r="EA6" s="451">
        <v>19</v>
      </c>
      <c r="EB6" s="451">
        <v>20</v>
      </c>
      <c r="EC6" s="451">
        <v>21</v>
      </c>
      <c r="ED6" s="451">
        <v>22</v>
      </c>
      <c r="EE6" s="451">
        <v>23</v>
      </c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</row>
    <row r="7" spans="1:150" ht="38.25">
      <c r="A7" s="326" t="s">
        <v>2587</v>
      </c>
      <c r="B7" s="473" t="s">
        <v>2730</v>
      </c>
      <c r="C7" s="473"/>
      <c r="D7" s="474"/>
      <c r="E7" s="333"/>
      <c r="F7" s="333"/>
      <c r="G7" s="333"/>
      <c r="H7" s="333"/>
      <c r="I7" s="475">
        <f t="shared" ref="I7:I10" si="0">SUM(J7-G7/20)</f>
        <v>0</v>
      </c>
      <c r="J7" s="289">
        <f t="shared" ref="J7:J10" si="1">SUM((G7*6*21)/(8*20*100))+(G7/20)</f>
        <v>0</v>
      </c>
      <c r="K7" s="333"/>
      <c r="L7" s="372"/>
      <c r="M7" s="475"/>
      <c r="N7" s="289" t="s">
        <v>2587</v>
      </c>
      <c r="O7" s="290" t="s">
        <v>2587</v>
      </c>
      <c r="P7" s="290"/>
      <c r="Q7" s="290"/>
      <c r="R7" s="289" t="s">
        <v>2587</v>
      </c>
      <c r="S7" s="333"/>
      <c r="T7" s="333"/>
      <c r="U7" s="333"/>
      <c r="V7" s="333"/>
      <c r="W7" s="333"/>
      <c r="X7" s="351"/>
      <c r="Y7" s="333"/>
      <c r="Z7" s="333"/>
      <c r="AA7" s="333"/>
      <c r="AB7" s="333"/>
      <c r="AC7" s="351"/>
      <c r="AD7" s="333"/>
      <c r="AE7" s="333"/>
      <c r="AF7" s="333"/>
      <c r="AG7" s="333"/>
      <c r="AH7" s="351"/>
      <c r="AI7" s="333"/>
      <c r="AJ7" s="333"/>
      <c r="AK7" s="333"/>
      <c r="AL7" s="333"/>
      <c r="AM7" s="351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73"/>
      <c r="DP7" s="376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453"/>
      <c r="EI7" s="453"/>
      <c r="EJ7" s="453"/>
      <c r="EK7" s="453"/>
      <c r="EL7" s="82"/>
      <c r="EM7" s="82"/>
      <c r="EN7" s="82"/>
      <c r="EO7" s="82"/>
      <c r="EP7" s="82"/>
      <c r="EQ7" s="82"/>
      <c r="ER7" s="82"/>
      <c r="ES7" s="82"/>
      <c r="ET7" s="82"/>
    </row>
    <row r="8" spans="1:150" ht="82.5">
      <c r="A8" s="476">
        <v>1</v>
      </c>
      <c r="B8" s="476" t="s">
        <v>2731</v>
      </c>
      <c r="C8" s="476" t="s">
        <v>2732</v>
      </c>
      <c r="D8" s="476" t="s">
        <v>1254</v>
      </c>
      <c r="E8" s="490">
        <v>25500</v>
      </c>
      <c r="F8" s="490">
        <v>3000</v>
      </c>
      <c r="G8" s="378">
        <f>SUM(E8:F8)</f>
        <v>28500</v>
      </c>
      <c r="H8" s="333"/>
      <c r="I8" s="475">
        <f t="shared" si="0"/>
        <v>224.4375</v>
      </c>
      <c r="J8" s="289">
        <f t="shared" si="1"/>
        <v>1649.4375</v>
      </c>
      <c r="K8" s="387" t="s">
        <v>2733</v>
      </c>
      <c r="L8" s="372">
        <v>1</v>
      </c>
      <c r="M8" s="475">
        <f>SUM(L8*I8)</f>
        <v>224.4375</v>
      </c>
      <c r="N8" s="289">
        <f>SUM(L8*J8)</f>
        <v>1649.4375</v>
      </c>
      <c r="O8" s="290">
        <f>SUM(P8:Q8)</f>
        <v>0</v>
      </c>
      <c r="P8" s="290">
        <f t="shared" ref="P8:R9" si="2">SUM(U8,Z8,AE8,AJ8,AO8,AT8,AY8,BD8,BI8,BN8,BS8,BX8,CC8,CH8,CM8,CR8,CW8,DB8,DG8,DL8)</f>
        <v>0</v>
      </c>
      <c r="Q8" s="290">
        <f t="shared" si="2"/>
        <v>0</v>
      </c>
      <c r="R8" s="290">
        <f t="shared" si="2"/>
        <v>0</v>
      </c>
      <c r="S8" s="389" t="s">
        <v>2734</v>
      </c>
      <c r="T8" s="333"/>
      <c r="U8" s="333"/>
      <c r="V8" s="333"/>
      <c r="W8" s="333"/>
      <c r="X8" s="491">
        <f>SUM(U8:W8)</f>
        <v>0</v>
      </c>
      <c r="Y8" s="333"/>
      <c r="Z8" s="333"/>
      <c r="AA8" s="333"/>
      <c r="AB8" s="333"/>
      <c r="AC8" s="491">
        <f>SUM(Z8:AB8)</f>
        <v>0</v>
      </c>
      <c r="AD8" s="333"/>
      <c r="AE8" s="333"/>
      <c r="AF8" s="333"/>
      <c r="AG8" s="333"/>
      <c r="AH8" s="351"/>
      <c r="AI8" s="333"/>
      <c r="AJ8" s="333"/>
      <c r="AK8" s="333"/>
      <c r="AL8" s="333"/>
      <c r="AM8" s="351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73"/>
      <c r="DP8" s="376"/>
      <c r="DQ8" s="333"/>
      <c r="DR8" s="333">
        <v>1</v>
      </c>
      <c r="DS8" s="333">
        <v>28500</v>
      </c>
      <c r="DT8" s="333"/>
      <c r="DU8" s="333"/>
      <c r="DV8" s="333">
        <v>1</v>
      </c>
      <c r="DW8" s="333">
        <v>28500</v>
      </c>
      <c r="DX8" s="333"/>
      <c r="DY8" s="333"/>
      <c r="DZ8" s="333"/>
      <c r="EA8" s="333"/>
      <c r="EB8" s="333"/>
      <c r="EC8" s="333"/>
      <c r="ED8" s="333"/>
      <c r="EE8" s="333"/>
      <c r="EF8" s="351">
        <f t="shared" ref="EF8:EG9" si="3">SUM(ED8,EB8,DZ8,DX8,DV8,DT8)</f>
        <v>1</v>
      </c>
      <c r="EG8" s="351">
        <f t="shared" si="3"/>
        <v>28500</v>
      </c>
      <c r="EH8" s="453">
        <v>1</v>
      </c>
      <c r="EI8" s="453">
        <v>28500</v>
      </c>
      <c r="EJ8" s="453"/>
      <c r="EK8" s="453"/>
      <c r="EL8" s="82"/>
      <c r="EM8" s="82"/>
      <c r="EN8" s="82"/>
      <c r="EO8" s="82"/>
      <c r="EP8" s="82"/>
      <c r="EQ8" s="82"/>
      <c r="ER8" s="82"/>
      <c r="ES8" s="82"/>
      <c r="ET8" s="82"/>
    </row>
    <row r="9" spans="1:150" ht="110.25">
      <c r="A9" s="476">
        <v>2</v>
      </c>
      <c r="B9" s="495" t="s">
        <v>2735</v>
      </c>
      <c r="C9" s="495" t="s">
        <v>2736</v>
      </c>
      <c r="D9" s="495" t="s">
        <v>2737</v>
      </c>
      <c r="E9" s="490">
        <v>42500</v>
      </c>
      <c r="F9" s="490">
        <v>5000</v>
      </c>
      <c r="G9" s="378">
        <f>SUM(E9:F9)</f>
        <v>47500</v>
      </c>
      <c r="H9" s="333"/>
      <c r="I9" s="475">
        <f t="shared" si="0"/>
        <v>374.0625</v>
      </c>
      <c r="J9" s="289">
        <f t="shared" si="1"/>
        <v>2749.0625</v>
      </c>
      <c r="K9" s="387" t="s">
        <v>2738</v>
      </c>
      <c r="L9" s="372">
        <v>2</v>
      </c>
      <c r="M9" s="475">
        <f>SUM(L9*I9)</f>
        <v>748.125</v>
      </c>
      <c r="N9" s="289">
        <f>SUM(L9*J9)</f>
        <v>5498.125</v>
      </c>
      <c r="O9" s="290">
        <f>SUM(P9:Q9)</f>
        <v>0</v>
      </c>
      <c r="P9" s="290">
        <f t="shared" si="2"/>
        <v>0</v>
      </c>
      <c r="Q9" s="290">
        <f t="shared" si="2"/>
        <v>0</v>
      </c>
      <c r="R9" s="290">
        <f t="shared" si="2"/>
        <v>0</v>
      </c>
      <c r="S9" s="389" t="s">
        <v>2739</v>
      </c>
      <c r="T9" s="333"/>
      <c r="U9" s="333"/>
      <c r="V9" s="333"/>
      <c r="W9" s="333"/>
      <c r="X9" s="491">
        <f>SUM(U9:W9)</f>
        <v>0</v>
      </c>
      <c r="Y9" s="333"/>
      <c r="Z9" s="333"/>
      <c r="AA9" s="333"/>
      <c r="AB9" s="333"/>
      <c r="AC9" s="491">
        <f>SUM(Z9:AB9)</f>
        <v>0</v>
      </c>
      <c r="AD9" s="333"/>
      <c r="AE9" s="333"/>
      <c r="AF9" s="333"/>
      <c r="AG9" s="333"/>
      <c r="AH9" s="351"/>
      <c r="AI9" s="333"/>
      <c r="AJ9" s="333"/>
      <c r="AK9" s="333"/>
      <c r="AL9" s="333"/>
      <c r="AM9" s="351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73"/>
      <c r="DP9" s="376"/>
      <c r="DQ9" s="333"/>
      <c r="DR9" s="333">
        <v>1</v>
      </c>
      <c r="DS9" s="333">
        <v>47500</v>
      </c>
      <c r="DT9" s="333"/>
      <c r="DU9" s="333"/>
      <c r="DV9" s="333">
        <v>1</v>
      </c>
      <c r="DW9" s="333">
        <v>47500</v>
      </c>
      <c r="DX9" s="333"/>
      <c r="DY9" s="333"/>
      <c r="DZ9" s="333"/>
      <c r="EA9" s="333"/>
      <c r="EB9" s="333"/>
      <c r="EC9" s="333"/>
      <c r="ED9" s="333"/>
      <c r="EE9" s="333"/>
      <c r="EF9" s="351">
        <f t="shared" si="3"/>
        <v>1</v>
      </c>
      <c r="EG9" s="351">
        <f t="shared" si="3"/>
        <v>47500</v>
      </c>
      <c r="EH9" s="453">
        <v>1</v>
      </c>
      <c r="EI9" s="453">
        <v>47500</v>
      </c>
      <c r="EJ9" s="453"/>
      <c r="EK9" s="453"/>
      <c r="EL9" s="82"/>
      <c r="EM9" s="82"/>
      <c r="EN9" s="82"/>
      <c r="EO9" s="82"/>
      <c r="EP9" s="82"/>
      <c r="EQ9" s="82"/>
      <c r="ER9" s="82"/>
      <c r="ES9" s="82"/>
      <c r="ET9" s="82"/>
    </row>
    <row r="10" spans="1:150" ht="82.5">
      <c r="A10" s="476">
        <v>3</v>
      </c>
      <c r="B10" s="476" t="s">
        <v>2740</v>
      </c>
      <c r="C10" s="476" t="s">
        <v>2741</v>
      </c>
      <c r="D10" s="476" t="s">
        <v>2742</v>
      </c>
      <c r="E10" s="490">
        <v>42500</v>
      </c>
      <c r="F10" s="490">
        <v>5000</v>
      </c>
      <c r="G10" s="378">
        <f>SUM(E10:F10)</f>
        <v>47500</v>
      </c>
      <c r="H10" s="333"/>
      <c r="I10" s="475">
        <f t="shared" si="0"/>
        <v>374.0625</v>
      </c>
      <c r="J10" s="289">
        <f t="shared" si="1"/>
        <v>2749.0625</v>
      </c>
      <c r="K10" s="387" t="s">
        <v>2743</v>
      </c>
      <c r="L10" s="372">
        <v>1</v>
      </c>
      <c r="M10" s="475">
        <f>SUM(L10*I10)</f>
        <v>374.0625</v>
      </c>
      <c r="N10" s="289">
        <f>SUM(L10*J10)</f>
        <v>2749.0625</v>
      </c>
      <c r="O10" s="290">
        <f>SUM(P10:Q10)</f>
        <v>0</v>
      </c>
      <c r="P10" s="290">
        <f>SUM(U10,Z10,AE10,AJ10,AO10,AT10,AY10,BD10,BI10,BN10,BS10,BX10,CC10,CH10,CM10,CR10,CW10,DB10,DG10,DL10)</f>
        <v>0</v>
      </c>
      <c r="Q10" s="290">
        <f>SUM(V10,AA10,AF10,AK10,AP10,AU10,AZ10,BE10,BJ10,BO10,BT10,BY10,CD10,CI10,CN10,CS10,CX10,DC10,DH10,DM10)</f>
        <v>0</v>
      </c>
      <c r="R10" s="290">
        <f>SUM(W10,AB10,AG10,AL10,AQ10,AV10,BA10,BF10,BK10,BP10,BU10,BZ10,CE10,CJ10,CO10,CT10,CY10,DD10,DI10,DN10)</f>
        <v>0</v>
      </c>
      <c r="S10" s="389">
        <v>40431</v>
      </c>
      <c r="T10" s="333"/>
      <c r="U10" s="333"/>
      <c r="V10" s="333"/>
      <c r="W10" s="333"/>
      <c r="X10" s="351"/>
      <c r="Y10" s="333"/>
      <c r="Z10" s="333"/>
      <c r="AA10" s="333"/>
      <c r="AB10" s="333"/>
      <c r="AC10" s="351"/>
      <c r="AD10" s="333"/>
      <c r="AE10" s="333"/>
      <c r="AF10" s="333"/>
      <c r="AG10" s="333"/>
      <c r="AH10" s="351"/>
      <c r="AI10" s="333"/>
      <c r="AJ10" s="333"/>
      <c r="AK10" s="333"/>
      <c r="AL10" s="333"/>
      <c r="AM10" s="351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73"/>
      <c r="DP10" s="376">
        <v>1</v>
      </c>
      <c r="DQ10" s="333">
        <v>47500</v>
      </c>
      <c r="DR10" s="333"/>
      <c r="DS10" s="333"/>
      <c r="DT10" s="333"/>
      <c r="DU10" s="333"/>
      <c r="DV10" s="333">
        <v>1</v>
      </c>
      <c r="DW10" s="333">
        <v>47500</v>
      </c>
      <c r="DX10" s="333"/>
      <c r="DY10" s="333"/>
      <c r="DZ10" s="333"/>
      <c r="EA10" s="333"/>
      <c r="EB10" s="333"/>
      <c r="EC10" s="333"/>
      <c r="ED10" s="333"/>
      <c r="EE10" s="333"/>
      <c r="EF10" s="351">
        <f>SUM(ED10,EB10,DZ10,DX10,DV10,DT10)</f>
        <v>1</v>
      </c>
      <c r="EG10" s="351">
        <f>SUM(EE10,EC10,EA10,DY10,DW10,DU10)</f>
        <v>47500</v>
      </c>
      <c r="EH10" s="453"/>
      <c r="EI10" s="453"/>
      <c r="EJ10" s="453">
        <v>1</v>
      </c>
      <c r="EK10" s="453">
        <v>47500</v>
      </c>
      <c r="EL10" s="82"/>
      <c r="EM10" s="82"/>
      <c r="EN10" s="82"/>
      <c r="EO10" s="82"/>
      <c r="EP10" s="82"/>
      <c r="EQ10" s="82"/>
      <c r="ER10" s="82"/>
      <c r="ES10" s="82"/>
      <c r="ET10" s="82"/>
    </row>
    <row r="11" spans="1:150">
      <c r="A11" s="357"/>
      <c r="B11" s="477" t="s">
        <v>2555</v>
      </c>
      <c r="C11" s="477"/>
      <c r="D11" s="474"/>
      <c r="E11" s="312">
        <f>SUM(E8:E10)</f>
        <v>110500</v>
      </c>
      <c r="F11" s="312">
        <f>SUM(F8:F10)</f>
        <v>13000</v>
      </c>
      <c r="G11" s="312">
        <f>SUM(G8:G10)</f>
        <v>123500</v>
      </c>
      <c r="H11" s="312"/>
      <c r="I11" s="312">
        <f>SUM(I8:I10)</f>
        <v>972.5625</v>
      </c>
      <c r="J11" s="312">
        <f>SUM(J8:J10)</f>
        <v>7147.5625</v>
      </c>
      <c r="K11" s="312"/>
      <c r="L11" s="469"/>
      <c r="M11" s="312">
        <f t="shared" ref="M11:AR11" si="4">SUM(M8:M10)</f>
        <v>1346.625</v>
      </c>
      <c r="N11" s="312">
        <f t="shared" si="4"/>
        <v>9896.625</v>
      </c>
      <c r="O11" s="312">
        <f t="shared" si="4"/>
        <v>0</v>
      </c>
      <c r="P11" s="312">
        <f t="shared" si="4"/>
        <v>0</v>
      </c>
      <c r="Q11" s="312">
        <f t="shared" si="4"/>
        <v>0</v>
      </c>
      <c r="R11" s="312">
        <f t="shared" si="4"/>
        <v>0</v>
      </c>
      <c r="S11" s="312">
        <f t="shared" si="4"/>
        <v>40431</v>
      </c>
      <c r="T11" s="312">
        <f t="shared" si="4"/>
        <v>0</v>
      </c>
      <c r="U11" s="312">
        <f t="shared" si="4"/>
        <v>0</v>
      </c>
      <c r="V11" s="312">
        <f t="shared" si="4"/>
        <v>0</v>
      </c>
      <c r="W11" s="312">
        <f t="shared" si="4"/>
        <v>0</v>
      </c>
      <c r="X11" s="312">
        <f t="shared" si="4"/>
        <v>0</v>
      </c>
      <c r="Y11" s="312">
        <f t="shared" si="4"/>
        <v>0</v>
      </c>
      <c r="Z11" s="312">
        <f t="shared" si="4"/>
        <v>0</v>
      </c>
      <c r="AA11" s="312">
        <f t="shared" si="4"/>
        <v>0</v>
      </c>
      <c r="AB11" s="312">
        <f t="shared" si="4"/>
        <v>0</v>
      </c>
      <c r="AC11" s="312">
        <f t="shared" si="4"/>
        <v>0</v>
      </c>
      <c r="AD11" s="312">
        <f t="shared" si="4"/>
        <v>0</v>
      </c>
      <c r="AE11" s="312">
        <f t="shared" si="4"/>
        <v>0</v>
      </c>
      <c r="AF11" s="312">
        <f t="shared" si="4"/>
        <v>0</v>
      </c>
      <c r="AG11" s="312">
        <f t="shared" si="4"/>
        <v>0</v>
      </c>
      <c r="AH11" s="312">
        <f t="shared" si="4"/>
        <v>0</v>
      </c>
      <c r="AI11" s="312">
        <f t="shared" si="4"/>
        <v>0</v>
      </c>
      <c r="AJ11" s="312">
        <f t="shared" si="4"/>
        <v>0</v>
      </c>
      <c r="AK11" s="312">
        <f t="shared" si="4"/>
        <v>0</v>
      </c>
      <c r="AL11" s="312">
        <f t="shared" si="4"/>
        <v>0</v>
      </c>
      <c r="AM11" s="312">
        <f t="shared" si="4"/>
        <v>0</v>
      </c>
      <c r="AN11" s="312">
        <f t="shared" si="4"/>
        <v>0</v>
      </c>
      <c r="AO11" s="312">
        <f t="shared" si="4"/>
        <v>0</v>
      </c>
      <c r="AP11" s="312">
        <f t="shared" si="4"/>
        <v>0</v>
      </c>
      <c r="AQ11" s="312">
        <f t="shared" si="4"/>
        <v>0</v>
      </c>
      <c r="AR11" s="312">
        <f t="shared" si="4"/>
        <v>0</v>
      </c>
      <c r="AS11" s="312">
        <f t="shared" ref="AS11:BX11" si="5">SUM(AS8:AS10)</f>
        <v>0</v>
      </c>
      <c r="AT11" s="312">
        <f t="shared" si="5"/>
        <v>0</v>
      </c>
      <c r="AU11" s="312">
        <f t="shared" si="5"/>
        <v>0</v>
      </c>
      <c r="AV11" s="312">
        <f t="shared" si="5"/>
        <v>0</v>
      </c>
      <c r="AW11" s="312">
        <f t="shared" si="5"/>
        <v>0</v>
      </c>
      <c r="AX11" s="312">
        <f t="shared" si="5"/>
        <v>0</v>
      </c>
      <c r="AY11" s="312">
        <f t="shared" si="5"/>
        <v>0</v>
      </c>
      <c r="AZ11" s="312">
        <f t="shared" si="5"/>
        <v>0</v>
      </c>
      <c r="BA11" s="312">
        <f t="shared" si="5"/>
        <v>0</v>
      </c>
      <c r="BB11" s="312">
        <f t="shared" si="5"/>
        <v>0</v>
      </c>
      <c r="BC11" s="312">
        <f t="shared" si="5"/>
        <v>0</v>
      </c>
      <c r="BD11" s="312">
        <f t="shared" si="5"/>
        <v>0</v>
      </c>
      <c r="BE11" s="312">
        <f t="shared" si="5"/>
        <v>0</v>
      </c>
      <c r="BF11" s="312">
        <f t="shared" si="5"/>
        <v>0</v>
      </c>
      <c r="BG11" s="312">
        <f t="shared" si="5"/>
        <v>0</v>
      </c>
      <c r="BH11" s="312">
        <f t="shared" si="5"/>
        <v>0</v>
      </c>
      <c r="BI11" s="312">
        <f t="shared" si="5"/>
        <v>0</v>
      </c>
      <c r="BJ11" s="312">
        <f t="shared" si="5"/>
        <v>0</v>
      </c>
      <c r="BK11" s="312">
        <f t="shared" si="5"/>
        <v>0</v>
      </c>
      <c r="BL11" s="312">
        <f t="shared" si="5"/>
        <v>0</v>
      </c>
      <c r="BM11" s="312">
        <f t="shared" si="5"/>
        <v>0</v>
      </c>
      <c r="BN11" s="312">
        <f t="shared" si="5"/>
        <v>0</v>
      </c>
      <c r="BO11" s="312">
        <f t="shared" si="5"/>
        <v>0</v>
      </c>
      <c r="BP11" s="312">
        <f t="shared" si="5"/>
        <v>0</v>
      </c>
      <c r="BQ11" s="312">
        <f t="shared" si="5"/>
        <v>0</v>
      </c>
      <c r="BR11" s="312">
        <f t="shared" si="5"/>
        <v>0</v>
      </c>
      <c r="BS11" s="312">
        <f t="shared" si="5"/>
        <v>0</v>
      </c>
      <c r="BT11" s="312">
        <f t="shared" si="5"/>
        <v>0</v>
      </c>
      <c r="BU11" s="312">
        <f t="shared" si="5"/>
        <v>0</v>
      </c>
      <c r="BV11" s="312">
        <f t="shared" si="5"/>
        <v>0</v>
      </c>
      <c r="BW11" s="312">
        <f t="shared" si="5"/>
        <v>0</v>
      </c>
      <c r="BX11" s="312">
        <f t="shared" si="5"/>
        <v>0</v>
      </c>
      <c r="BY11" s="312">
        <f t="shared" ref="BY11:DD11" si="6">SUM(BY8:BY10)</f>
        <v>0</v>
      </c>
      <c r="BZ11" s="312">
        <f t="shared" si="6"/>
        <v>0</v>
      </c>
      <c r="CA11" s="312">
        <f t="shared" si="6"/>
        <v>0</v>
      </c>
      <c r="CB11" s="312">
        <f t="shared" si="6"/>
        <v>0</v>
      </c>
      <c r="CC11" s="312">
        <f t="shared" si="6"/>
        <v>0</v>
      </c>
      <c r="CD11" s="312">
        <f t="shared" si="6"/>
        <v>0</v>
      </c>
      <c r="CE11" s="312">
        <f t="shared" si="6"/>
        <v>0</v>
      </c>
      <c r="CF11" s="312">
        <f t="shared" si="6"/>
        <v>0</v>
      </c>
      <c r="CG11" s="312">
        <f t="shared" si="6"/>
        <v>0</v>
      </c>
      <c r="CH11" s="312">
        <f t="shared" si="6"/>
        <v>0</v>
      </c>
      <c r="CI11" s="312">
        <f t="shared" si="6"/>
        <v>0</v>
      </c>
      <c r="CJ11" s="312">
        <f t="shared" si="6"/>
        <v>0</v>
      </c>
      <c r="CK11" s="312">
        <f t="shared" si="6"/>
        <v>0</v>
      </c>
      <c r="CL11" s="312">
        <f t="shared" si="6"/>
        <v>0</v>
      </c>
      <c r="CM11" s="312">
        <f t="shared" si="6"/>
        <v>0</v>
      </c>
      <c r="CN11" s="312">
        <f t="shared" si="6"/>
        <v>0</v>
      </c>
      <c r="CO11" s="312">
        <f t="shared" si="6"/>
        <v>0</v>
      </c>
      <c r="CP11" s="312">
        <f t="shared" si="6"/>
        <v>0</v>
      </c>
      <c r="CQ11" s="312">
        <f t="shared" si="6"/>
        <v>0</v>
      </c>
      <c r="CR11" s="312">
        <f t="shared" si="6"/>
        <v>0</v>
      </c>
      <c r="CS11" s="312">
        <f t="shared" si="6"/>
        <v>0</v>
      </c>
      <c r="CT11" s="312">
        <f t="shared" si="6"/>
        <v>0</v>
      </c>
      <c r="CU11" s="312">
        <f t="shared" si="6"/>
        <v>0</v>
      </c>
      <c r="CV11" s="312">
        <f t="shared" si="6"/>
        <v>0</v>
      </c>
      <c r="CW11" s="312">
        <f t="shared" si="6"/>
        <v>0</v>
      </c>
      <c r="CX11" s="312">
        <f t="shared" si="6"/>
        <v>0</v>
      </c>
      <c r="CY11" s="312">
        <f t="shared" si="6"/>
        <v>0</v>
      </c>
      <c r="CZ11" s="312">
        <f t="shared" si="6"/>
        <v>0</v>
      </c>
      <c r="DA11" s="312">
        <f t="shared" si="6"/>
        <v>0</v>
      </c>
      <c r="DB11" s="312">
        <f t="shared" si="6"/>
        <v>0</v>
      </c>
      <c r="DC11" s="312">
        <f t="shared" si="6"/>
        <v>0</v>
      </c>
      <c r="DD11" s="312">
        <f t="shared" si="6"/>
        <v>0</v>
      </c>
      <c r="DE11" s="312">
        <f t="shared" ref="DE11:EJ11" si="7">SUM(DE8:DE10)</f>
        <v>0</v>
      </c>
      <c r="DF11" s="312">
        <f t="shared" si="7"/>
        <v>0</v>
      </c>
      <c r="DG11" s="312">
        <f t="shared" si="7"/>
        <v>0</v>
      </c>
      <c r="DH11" s="312">
        <f t="shared" si="7"/>
        <v>0</v>
      </c>
      <c r="DI11" s="312">
        <f t="shared" si="7"/>
        <v>0</v>
      </c>
      <c r="DJ11" s="312">
        <f t="shared" si="7"/>
        <v>0</v>
      </c>
      <c r="DK11" s="312">
        <f t="shared" si="7"/>
        <v>0</v>
      </c>
      <c r="DL11" s="312">
        <f t="shared" si="7"/>
        <v>0</v>
      </c>
      <c r="DM11" s="312">
        <f t="shared" si="7"/>
        <v>0</v>
      </c>
      <c r="DN11" s="312">
        <f t="shared" si="7"/>
        <v>0</v>
      </c>
      <c r="DO11" s="360">
        <f t="shared" si="7"/>
        <v>0</v>
      </c>
      <c r="DP11" s="468">
        <f t="shared" si="7"/>
        <v>1</v>
      </c>
      <c r="DQ11" s="312">
        <f t="shared" si="7"/>
        <v>47500</v>
      </c>
      <c r="DR11" s="312">
        <f t="shared" si="7"/>
        <v>2</v>
      </c>
      <c r="DS11" s="312">
        <f t="shared" si="7"/>
        <v>76000</v>
      </c>
      <c r="DT11" s="312">
        <f t="shared" si="7"/>
        <v>0</v>
      </c>
      <c r="DU11" s="312">
        <f t="shared" si="7"/>
        <v>0</v>
      </c>
      <c r="DV11" s="312">
        <f t="shared" si="7"/>
        <v>3</v>
      </c>
      <c r="DW11" s="312">
        <f t="shared" si="7"/>
        <v>123500</v>
      </c>
      <c r="DX11" s="312">
        <f t="shared" si="7"/>
        <v>0</v>
      </c>
      <c r="DY11" s="312">
        <f t="shared" si="7"/>
        <v>0</v>
      </c>
      <c r="DZ11" s="312">
        <f t="shared" si="7"/>
        <v>0</v>
      </c>
      <c r="EA11" s="312">
        <f t="shared" si="7"/>
        <v>0</v>
      </c>
      <c r="EB11" s="312">
        <f t="shared" si="7"/>
        <v>0</v>
      </c>
      <c r="EC11" s="312">
        <f t="shared" si="7"/>
        <v>0</v>
      </c>
      <c r="ED11" s="312">
        <f t="shared" si="7"/>
        <v>0</v>
      </c>
      <c r="EE11" s="312">
        <f t="shared" si="7"/>
        <v>0</v>
      </c>
      <c r="EF11" s="312">
        <f t="shared" si="7"/>
        <v>3</v>
      </c>
      <c r="EG11" s="312">
        <f t="shared" si="7"/>
        <v>123500</v>
      </c>
      <c r="EH11" s="312">
        <f t="shared" si="7"/>
        <v>2</v>
      </c>
      <c r="EI11" s="312">
        <f t="shared" si="7"/>
        <v>76000</v>
      </c>
      <c r="EJ11" s="312">
        <f t="shared" si="7"/>
        <v>1</v>
      </c>
      <c r="EK11" s="312">
        <f t="shared" ref="EK11" si="8">SUM(EK8:EK10)</f>
        <v>47500</v>
      </c>
      <c r="EL11" s="82"/>
      <c r="EM11" s="82"/>
      <c r="EN11" s="82"/>
      <c r="EO11" s="82"/>
      <c r="EP11" s="82"/>
      <c r="EQ11" s="82"/>
      <c r="ER11" s="82"/>
      <c r="ES11" s="82"/>
      <c r="ET11" s="82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Term 17-18</vt:lpstr>
      <vt:lpstr>Edu 17-18</vt:lpstr>
      <vt:lpstr>Term 90%</vt:lpstr>
      <vt:lpstr>Term 18-19</vt:lpstr>
      <vt:lpstr>Term 30% 90%</vt:lpstr>
      <vt:lpstr>Edu 18-19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2019-05-29T07:16:21Z</dcterms:modified>
</cp:coreProperties>
</file>