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8" activeTab="24"/>
  </bookViews>
  <sheets>
    <sheet name="2002-03" sheetId="11" r:id="rId1"/>
    <sheet name="2003-04" sheetId="12" r:id="rId2"/>
    <sheet name="2004-05" sheetId="19" r:id="rId3"/>
    <sheet name="2005-06" sheetId="18" r:id="rId4"/>
    <sheet name="2006-07" sheetId="17" r:id="rId5"/>
    <sheet name="2007-08" sheetId="16" r:id="rId6"/>
    <sheet name="2008-09" sheetId="15" r:id="rId7"/>
    <sheet name="2009-10" sheetId="14" r:id="rId8"/>
    <sheet name="2010-11" sheetId="13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30% of 90% Term 17-18" sheetId="23" r:id="rId23"/>
    <sheet name="17-18 Edu" sheetId="24" r:id="rId24"/>
    <sheet name="18-19 Edu" sheetId="25" r:id="rId25"/>
  </sheets>
  <definedNames>
    <definedName name="_xlnm._FilterDatabase" localSheetId="15" hidden="1">'14-15 Term'!$F$1:$F$303</definedName>
  </definedNames>
  <calcPr calcId="124519"/>
</workbook>
</file>

<file path=xl/calcChain.xml><?xml version="1.0" encoding="utf-8"?>
<calcChain xmlns="http://schemas.openxmlformats.org/spreadsheetml/2006/main">
  <c r="P18" i="6"/>
  <c r="P17"/>
  <c r="P16"/>
  <c r="K109" i="5"/>
  <c r="K108"/>
  <c r="K107"/>
  <c r="L81" i="3"/>
  <c r="L80"/>
  <c r="L79"/>
  <c r="L78"/>
  <c r="K76"/>
  <c r="L76"/>
  <c r="P20" i="4"/>
  <c r="P18"/>
  <c r="P17"/>
  <c r="P16"/>
  <c r="E13" i="13"/>
  <c r="E12"/>
  <c r="E11"/>
  <c r="E14" i="14"/>
  <c r="E13"/>
  <c r="E12"/>
  <c r="E12" i="15"/>
  <c r="E11"/>
  <c r="E10"/>
  <c r="E13" i="18"/>
  <c r="E12"/>
  <c r="E11"/>
  <c r="F14" i="12"/>
  <c r="F13"/>
  <c r="F12"/>
  <c r="F11"/>
  <c r="E11" i="11"/>
  <c r="E10"/>
  <c r="E9"/>
  <c r="O25" i="9"/>
  <c r="O24"/>
  <c r="O23"/>
  <c r="O22"/>
  <c r="O21"/>
  <c r="O20"/>
  <c r="O19"/>
  <c r="DI9" i="13" l="1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V9"/>
  <c r="AU9"/>
  <c r="AT9"/>
  <c r="AS9"/>
  <c r="AQ9"/>
  <c r="AP9"/>
  <c r="AO9"/>
  <c r="AN9"/>
  <c r="AL9"/>
  <c r="AK9"/>
  <c r="AJ9"/>
  <c r="AI9"/>
  <c r="AG9"/>
  <c r="AF9"/>
  <c r="AE9"/>
  <c r="AD9"/>
  <c r="AB9"/>
  <c r="AA9"/>
  <c r="Z9"/>
  <c r="Y9"/>
  <c r="W9"/>
  <c r="V9"/>
  <c r="U9"/>
  <c r="T9"/>
  <c r="S9"/>
  <c r="F9"/>
  <c r="E9"/>
  <c r="AW8"/>
  <c r="AR8"/>
  <c r="AM8"/>
  <c r="AM9" s="1"/>
  <c r="AH8"/>
  <c r="AC8"/>
  <c r="X8"/>
  <c r="R8"/>
  <c r="Q8"/>
  <c r="P8"/>
  <c r="O8" s="1"/>
  <c r="J8"/>
  <c r="N8" s="1"/>
  <c r="G8"/>
  <c r="AW7"/>
  <c r="AR7"/>
  <c r="AH7"/>
  <c r="AC7"/>
  <c r="X7"/>
  <c r="R7"/>
  <c r="Q7"/>
  <c r="P7"/>
  <c r="O7" s="1"/>
  <c r="J7"/>
  <c r="N7" s="1"/>
  <c r="G7"/>
  <c r="AW6"/>
  <c r="AR6"/>
  <c r="AH6"/>
  <c r="AH9" s="1"/>
  <c r="AC6"/>
  <c r="AC9" s="1"/>
  <c r="X6"/>
  <c r="X9" s="1"/>
  <c r="R6"/>
  <c r="R9" s="1"/>
  <c r="Q6"/>
  <c r="Q9" s="1"/>
  <c r="P6"/>
  <c r="P9" s="1"/>
  <c r="J6"/>
  <c r="N6" s="1"/>
  <c r="N9" s="1"/>
  <c r="G6"/>
  <c r="G9" s="1"/>
  <c r="DI10" i="14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K10"/>
  <c r="BJ10"/>
  <c r="BI10"/>
  <c r="BH10"/>
  <c r="BF10"/>
  <c r="BE10"/>
  <c r="BD10"/>
  <c r="BC10"/>
  <c r="BA10"/>
  <c r="AZ10"/>
  <c r="AY10"/>
  <c r="AX10"/>
  <c r="AV10"/>
  <c r="AU10"/>
  <c r="AT10"/>
  <c r="AS10"/>
  <c r="AQ10"/>
  <c r="AP10"/>
  <c r="AO10"/>
  <c r="AN10"/>
  <c r="AL10"/>
  <c r="AK10"/>
  <c r="AJ10"/>
  <c r="AI10"/>
  <c r="AG10"/>
  <c r="AF10"/>
  <c r="AE10"/>
  <c r="AD10"/>
  <c r="AB10"/>
  <c r="AA10"/>
  <c r="Z10"/>
  <c r="Y10"/>
  <c r="W10"/>
  <c r="V10"/>
  <c r="U10"/>
  <c r="T10"/>
  <c r="S10"/>
  <c r="L10"/>
  <c r="K10"/>
  <c r="H10"/>
  <c r="F10"/>
  <c r="E10"/>
  <c r="BL9"/>
  <c r="BG9"/>
  <c r="BB9"/>
  <c r="AW9"/>
  <c r="AR9"/>
  <c r="AM9"/>
  <c r="AH9"/>
  <c r="AC9"/>
  <c r="X9"/>
  <c r="R9"/>
  <c r="Q9"/>
  <c r="P9"/>
  <c r="O9" s="1"/>
  <c r="G9"/>
  <c r="J9" s="1"/>
  <c r="BL8"/>
  <c r="BG8"/>
  <c r="BB8"/>
  <c r="AW8"/>
  <c r="AR8"/>
  <c r="AM8"/>
  <c r="AH8"/>
  <c r="AC8"/>
  <c r="X8"/>
  <c r="R8"/>
  <c r="Q8"/>
  <c r="P8"/>
  <c r="O8" s="1"/>
  <c r="G8"/>
  <c r="J8" s="1"/>
  <c r="BL7"/>
  <c r="BG7"/>
  <c r="BB7"/>
  <c r="AW7"/>
  <c r="AW10" s="1"/>
  <c r="AR7"/>
  <c r="AM7"/>
  <c r="AH7"/>
  <c r="AC7"/>
  <c r="X7"/>
  <c r="R7"/>
  <c r="Q7"/>
  <c r="P7"/>
  <c r="O7" s="1"/>
  <c r="G7"/>
  <c r="J7" s="1"/>
  <c r="BL6"/>
  <c r="BL10" s="1"/>
  <c r="BG6"/>
  <c r="BB6"/>
  <c r="BB10" s="1"/>
  <c r="AW6"/>
  <c r="AR6"/>
  <c r="AR10" s="1"/>
  <c r="AM6"/>
  <c r="AH6"/>
  <c r="AH10" s="1"/>
  <c r="AC6"/>
  <c r="AC10" s="1"/>
  <c r="X6"/>
  <c r="X10" s="1"/>
  <c r="R6"/>
  <c r="R10" s="1"/>
  <c r="Q6"/>
  <c r="Q10" s="1"/>
  <c r="P6"/>
  <c r="O6" s="1"/>
  <c r="O10" s="1"/>
  <c r="G6"/>
  <c r="G10" s="1"/>
  <c r="DI8" i="15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V8"/>
  <c r="AU8"/>
  <c r="AT8"/>
  <c r="AS8"/>
  <c r="AQ8"/>
  <c r="AP8"/>
  <c r="AO8"/>
  <c r="AN8"/>
  <c r="AL8"/>
  <c r="AK8"/>
  <c r="AJ8"/>
  <c r="AI8"/>
  <c r="AG8"/>
  <c r="AF8"/>
  <c r="AE8"/>
  <c r="AD8"/>
  <c r="AB8"/>
  <c r="AA8"/>
  <c r="Z8"/>
  <c r="Y8"/>
  <c r="W8"/>
  <c r="V8"/>
  <c r="U8"/>
  <c r="T8"/>
  <c r="S8"/>
  <c r="L8"/>
  <c r="K8"/>
  <c r="H8"/>
  <c r="F8"/>
  <c r="E8"/>
  <c r="AW7"/>
  <c r="AR7"/>
  <c r="AM7"/>
  <c r="AH7"/>
  <c r="AC7"/>
  <c r="X7"/>
  <c r="R7"/>
  <c r="Q7"/>
  <c r="P7"/>
  <c r="O7" s="1"/>
  <c r="G7"/>
  <c r="J7" s="1"/>
  <c r="AW6"/>
  <c r="AR6"/>
  <c r="AM6"/>
  <c r="AM8" s="1"/>
  <c r="AH6"/>
  <c r="AH8" s="1"/>
  <c r="AC6"/>
  <c r="X6"/>
  <c r="R6"/>
  <c r="R8" s="1"/>
  <c r="Q6"/>
  <c r="O6" s="1"/>
  <c r="O8" s="1"/>
  <c r="P6"/>
  <c r="P8" s="1"/>
  <c r="G6"/>
  <c r="G8" s="1"/>
  <c r="DH9" i="18"/>
  <c r="DG9"/>
  <c r="DF9"/>
  <c r="DE9"/>
  <c r="DC9"/>
  <c r="DB9"/>
  <c r="DA9"/>
  <c r="CZ9"/>
  <c r="CX9"/>
  <c r="CW9"/>
  <c r="CV9"/>
  <c r="CU9"/>
  <c r="CS9"/>
  <c r="CR9"/>
  <c r="CQ9"/>
  <c r="CP9"/>
  <c r="CN9"/>
  <c r="CM9"/>
  <c r="CL9"/>
  <c r="CK9"/>
  <c r="CI9"/>
  <c r="CH9"/>
  <c r="CG9"/>
  <c r="CD9"/>
  <c r="CC9"/>
  <c r="CB9"/>
  <c r="BY9"/>
  <c r="BX9"/>
  <c r="BW9"/>
  <c r="BT9"/>
  <c r="BS9"/>
  <c r="BR9"/>
  <c r="BO9"/>
  <c r="BN9"/>
  <c r="BM9"/>
  <c r="BJ9"/>
  <c r="BI9"/>
  <c r="BH9"/>
  <c r="BE9"/>
  <c r="BD9"/>
  <c r="BC9"/>
  <c r="AZ9"/>
  <c r="AY9"/>
  <c r="AX9"/>
  <c r="AU9"/>
  <c r="AT9"/>
  <c r="AS9"/>
  <c r="AP9"/>
  <c r="AO9"/>
  <c r="AN9"/>
  <c r="AK9"/>
  <c r="AJ9"/>
  <c r="AI9"/>
  <c r="AF9"/>
  <c r="AE9"/>
  <c r="AD9"/>
  <c r="AA9"/>
  <c r="Z9"/>
  <c r="Y9"/>
  <c r="V9"/>
  <c r="U9"/>
  <c r="T9"/>
  <c r="S9"/>
  <c r="L9"/>
  <c r="F9"/>
  <c r="E9"/>
  <c r="R8"/>
  <c r="Q8"/>
  <c r="P8"/>
  <c r="O8" s="1"/>
  <c r="N8"/>
  <c r="I8"/>
  <c r="M8" s="1"/>
  <c r="CF7"/>
  <c r="CF9" s="1"/>
  <c r="CA7"/>
  <c r="CA9" s="1"/>
  <c r="BV7"/>
  <c r="BV9" s="1"/>
  <c r="BQ7"/>
  <c r="BQ9" s="1"/>
  <c r="BL7"/>
  <c r="BL9" s="1"/>
  <c r="BG7"/>
  <c r="BG9" s="1"/>
  <c r="BB7"/>
  <c r="BB9" s="1"/>
  <c r="AW7"/>
  <c r="AR7"/>
  <c r="AM7"/>
  <c r="AH7"/>
  <c r="AC7"/>
  <c r="X7"/>
  <c r="R7"/>
  <c r="Q7"/>
  <c r="P7"/>
  <c r="O7" s="1"/>
  <c r="G7"/>
  <c r="J7" s="1"/>
  <c r="AW6"/>
  <c r="AR6"/>
  <c r="AR9" s="1"/>
  <c r="AM6"/>
  <c r="AM9" s="1"/>
  <c r="AH6"/>
  <c r="AH9" s="1"/>
  <c r="AC6"/>
  <c r="X6"/>
  <c r="X9" s="1"/>
  <c r="R6"/>
  <c r="R9" s="1"/>
  <c r="Q6"/>
  <c r="O6" s="1"/>
  <c r="P6"/>
  <c r="P9" s="1"/>
  <c r="G6"/>
  <c r="G9" s="1"/>
  <c r="J9" s="1"/>
  <c r="I9" s="1"/>
  <c r="DI9" i="12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J9"/>
  <c r="AI9"/>
  <c r="AH9"/>
  <c r="AG9"/>
  <c r="AF9"/>
  <c r="AE9"/>
  <c r="AD9"/>
  <c r="AC9"/>
  <c r="AB9"/>
  <c r="AA9"/>
  <c r="Z9"/>
  <c r="X9"/>
  <c r="W9"/>
  <c r="V9"/>
  <c r="U9"/>
  <c r="S9"/>
  <c r="N9"/>
  <c r="F9"/>
  <c r="AK8"/>
  <c r="S8"/>
  <c r="R8"/>
  <c r="Q8" s="1"/>
  <c r="L8"/>
  <c r="P8" s="1"/>
  <c r="H8"/>
  <c r="AK7"/>
  <c r="Y7"/>
  <c r="Y9" s="1"/>
  <c r="S7"/>
  <c r="R7"/>
  <c r="Q7" s="1"/>
  <c r="L7"/>
  <c r="P7" s="1"/>
  <c r="H7"/>
  <c r="S6"/>
  <c r="R6"/>
  <c r="R9" s="1"/>
  <c r="L6"/>
  <c r="L9" s="1"/>
  <c r="H6"/>
  <c r="H9" s="1"/>
  <c r="DI7" i="11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T7"/>
  <c r="S7"/>
  <c r="R7"/>
  <c r="Q7"/>
  <c r="J7"/>
  <c r="E7"/>
  <c r="U6"/>
  <c r="U7" s="1"/>
  <c r="O6"/>
  <c r="O7" s="1"/>
  <c r="N6"/>
  <c r="M6" s="1"/>
  <c r="M7" s="1"/>
  <c r="H6"/>
  <c r="G6" s="1"/>
  <c r="K6" s="1"/>
  <c r="K7" s="1"/>
  <c r="P18" i="8"/>
  <c r="N303" i="7"/>
  <c r="L303"/>
  <c r="N107" i="5"/>
  <c r="L107"/>
  <c r="M76" i="3"/>
  <c r="N76"/>
  <c r="N62"/>
  <c r="N48"/>
  <c r="N47"/>
  <c r="N46"/>
  <c r="N45"/>
  <c r="N44"/>
  <c r="N43"/>
  <c r="N42"/>
  <c r="N41"/>
  <c r="N40"/>
  <c r="T14" i="2"/>
  <c r="U14"/>
  <c r="S14"/>
  <c r="T28" i="1"/>
  <c r="U28"/>
  <c r="V28"/>
  <c r="S28"/>
  <c r="AW9" i="13" l="1"/>
  <c r="AR9"/>
  <c r="I6"/>
  <c r="O6"/>
  <c r="O9" s="1"/>
  <c r="I7"/>
  <c r="M7" s="1"/>
  <c r="I8"/>
  <c r="M8" s="1"/>
  <c r="J9"/>
  <c r="AM10" i="14"/>
  <c r="BG10"/>
  <c r="I7"/>
  <c r="M7" s="1"/>
  <c r="N7"/>
  <c r="I8"/>
  <c r="M8" s="1"/>
  <c r="N8"/>
  <c r="I9"/>
  <c r="M9" s="1"/>
  <c r="N9"/>
  <c r="P10"/>
  <c r="J6"/>
  <c r="AC8" i="15"/>
  <c r="AW8"/>
  <c r="X8"/>
  <c r="AR8"/>
  <c r="N7"/>
  <c r="I7"/>
  <c r="M7" s="1"/>
  <c r="J6"/>
  <c r="Q8"/>
  <c r="AC9" i="18"/>
  <c r="AW9"/>
  <c r="O9"/>
  <c r="N7"/>
  <c r="I7"/>
  <c r="M7" s="1"/>
  <c r="J6"/>
  <c r="Q9"/>
  <c r="J6" i="12"/>
  <c r="J8"/>
  <c r="O8" s="1"/>
  <c r="Q6"/>
  <c r="AK9"/>
  <c r="T8"/>
  <c r="Q9"/>
  <c r="T7"/>
  <c r="P6"/>
  <c r="J7"/>
  <c r="O7" s="1"/>
  <c r="O6"/>
  <c r="L6" i="11"/>
  <c r="N7"/>
  <c r="H7"/>
  <c r="G7" s="1"/>
  <c r="M6" i="13" l="1"/>
  <c r="M9" s="1"/>
  <c r="I9"/>
  <c r="J10" i="14"/>
  <c r="I6"/>
  <c r="N6"/>
  <c r="N10" s="1"/>
  <c r="J8" i="15"/>
  <c r="I8" s="1"/>
  <c r="N6"/>
  <c r="N8" s="1"/>
  <c r="I6"/>
  <c r="M6" s="1"/>
  <c r="M8" s="1"/>
  <c r="N6" i="18"/>
  <c r="N9" s="1"/>
  <c r="I6"/>
  <c r="M6" s="1"/>
  <c r="M9" s="1"/>
  <c r="O9" i="12"/>
  <c r="J9"/>
  <c r="P9"/>
  <c r="T6"/>
  <c r="T9" s="1"/>
  <c r="L7" i="11"/>
  <c r="P6"/>
  <c r="P7" s="1"/>
  <c r="I10" i="14" l="1"/>
  <c r="M6"/>
  <c r="M10" s="1"/>
</calcChain>
</file>

<file path=xl/sharedStrings.xml><?xml version="1.0" encoding="utf-8"?>
<sst xmlns="http://schemas.openxmlformats.org/spreadsheetml/2006/main" count="11134" uniqueCount="3216">
  <si>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</si>
  <si>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</si>
  <si>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</si>
  <si>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</si>
  <si>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</si>
  <si>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</si>
  <si>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</si>
  <si>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</si>
  <si>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</si>
  <si>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</si>
  <si>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</si>
  <si>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</si>
  <si>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</si>
  <si>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</si>
  <si>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</si>
  <si>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</si>
  <si>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</si>
  <si>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</si>
  <si>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</si>
  <si>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</si>
  <si>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</si>
  <si>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</si>
  <si>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</si>
  <si>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</si>
  <si>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</si>
  <si>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</si>
  <si>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</si>
  <si>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</si>
  <si>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ARIF KHAN S/O WAHID KHAN</t>
  </si>
  <si>
    <t>y/kq o;olk;</t>
  </si>
  <si>
    <t>Dholpur</t>
  </si>
  <si>
    <t>purana sarai</t>
  </si>
  <si>
    <t>Muslim</t>
  </si>
  <si>
    <t>male</t>
  </si>
  <si>
    <t>26/7/2011</t>
  </si>
  <si>
    <t>RUKMUDIN S/O SIRAJUDIN</t>
  </si>
  <si>
    <t>byS- fjis;j</t>
  </si>
  <si>
    <t>tailya koti</t>
  </si>
  <si>
    <t>Male</t>
  </si>
  <si>
    <t>NISHAR KURESHI S/O  INTJAR</t>
  </si>
  <si>
    <t>ijpqu nqdku</t>
  </si>
  <si>
    <t>Kasiapada</t>
  </si>
  <si>
    <t>ANWAR KHAN S/O NABBHA KHAN</t>
  </si>
  <si>
    <t>Kalimai ka mandir</t>
  </si>
  <si>
    <t>IKBAL KHAN S/O  GULAM RASUL KHASN</t>
  </si>
  <si>
    <t>Sagarpada</t>
  </si>
  <si>
    <t>RAHIS S/O GASFURI</t>
  </si>
  <si>
    <t>Kach hari road</t>
  </si>
  <si>
    <t xml:space="preserve">SANJAY KHASDN S/O KALLU KHAN </t>
  </si>
  <si>
    <t>diMs dk d;Z</t>
  </si>
  <si>
    <t>Hathiwan dashara</t>
  </si>
  <si>
    <t>MO. SHAHID FARUKHI S/O RAFIK AHMED FARUKHI</t>
  </si>
  <si>
    <t>QksVks xzksQh</t>
  </si>
  <si>
    <t>Farukhi complex</t>
  </si>
  <si>
    <t>AFSAR ALI S/O TUNDA ALI</t>
  </si>
  <si>
    <t xml:space="preserve">czsØjh </t>
  </si>
  <si>
    <t>Madina colony</t>
  </si>
  <si>
    <t>JETUN W/O NAWAB KHAN</t>
  </si>
  <si>
    <t>tjh dk dk;Z</t>
  </si>
  <si>
    <t>female</t>
  </si>
  <si>
    <t>Salimuddin/Riyajuddin</t>
  </si>
  <si>
    <t>Bartan Bardana</t>
  </si>
  <si>
    <t>30/3/2012</t>
  </si>
  <si>
    <t>Jubeda/Nabba</t>
  </si>
  <si>
    <t>Parchun ki Dukan</t>
  </si>
  <si>
    <t>Female</t>
  </si>
  <si>
    <t>Md. Amir/Md. Hanif</t>
  </si>
  <si>
    <t>Computer Hardware</t>
  </si>
  <si>
    <t>Salim Khan/Md. Nabi</t>
  </si>
  <si>
    <t>Md. Sadik/Sarfuddin</t>
  </si>
  <si>
    <t>Computer Traning Center</t>
  </si>
  <si>
    <t>Ajam Khan(Goldi)/Khalil Khan</t>
  </si>
  <si>
    <t>Raj kuamr/Kammu Khan</t>
  </si>
  <si>
    <t>Kapada Ferry</t>
  </si>
  <si>
    <t>Bhajn Singh/Gumej Singh</t>
  </si>
  <si>
    <t>Bains Palan</t>
  </si>
  <si>
    <t>Sikh</t>
  </si>
  <si>
    <t>Munna/Chhuttan</t>
  </si>
  <si>
    <t>Shalkil  Khan/Kamruddin</t>
  </si>
  <si>
    <t>Cosmetic Shope</t>
  </si>
  <si>
    <t>Nisha Khan/Abdul Rashid Khan</t>
  </si>
  <si>
    <t>Education Loan</t>
  </si>
  <si>
    <t>B.Tech</t>
  </si>
  <si>
    <t>30.3.12</t>
  </si>
  <si>
    <t>Rabbe Kuma Khan/Munna Khan</t>
  </si>
  <si>
    <t>Rubiya Khan/Jahur Khan</t>
  </si>
  <si>
    <t>19-7-12</t>
  </si>
  <si>
    <t>Hajra/Islamuddin</t>
  </si>
  <si>
    <t>Edu. Loan</t>
  </si>
  <si>
    <t>Baseri</t>
  </si>
  <si>
    <t>Kurgawan</t>
  </si>
  <si>
    <t>G.N.M</t>
  </si>
  <si>
    <t>26.9.12</t>
  </si>
  <si>
    <t>Amir Khan/Hanif Khan</t>
  </si>
  <si>
    <t>B.Tech.</t>
  </si>
  <si>
    <t>mi;ksfxrk izek.k&amp;i= 2012&amp;13</t>
  </si>
  <si>
    <t>D.D./Cheq No.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</si>
  <si>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</si>
  <si>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</si>
  <si>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</si>
  <si>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</si>
  <si>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</si>
  <si>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</si>
  <si>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</si>
  <si>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</si>
  <si>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</si>
  <si>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</si>
  <si>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</si>
  <si>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</si>
  <si>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</si>
  <si>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</si>
  <si>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</si>
  <si>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</si>
  <si>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Firoj</t>
  </si>
  <si>
    <t>Munbbar</t>
  </si>
  <si>
    <t>Gumat Bari</t>
  </si>
  <si>
    <t>M</t>
  </si>
  <si>
    <t>U</t>
  </si>
  <si>
    <t>Silai Ki Dukan</t>
  </si>
  <si>
    <t>Nazir Husain</t>
  </si>
  <si>
    <t>Nawab Khan</t>
  </si>
  <si>
    <t>Jari Work</t>
  </si>
  <si>
    <t>Sahid Khan</t>
  </si>
  <si>
    <t>Munna Shah</t>
  </si>
  <si>
    <t>Silai Machin Center</t>
  </si>
  <si>
    <t>Jakir Husain</t>
  </si>
  <si>
    <t>Nabba</t>
  </si>
  <si>
    <t>Ezad Khan</t>
  </si>
  <si>
    <t>Razzak</t>
  </si>
  <si>
    <t>Batwal Para Bari</t>
  </si>
  <si>
    <t>Parhun Ki Dukan</t>
  </si>
  <si>
    <t>Balla Khan</t>
  </si>
  <si>
    <t>Peeru Khan</t>
  </si>
  <si>
    <t>Karim Coony bari</t>
  </si>
  <si>
    <t>Faiyaz Khan</t>
  </si>
  <si>
    <t xml:space="preserve"> Soni khan</t>
  </si>
  <si>
    <t>Talaya Dholpur</t>
  </si>
  <si>
    <t>Sonu Khan</t>
  </si>
  <si>
    <t>Anwar Khan</t>
  </si>
  <si>
    <t>Radha Bihari Dholpur</t>
  </si>
  <si>
    <t>Chudi Work</t>
  </si>
  <si>
    <t>Nageena</t>
  </si>
  <si>
    <t>Sappo</t>
  </si>
  <si>
    <t>Vill.Ahmedpur Bari</t>
  </si>
  <si>
    <t>F</t>
  </si>
  <si>
    <t>Bhains Palan</t>
  </si>
  <si>
    <t>Wahid Khan</t>
  </si>
  <si>
    <t>Himmat Khan</t>
  </si>
  <si>
    <t>Korai Saipau</t>
  </si>
  <si>
    <t>R</t>
  </si>
  <si>
    <t>Khadim Beg</t>
  </si>
  <si>
    <t>Wahid Beg</t>
  </si>
  <si>
    <t>Gurudwara Dhopur</t>
  </si>
  <si>
    <t>Shoe Work</t>
  </si>
  <si>
    <t>Mohd. Arif</t>
  </si>
  <si>
    <t>Shahjad Khan</t>
  </si>
  <si>
    <t>Purana Risala Dholpur</t>
  </si>
  <si>
    <t>Yusuf</t>
  </si>
  <si>
    <t>Wahid Ahmed</t>
  </si>
  <si>
    <t>Madina colony Dholpur</t>
  </si>
  <si>
    <t>Mukesh</t>
  </si>
  <si>
    <t>Murari</t>
  </si>
  <si>
    <t>Vill.Gadrai Rajakhera</t>
  </si>
  <si>
    <t>13/12/2012</t>
  </si>
  <si>
    <t>Mohd. Rafeek</t>
  </si>
  <si>
    <t>Kallu Khan</t>
  </si>
  <si>
    <t>Kotla Dhopur</t>
  </si>
  <si>
    <t>Hastkargha</t>
  </si>
  <si>
    <t>Abbas Khan</t>
  </si>
  <si>
    <t>Ajmeri</t>
  </si>
  <si>
    <t>Santar Road Dhopur</t>
  </si>
  <si>
    <t>Abdul Safeek</t>
  </si>
  <si>
    <t>Abdul Gaffar</t>
  </si>
  <si>
    <t>Kaila Colony Dholpur</t>
  </si>
  <si>
    <t>Steel Fabrication</t>
  </si>
  <si>
    <t>Abdu Hafeej</t>
  </si>
  <si>
    <t>Kaila Coony Dholpur</t>
  </si>
  <si>
    <t>Vasin Khan</t>
  </si>
  <si>
    <t>Sasai Para Dholpur</t>
  </si>
  <si>
    <t>Fakruddin</t>
  </si>
  <si>
    <t>Jagan Tiraha Dholpur</t>
  </si>
  <si>
    <t>Noor Mohd.</t>
  </si>
  <si>
    <t>Islam</t>
  </si>
  <si>
    <t>Kali Mai Mandir Dholpur</t>
  </si>
  <si>
    <t>Mobile Repairing</t>
  </si>
  <si>
    <t>Islam Khan</t>
  </si>
  <si>
    <t>Aleem Khan</t>
  </si>
  <si>
    <t>Abdul Kalam</t>
  </si>
  <si>
    <t>Vakil</t>
  </si>
  <si>
    <t>Samsuddin</t>
  </si>
  <si>
    <t>Lala Vahid Khan</t>
  </si>
  <si>
    <t>Hafeej Khan</t>
  </si>
  <si>
    <t>Khadana Dhopur</t>
  </si>
  <si>
    <t>Gudiya</t>
  </si>
  <si>
    <t>Kali mai ke pass</t>
  </si>
  <si>
    <t>Beuty Parlar</t>
  </si>
  <si>
    <t>Sakil Khan</t>
  </si>
  <si>
    <t>Prabhu Khan</t>
  </si>
  <si>
    <t>Saipau</t>
  </si>
  <si>
    <t>Munni Devi</t>
  </si>
  <si>
    <t>Chheetariya</t>
  </si>
  <si>
    <t>Sakhawara</t>
  </si>
  <si>
    <t>Pappu Khan</t>
  </si>
  <si>
    <t>Allauddin</t>
  </si>
  <si>
    <t>Talaiya Kothi Dholpur</t>
  </si>
  <si>
    <t>Electronic</t>
  </si>
  <si>
    <t xml:space="preserve">Jareena </t>
  </si>
  <si>
    <t>Munna Khan</t>
  </si>
  <si>
    <t>Moosalpur</t>
  </si>
  <si>
    <t>Parchhun Ki dukan</t>
  </si>
  <si>
    <t>Rajjan Khan</t>
  </si>
  <si>
    <t>Yasin khan</t>
  </si>
  <si>
    <t>Rajakhera</t>
  </si>
  <si>
    <t>Mohammad Khan</t>
  </si>
  <si>
    <t>Madina Colony Dholpur</t>
  </si>
  <si>
    <t>Sakir Khan</t>
  </si>
  <si>
    <t>Asgar Khan</t>
  </si>
  <si>
    <t>Bari</t>
  </si>
  <si>
    <t>Shoe Store</t>
  </si>
  <si>
    <t>Mustak Khan</t>
  </si>
  <si>
    <t>Mazhar Ali khan</t>
  </si>
  <si>
    <t>Hafij Khan</t>
  </si>
  <si>
    <t>Electronic Shope</t>
  </si>
  <si>
    <t>Ajmeri khan</t>
  </si>
  <si>
    <t>parchoon Ki Dukan</t>
  </si>
  <si>
    <t>Imran Khan</t>
  </si>
  <si>
    <t>Jafruddin</t>
  </si>
  <si>
    <t>Safik khan</t>
  </si>
  <si>
    <t>jamaluddin</t>
  </si>
  <si>
    <t>Rasid Beg</t>
  </si>
  <si>
    <t>Noor Beg</t>
  </si>
  <si>
    <t>Chhitariya</t>
  </si>
  <si>
    <t>Sakhwara</t>
  </si>
  <si>
    <t>Bhais Palan</t>
  </si>
  <si>
    <t>Deen Mohammad</t>
  </si>
  <si>
    <t>Hakim Khan</t>
  </si>
  <si>
    <t>sadi Khan</t>
  </si>
  <si>
    <t xml:space="preserve"> Bafati khan</t>
  </si>
  <si>
    <t>jahan pur Maniya</t>
  </si>
  <si>
    <t>saeed Khan</t>
  </si>
  <si>
    <t>Maniya Dholpur</t>
  </si>
  <si>
    <t>Iron Works</t>
  </si>
  <si>
    <t>Rihana</t>
  </si>
  <si>
    <t>Ayub Khan</t>
  </si>
  <si>
    <t>Galicha udyog</t>
  </si>
  <si>
    <t>Mohd. Khan</t>
  </si>
  <si>
    <t>Papad Ki dukan</t>
  </si>
  <si>
    <t>Rakesh Khan</t>
  </si>
  <si>
    <t>Idu Khan</t>
  </si>
  <si>
    <t xml:space="preserve">Jarina </t>
  </si>
  <si>
    <t xml:space="preserve">Sakil </t>
  </si>
  <si>
    <t>Deepak Babu</t>
  </si>
  <si>
    <t>Computer</t>
  </si>
  <si>
    <t>Iman Khan</t>
  </si>
  <si>
    <t>Mnna Khan</t>
  </si>
  <si>
    <t>Faiyyaz Khan</t>
  </si>
  <si>
    <t>16-09-2013</t>
  </si>
  <si>
    <t xml:space="preserve">Najbul </t>
  </si>
  <si>
    <t>Allahdin</t>
  </si>
  <si>
    <t xml:space="preserve">Majid </t>
  </si>
  <si>
    <t>Munshi</t>
  </si>
  <si>
    <t>Abdul Nadim</t>
  </si>
  <si>
    <t>Abdul Jabbar</t>
  </si>
  <si>
    <t xml:space="preserve">Safik </t>
  </si>
  <si>
    <t>Rafikuddin</t>
  </si>
  <si>
    <t>Salim Khan</t>
  </si>
  <si>
    <t>Chhotariya</t>
  </si>
  <si>
    <t>Sarifuddin</t>
  </si>
  <si>
    <t>Sirajuddin</t>
  </si>
  <si>
    <t>Invetore</t>
  </si>
  <si>
    <t>Ishak Khan</t>
  </si>
  <si>
    <t>basir khan</t>
  </si>
  <si>
    <t>Javed Khan</t>
  </si>
  <si>
    <t>Nisar Khan</t>
  </si>
  <si>
    <t>Rafik Khan</t>
  </si>
  <si>
    <t>Ikbal Khan</t>
  </si>
  <si>
    <t>Silai Ki dukan</t>
  </si>
  <si>
    <t>Ibrahim Khan</t>
  </si>
  <si>
    <t>Ashfak Khan</t>
  </si>
  <si>
    <t xml:space="preserve">Sariful Hasan </t>
  </si>
  <si>
    <t>Amir hasan</t>
  </si>
  <si>
    <t>Musaraf</t>
  </si>
  <si>
    <t>sahid Khan</t>
  </si>
  <si>
    <t>khalid Husain</t>
  </si>
  <si>
    <t>Jahir Alam</t>
  </si>
  <si>
    <t>Vakil khan</t>
  </si>
  <si>
    <t>Safik Khan</t>
  </si>
  <si>
    <t>Hamid Khan</t>
  </si>
  <si>
    <t>Abdul Hafeej</t>
  </si>
  <si>
    <t>Naseem Begam</t>
  </si>
  <si>
    <t>Sualin</t>
  </si>
  <si>
    <t xml:space="preserve">Najma </t>
  </si>
  <si>
    <t>Shamsher Khan</t>
  </si>
  <si>
    <t>Mohd.Soib Faroqu</t>
  </si>
  <si>
    <t>M0hd Umar Farooqi</t>
  </si>
  <si>
    <t>GT Road Dholpu</t>
  </si>
  <si>
    <t>Manglam Schoole of Nursing Gwaliar</t>
  </si>
  <si>
    <t>Gwaliar</t>
  </si>
  <si>
    <t>GNM</t>
  </si>
  <si>
    <t>3 year</t>
  </si>
  <si>
    <t>I</t>
  </si>
  <si>
    <t>Turab Khan</t>
  </si>
  <si>
    <t>RR College of nursing Ajmer</t>
  </si>
  <si>
    <t>Jaipur</t>
  </si>
  <si>
    <t>BSC Nursing</t>
  </si>
  <si>
    <t>4 year</t>
  </si>
  <si>
    <t>Amir Khan</t>
  </si>
  <si>
    <t>Hathiyapor Bari</t>
  </si>
  <si>
    <t>MBA Singad School of Bus. Studiers Nre Pune</t>
  </si>
  <si>
    <t>Pune</t>
  </si>
  <si>
    <t>MBA</t>
  </si>
  <si>
    <t>2 Year</t>
  </si>
  <si>
    <t>16-04-13</t>
  </si>
  <si>
    <t>Nisha Khan</t>
  </si>
  <si>
    <t>Abdul Rasid Khan</t>
  </si>
  <si>
    <t>Tailaya Dholpur</t>
  </si>
  <si>
    <t>Rajasthan Colege of Engineering for women jaipur</t>
  </si>
  <si>
    <t>II</t>
  </si>
  <si>
    <t>Rabbe Kuma Khan</t>
  </si>
  <si>
    <t>Patpara Dholpur</t>
  </si>
  <si>
    <t>Rubiya Khan</t>
  </si>
  <si>
    <t>Jahoor Khan</t>
  </si>
  <si>
    <t xml:space="preserve">Arya Ins. Of Enh. Kookas Jaipur </t>
  </si>
  <si>
    <t>Hanif Khan</t>
  </si>
  <si>
    <t xml:space="preserve">Talaya Dholpur </t>
  </si>
  <si>
    <t>Viekanand Ins.of Tech.(East)Jagatpura jaipur</t>
  </si>
  <si>
    <t>26-9-12</t>
  </si>
  <si>
    <t>29-08-2013</t>
  </si>
  <si>
    <t>Hajra Khan</t>
  </si>
  <si>
    <t>Islamuddin</t>
  </si>
  <si>
    <t>GNM Sankalp Institute of medical &amp; Nursing Edu. Dholpur</t>
  </si>
  <si>
    <t>3 Year 6 Month</t>
  </si>
  <si>
    <t>Suja Abba Jafari</t>
  </si>
  <si>
    <t>Magrub Abbas Jafari</t>
  </si>
  <si>
    <t>Radharanman Ins. Of tech. Bhopal</t>
  </si>
  <si>
    <t>-</t>
  </si>
  <si>
    <t>2 year</t>
  </si>
  <si>
    <t>24-06-13</t>
  </si>
  <si>
    <t>26-08-2013</t>
  </si>
  <si>
    <t>Munna</t>
  </si>
  <si>
    <t xml:space="preserve">Rajasthan inj.For Women Bhakrota Ajmer Road jaipur </t>
  </si>
  <si>
    <t>III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</si>
  <si>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</si>
  <si>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</si>
  <si>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</si>
  <si>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</si>
  <si>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</si>
  <si>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</si>
  <si>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</si>
  <si>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Vakil Khan</t>
  </si>
  <si>
    <t>Chandar Khan</t>
  </si>
  <si>
    <t>Ishtak Khan</t>
  </si>
  <si>
    <t>Dilshad Khan</t>
  </si>
  <si>
    <t>Asha Begam</t>
  </si>
  <si>
    <t>Sakil Ahmed</t>
  </si>
  <si>
    <t>Nursing Road Dholpur</t>
  </si>
  <si>
    <t>8.2.14</t>
  </si>
  <si>
    <t>Abdul Kadeer</t>
  </si>
  <si>
    <t>Photo State</t>
  </si>
  <si>
    <t>Rachhapal Kaur</t>
  </si>
  <si>
    <t>Mertpal Singh</t>
  </si>
  <si>
    <t>BhaBha Sahab ka Bag</t>
  </si>
  <si>
    <t>Rajendra Khan</t>
  </si>
  <si>
    <t>Chhuttan Khan</t>
  </si>
  <si>
    <t>ViLL. Musalpur</t>
  </si>
  <si>
    <t>Sabeena Bano</t>
  </si>
  <si>
    <t>Kali Mandir Ke samne</t>
  </si>
  <si>
    <t>Parchoon Ki Dukan</t>
  </si>
  <si>
    <t>Pappan Khan</t>
  </si>
  <si>
    <t>Niwaji Khan</t>
  </si>
  <si>
    <t>Nabba Khan</t>
  </si>
  <si>
    <t>Parveen</t>
  </si>
  <si>
    <t>Natthi Khan</t>
  </si>
  <si>
    <t>Vill Kukra Saipau</t>
  </si>
  <si>
    <t>Manjinder Kaur</t>
  </si>
  <si>
    <t>Amar pal Singh</t>
  </si>
  <si>
    <t>Jhor Dholpur</t>
  </si>
  <si>
    <t>Meena</t>
  </si>
  <si>
    <t>Asif Yameen</t>
  </si>
  <si>
    <t>Mohd. Yameen</t>
  </si>
  <si>
    <t>Housing Board colony</t>
  </si>
  <si>
    <t xml:space="preserve"> Sammi</t>
  </si>
  <si>
    <t>Vill. Madhabhau maniya</t>
  </si>
  <si>
    <t>Akbar Khan</t>
  </si>
  <si>
    <t>Babu Khan</t>
  </si>
  <si>
    <t>Vill kasimpur,Rajakhera</t>
  </si>
  <si>
    <t>Furniture Ki Dukan</t>
  </si>
  <si>
    <t>Sleem Khan</t>
  </si>
  <si>
    <t>Ajij Khan</t>
  </si>
  <si>
    <t>Majid Khan</t>
  </si>
  <si>
    <t>Mohlla Gaddha Dholp;ur</t>
  </si>
  <si>
    <t>Abid Khan</t>
  </si>
  <si>
    <t>Salimuddeen</t>
  </si>
  <si>
    <t>Saray Gajra Road Dholpur</t>
  </si>
  <si>
    <t>Javed Ahmed</t>
  </si>
  <si>
    <t>Sagar para Dholpur</t>
  </si>
  <si>
    <t>Farukh</t>
  </si>
  <si>
    <t xml:space="preserve">Aleem </t>
  </si>
  <si>
    <t>Saleen Qureshi</t>
  </si>
  <si>
    <t>Kasai Para Dholpur</t>
  </si>
  <si>
    <t>Mohd Sabir</t>
  </si>
  <si>
    <t>Abdul Sattar</t>
  </si>
  <si>
    <t>Beena Goyal Hospital ke pass Dholpur</t>
  </si>
  <si>
    <t>Mohd Tahir</t>
  </si>
  <si>
    <t>Ahmed Khan</t>
  </si>
  <si>
    <t>Durga colony Dholpur</t>
  </si>
  <si>
    <t>Genral Store</t>
  </si>
  <si>
    <t>Akhakak</t>
  </si>
  <si>
    <t>Gaffar Khan</t>
  </si>
  <si>
    <t>Kotla Old city Dholpur</t>
  </si>
  <si>
    <t>Abdul hameed</t>
  </si>
  <si>
    <t>Madhi Kiri Old city Dholpur</t>
  </si>
  <si>
    <t>Salman Khan</t>
  </si>
  <si>
    <t>Naseeruddin</t>
  </si>
  <si>
    <t>Mubeena</t>
  </si>
  <si>
    <t>Khalid Husen</t>
  </si>
  <si>
    <t>Nagina</t>
  </si>
  <si>
    <t>Aizad Khan</t>
  </si>
  <si>
    <t>Bajariya road Dholpur</t>
  </si>
  <si>
    <t>Kamruddin</t>
  </si>
  <si>
    <t>Gararpura Dholpur</t>
  </si>
  <si>
    <t>Saeed</t>
  </si>
  <si>
    <t>Rahees</t>
  </si>
  <si>
    <t>Harijan Basti Dholpur</t>
  </si>
  <si>
    <t>Meera</t>
  </si>
  <si>
    <t>Bhikki</t>
  </si>
  <si>
    <t>Vill. Kukara Saipau</t>
  </si>
  <si>
    <t>Abdul Naeem</t>
  </si>
  <si>
    <t>Abdul Majid</t>
  </si>
  <si>
    <t>Kaila colony</t>
  </si>
  <si>
    <t>Murari Khan</t>
  </si>
  <si>
    <t>Vill. Jahanpur</t>
  </si>
  <si>
    <t>Bundu Khan</t>
  </si>
  <si>
    <t>Rubee</t>
  </si>
  <si>
    <t>Mohlla Talaliya</t>
  </si>
  <si>
    <t>Betari Ki Dukan</t>
  </si>
  <si>
    <t>Munnabar Beg</t>
  </si>
  <si>
    <t>Mirza Hafeej Beg</t>
  </si>
  <si>
    <t>Old Sabji Mandi Dholpur</t>
  </si>
  <si>
    <t>13/2/2014</t>
  </si>
  <si>
    <t>Sanabbar Beg</t>
  </si>
  <si>
    <t>Kanch Ka Karya</t>
  </si>
  <si>
    <t>Amarjit Singh Baksi</t>
  </si>
  <si>
    <t>jagjeet Singh</t>
  </si>
  <si>
    <t>Gurudwara Dholpur</t>
  </si>
  <si>
    <t>Bantu Khan</t>
  </si>
  <si>
    <t>Vill. Sakhwara Saipau</t>
  </si>
  <si>
    <t>Asik Khan</t>
  </si>
  <si>
    <t>Aneesha</t>
  </si>
  <si>
    <t>Saipau Dholpur</t>
  </si>
  <si>
    <t>Sakeela</t>
  </si>
  <si>
    <t>19/2/2014</t>
  </si>
  <si>
    <t>Guddi</t>
  </si>
  <si>
    <t>Shamsu</t>
  </si>
  <si>
    <t>Sarifan</t>
  </si>
  <si>
    <t>Nadeem khan</t>
  </si>
  <si>
    <t>Aspak Khan</t>
  </si>
  <si>
    <t>Radha Vihari Dholpur</t>
  </si>
  <si>
    <t>Kirana ki Dukan</t>
  </si>
  <si>
    <t>21/2/2014</t>
  </si>
  <si>
    <t>Reshama</t>
  </si>
  <si>
    <t>Hakeem Khan</t>
  </si>
  <si>
    <t>Badapeer Dholpur</t>
  </si>
  <si>
    <t>24/2/2014</t>
  </si>
  <si>
    <t>Mumtaj</t>
  </si>
  <si>
    <t>Dataram</t>
  </si>
  <si>
    <t>Vill. Sarani khera</t>
  </si>
  <si>
    <t>Rasitan</t>
  </si>
  <si>
    <t>Ramatullah</t>
  </si>
  <si>
    <t>Gudde</t>
  </si>
  <si>
    <t>Punni</t>
  </si>
  <si>
    <t>Itay Para Dholpur</t>
  </si>
  <si>
    <t>Kallo</t>
  </si>
  <si>
    <t>Maniya</t>
  </si>
  <si>
    <t>Amir khan</t>
  </si>
  <si>
    <t>Stasionary</t>
  </si>
  <si>
    <t>26/2/2014</t>
  </si>
  <si>
    <t>Mehreen</t>
  </si>
  <si>
    <t>Santras para Bari</t>
  </si>
  <si>
    <t>Shabnam Bao</t>
  </si>
  <si>
    <t>Vill. Barai Baseri</t>
  </si>
  <si>
    <t>Sageer khan</t>
  </si>
  <si>
    <t>Jameel khan</t>
  </si>
  <si>
    <t>Kachahari Dholpur</t>
  </si>
  <si>
    <t>Mobile Shope</t>
  </si>
  <si>
    <t>Sayara bano</t>
  </si>
  <si>
    <t>Hathiya paur Bari</t>
  </si>
  <si>
    <t>Buity Parlar</t>
  </si>
  <si>
    <t>Shahin Begam</t>
  </si>
  <si>
    <t>Iron Work</t>
  </si>
  <si>
    <t>Rubeena Begam</t>
  </si>
  <si>
    <t>Abdul Safik</t>
  </si>
  <si>
    <t>Hamid khan</t>
  </si>
  <si>
    <t>Cloth Work</t>
  </si>
  <si>
    <t>Jameela</t>
  </si>
  <si>
    <t>Shamser Khan</t>
  </si>
  <si>
    <t>Sarani khera Saipau</t>
  </si>
  <si>
    <t>Rukasana</t>
  </si>
  <si>
    <t>Alam khan</t>
  </si>
  <si>
    <t>Vill. Virondha</t>
  </si>
  <si>
    <t>Anwari</t>
  </si>
  <si>
    <t>Nahana</t>
  </si>
  <si>
    <t>13/03/2014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</si>
  <si>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</si>
  <si>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</si>
  <si>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</si>
  <si>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</si>
  <si>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</si>
  <si>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Raseed Khan</t>
  </si>
  <si>
    <t>Rajasthan college of Engg. For Women Bhakrota Road Jaipur</t>
  </si>
  <si>
    <t>27-12-2011</t>
  </si>
  <si>
    <t>Jahur Khan</t>
  </si>
  <si>
    <t>Arya Ins. Of Engg, And Tech. Kukas japur</t>
  </si>
  <si>
    <t>24-2-2012</t>
  </si>
  <si>
    <t>Mohammad Soaib Faruki</t>
  </si>
  <si>
    <t>Mohd. Umar Faruki</t>
  </si>
  <si>
    <t>GT Road Dholpur</t>
  </si>
  <si>
    <t>Manglam School of Nursing Gwaliar MP</t>
  </si>
  <si>
    <t>Gawaliar</t>
  </si>
  <si>
    <t>2.8.13</t>
  </si>
  <si>
    <t>13-2-2014</t>
  </si>
  <si>
    <t>Jafruddin Khan</t>
  </si>
  <si>
    <t>RR College of Nursing Ajmer</t>
  </si>
  <si>
    <t>19-02-2014</t>
  </si>
  <si>
    <t>Israj Khan</t>
  </si>
  <si>
    <t>Esab Khan</t>
  </si>
  <si>
    <t>V+P Jarga</t>
  </si>
  <si>
    <t>rajasthan Ins. Of Engg. And Tech. Jaipur</t>
  </si>
  <si>
    <t>MCA</t>
  </si>
  <si>
    <t xml:space="preserve"> 2 year</t>
  </si>
  <si>
    <t>28-01-2014</t>
  </si>
  <si>
    <t>Ramjan Khan</t>
  </si>
  <si>
    <t>Prestij Ins. Of manegment Gwaliar</t>
  </si>
  <si>
    <t>Arshad Beg</t>
  </si>
  <si>
    <t>Sakil Beg</t>
  </si>
  <si>
    <t>PG College of Nursing Gwaliar</t>
  </si>
  <si>
    <t>19-2-2014</t>
  </si>
  <si>
    <t>Suja Abbs Jafari</t>
  </si>
  <si>
    <t>Margub Abbas jafari</t>
  </si>
  <si>
    <t>Bajariya Dholpur</t>
  </si>
  <si>
    <t>Radha raman Ins. Of Tech, &amp; Sci. Bhoapl MP</t>
  </si>
  <si>
    <t>Bhopal</t>
  </si>
  <si>
    <t>24-06-2013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</si>
  <si>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</si>
  <si>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</si>
  <si>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</si>
  <si>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Rehamattasaya</t>
  </si>
  <si>
    <t>Gutayi</t>
  </si>
  <si>
    <t>xzke f&gt;jh rg-clsM+h ftyk /kkSyiqj</t>
  </si>
  <si>
    <t>10.9.14</t>
  </si>
  <si>
    <t>Ansar Khan</t>
  </si>
  <si>
    <t>Bhura Khan</t>
  </si>
  <si>
    <t>Hkkerhiqjk]/kkSyiqj</t>
  </si>
  <si>
    <t>Fazlu Khan</t>
  </si>
  <si>
    <t>Bunty Khan</t>
  </si>
  <si>
    <t>Abdul Rafiq</t>
  </si>
  <si>
    <t>iqjkuh ljk; iqjkuk 'kgj /kkSyiqj</t>
  </si>
  <si>
    <t>Mohammad Saabir</t>
  </si>
  <si>
    <t>Moh. Ali</t>
  </si>
  <si>
    <t>Abdul Mukit</t>
  </si>
  <si>
    <t>Rkksghnuxj]rqylhou jksM ckM+h] ftyk /kkSyiqj</t>
  </si>
  <si>
    <t>Dilshad</t>
  </si>
  <si>
    <t>Abdul Majit</t>
  </si>
  <si>
    <t>Ishaq Khan</t>
  </si>
  <si>
    <t>Allamuddin</t>
  </si>
  <si>
    <t>xSjr [ksy xqeV ckM+h</t>
  </si>
  <si>
    <t>Sahfiulla</t>
  </si>
  <si>
    <t>dksVyk iqjkuk 'kgj /kkSyiqj</t>
  </si>
  <si>
    <t>Munni</t>
  </si>
  <si>
    <t>Munshi Khan</t>
  </si>
  <si>
    <t>xkao [ksM+k] ljkuh [ksM+k</t>
  </si>
  <si>
    <t>Anisa</t>
  </si>
  <si>
    <t>Batulan</t>
  </si>
  <si>
    <t>Mukesh Khan</t>
  </si>
  <si>
    <t>Nafisa</t>
  </si>
  <si>
    <t>Xkkao fetkZiqj ljkuh [skM+k</t>
  </si>
  <si>
    <t>Ranjjan Khan</t>
  </si>
  <si>
    <t>Zarin</t>
  </si>
  <si>
    <t>Sabina</t>
  </si>
  <si>
    <t>Ranjjan</t>
  </si>
  <si>
    <t>Genda Klhan</t>
  </si>
  <si>
    <t>Mitthann Khan</t>
  </si>
  <si>
    <t>lSiÅ ftyk /kkSyiqj</t>
  </si>
  <si>
    <t>Nisaar Ahemad</t>
  </si>
  <si>
    <t>Suleman Khan</t>
  </si>
  <si>
    <t>beyh pkSd xqeV ckM+h</t>
  </si>
  <si>
    <t>Anis Khan</t>
  </si>
  <si>
    <t>Abdul Kaadar</t>
  </si>
  <si>
    <t>Shakil Khan</t>
  </si>
  <si>
    <t>Abdul Kadar</t>
  </si>
  <si>
    <t>Hasnen</t>
  </si>
  <si>
    <t>lUrj jksM /kkSyiqj</t>
  </si>
  <si>
    <t>Puppe</t>
  </si>
  <si>
    <t>batto Khan</t>
  </si>
  <si>
    <t>xkao l[kokjk lSiÅ</t>
  </si>
  <si>
    <t>Vassi Mehandi</t>
  </si>
  <si>
    <t>Shafii Mehandi</t>
  </si>
  <si>
    <t>dlkbZ ikM+k iqjkuk 'kgj /kkSyiqj</t>
  </si>
  <si>
    <t>Zamil Khan</t>
  </si>
  <si>
    <t>xkao cgjkorh ]lSiÅ] /kkSyiqj</t>
  </si>
  <si>
    <t>Isha Khan</t>
  </si>
  <si>
    <t>Abdulla</t>
  </si>
  <si>
    <t>Rajuddinn</t>
  </si>
  <si>
    <t>vthtiqjk xqeV ckM+h</t>
  </si>
  <si>
    <t>Shakil</t>
  </si>
  <si>
    <t>Anvar Khan</t>
  </si>
  <si>
    <t>eSu cktkj efu;ka]/kkSyiqj</t>
  </si>
  <si>
    <t>Imaan Khan</t>
  </si>
  <si>
    <t>vkn'kZ dkykSuh]eSu cktkj efu;ka]/kkSyiqj</t>
  </si>
  <si>
    <t>Vaqil</t>
  </si>
  <si>
    <t>Ismile</t>
  </si>
  <si>
    <t>Sultan Khan</t>
  </si>
  <si>
    <t>AllaBaksh</t>
  </si>
  <si>
    <t>xkao mejsg gky fuoklh vthtiqjk xqeV ckM+h</t>
  </si>
  <si>
    <t>Gutna</t>
  </si>
  <si>
    <t>Natthi</t>
  </si>
  <si>
    <t>uVksa dk iqjk] [ksM+k]/kkSyiqj</t>
  </si>
  <si>
    <t>Kusuma</t>
  </si>
  <si>
    <t>Vishambhar</t>
  </si>
  <si>
    <t>Sheela</t>
  </si>
  <si>
    <t>Vaddo</t>
  </si>
  <si>
    <t>Sayara</t>
  </si>
  <si>
    <t>Vali Mohammad</t>
  </si>
  <si>
    <t>xkao [ksM+k ljkuh [ksM+k]/kkSyiqj</t>
  </si>
  <si>
    <t>Zamila</t>
  </si>
  <si>
    <t>Nhih ikM+k [ksM+k /kkSyiqj</t>
  </si>
  <si>
    <t>Kammo</t>
  </si>
  <si>
    <t>Hazrat Khan</t>
  </si>
  <si>
    <t>xkao fetkZiqj]ljkuh [ksMk /kkSyiqj</t>
  </si>
  <si>
    <t>Aalim Khan</t>
  </si>
  <si>
    <t>Jakir Hussain</t>
  </si>
  <si>
    <t>Madina</t>
  </si>
  <si>
    <t>Liyakat Khan</t>
  </si>
  <si>
    <t>Hassina</t>
  </si>
  <si>
    <t>Jallo Khan</t>
  </si>
  <si>
    <t>Aasha</t>
  </si>
  <si>
    <t>Rehman Khan</t>
  </si>
  <si>
    <t>Mohammad Navi</t>
  </si>
  <si>
    <t>Firoz Khan</t>
  </si>
  <si>
    <t>Rasid Khan</t>
  </si>
  <si>
    <t>enhuk dkykSuh iqjkuk 'kgj /kkSyiqj</t>
  </si>
  <si>
    <t>Kamlesh</t>
  </si>
  <si>
    <t>Vafati Khan</t>
  </si>
  <si>
    <t>xkao tgkuiqj e&lt;kHkkÅ efu;ka] /kkSyiqj</t>
  </si>
  <si>
    <t>Balim Khan</t>
  </si>
  <si>
    <t>Banvari Khan</t>
  </si>
  <si>
    <t>Kailcharan</t>
  </si>
  <si>
    <t>Vajjir Khan</t>
  </si>
  <si>
    <t>Bovi</t>
  </si>
  <si>
    <t>Anam</t>
  </si>
  <si>
    <t>Salimuddin</t>
  </si>
  <si>
    <t>ekSgYyk x&lt;Mk ljk; xtjk jksM /kkSyiqj</t>
  </si>
  <si>
    <t>Muradi Khan</t>
  </si>
  <si>
    <t>enhuk dkykSuh ftyk /kkSyiqj</t>
  </si>
  <si>
    <t>Bano</t>
  </si>
  <si>
    <t>Shahid</t>
  </si>
  <si>
    <t>iBku ekSgYyk efu;ka</t>
  </si>
  <si>
    <t>Mehboob Khan</t>
  </si>
  <si>
    <t>Jumma Khan</t>
  </si>
  <si>
    <t>[kVhd ekSgYyk usg: ikdZ efu;ka</t>
  </si>
  <si>
    <t>Gutayi Khan</t>
  </si>
  <si>
    <t>efLtn ds ikl efu;ka] /kkSyiqj</t>
  </si>
  <si>
    <t>Shahabuddin</t>
  </si>
  <si>
    <t>Anbar Khan</t>
  </si>
  <si>
    <t>eSu ctkj efu;ka] /kkSyiqj</t>
  </si>
  <si>
    <t>Sunuaa</t>
  </si>
  <si>
    <t>xkao nwcjk rglhy /kkSyiqj</t>
  </si>
  <si>
    <t>Rammo</t>
  </si>
  <si>
    <t>Aasin Khan</t>
  </si>
  <si>
    <t>xkao [ksM+k ljkuh [ksM+k</t>
  </si>
  <si>
    <t>Gutna Khan</t>
  </si>
  <si>
    <t>xkao uVksa dk iqjk [skM+k /kkSyiqj</t>
  </si>
  <si>
    <t>Saddiq Khan</t>
  </si>
  <si>
    <t>Saffiq Khan</t>
  </si>
  <si>
    <t>ekSgYyk ryS;k /kkSyiqj</t>
  </si>
  <si>
    <t>Sabbu Khan</t>
  </si>
  <si>
    <t>Iddu Khan</t>
  </si>
  <si>
    <t>xkao cksjsyh rg0clsM+h ftyk /kkSyiqj</t>
  </si>
  <si>
    <t>Nasiriddin</t>
  </si>
  <si>
    <t>fugky xat pkSdh ds ikl dksBh /kkSyiqj</t>
  </si>
  <si>
    <t>Liyakat ali</t>
  </si>
  <si>
    <t>Massum Ali</t>
  </si>
  <si>
    <t>ekSgYyk xMjiqjk ctfj;k jksM /kkSyiqj</t>
  </si>
  <si>
    <t>Riyaz Khan</t>
  </si>
  <si>
    <t>Saddan Khan</t>
  </si>
  <si>
    <t>xqtZj dkykSuh okMZ u-6 /kkSyiqj</t>
  </si>
  <si>
    <t>Bobby</t>
  </si>
  <si>
    <t>Rafiq Khan</t>
  </si>
  <si>
    <t>ekSgYyk ryS;k dksBh /kkSyiqj</t>
  </si>
  <si>
    <t>efLtn ds ikl efu;ka</t>
  </si>
  <si>
    <t>Navab</t>
  </si>
  <si>
    <t>xkao pkaniqj n;sjh dk iqjk efu;ka /kkSyiqj</t>
  </si>
  <si>
    <t>Kurban</t>
  </si>
  <si>
    <t>vkn'kZ dkykSuh cktkj efu;ka</t>
  </si>
  <si>
    <t>Salman</t>
  </si>
  <si>
    <t>Abdul bahav</t>
  </si>
  <si>
    <t>RLY Station ke Peeche Bari</t>
  </si>
  <si>
    <t>Jaffar Khan</t>
  </si>
  <si>
    <t>HathiyaporBari</t>
  </si>
  <si>
    <t>Aalim Shah</t>
  </si>
  <si>
    <t>Kalla Shah</t>
  </si>
  <si>
    <t>Shamshed Khan</t>
  </si>
  <si>
    <t>Pyare Khan</t>
  </si>
  <si>
    <t>Kacchi Kui old city Dholpur</t>
  </si>
  <si>
    <t>Murutaq Ali</t>
  </si>
  <si>
    <t>Shanu Khan</t>
  </si>
  <si>
    <t>Rajakhera by Pass ke Pass Dholpur</t>
  </si>
  <si>
    <t>Khatoon</t>
  </si>
  <si>
    <t>Hasmuddin</t>
  </si>
  <si>
    <t>Sai Mulla</t>
  </si>
  <si>
    <t>Mohan Colony Dholpur</t>
  </si>
  <si>
    <t>Chand Aalam</t>
  </si>
  <si>
    <t>Taliya Kothi Dholpur</t>
  </si>
  <si>
    <t>Lal Khan</t>
  </si>
  <si>
    <t>Ward 14 thane ke samne Rajakhera</t>
  </si>
  <si>
    <t>Mumina</t>
  </si>
  <si>
    <t>Kurban Khan</t>
  </si>
  <si>
    <t>MiniBazar maniya</t>
  </si>
  <si>
    <t>Mammatar</t>
  </si>
  <si>
    <t>Sshahabuddin</t>
  </si>
  <si>
    <t>Shokat Ali</t>
  </si>
  <si>
    <t>Masum Ali</t>
  </si>
  <si>
    <t>Masjir ke pass Bajariya Dholpur</t>
  </si>
  <si>
    <t>Alimuddin</t>
  </si>
  <si>
    <t>Garat Khel Gumat Badi, Dholpur</t>
  </si>
  <si>
    <t>Kirana Store</t>
  </si>
  <si>
    <t>28.1.15</t>
  </si>
  <si>
    <t>20.2.15</t>
  </si>
  <si>
    <t>61100222108</t>
  </si>
  <si>
    <t>490592249130</t>
  </si>
  <si>
    <t>Vill- Kheda, Sarani Kheda, Dholpur</t>
  </si>
  <si>
    <t>Bhes Palan</t>
  </si>
  <si>
    <t>3599101000314</t>
  </si>
  <si>
    <t>576094402054</t>
  </si>
  <si>
    <t xml:space="preserve">Anisa </t>
  </si>
  <si>
    <t>General Store</t>
  </si>
  <si>
    <t>3599101000326</t>
  </si>
  <si>
    <t>250324857362</t>
  </si>
  <si>
    <t>Ranjan Khan</t>
  </si>
  <si>
    <t>3599101000316</t>
  </si>
  <si>
    <t>968493961149</t>
  </si>
  <si>
    <t>Jarina</t>
  </si>
  <si>
    <t xml:space="preserve">Vill- Kheda, Sarani Kheda, Dholpur </t>
  </si>
  <si>
    <t>0138000101241890</t>
  </si>
  <si>
    <t>215129019227</t>
  </si>
  <si>
    <t>Rajjan RajjanRanjan</t>
  </si>
  <si>
    <t>Ganda Khan</t>
  </si>
  <si>
    <t xml:space="preserve">Vill- Kheda, Sarani Kheda Dholpur, </t>
  </si>
  <si>
    <t>3599101000323</t>
  </si>
  <si>
    <t>279238308562</t>
  </si>
  <si>
    <t>Rajuddin</t>
  </si>
  <si>
    <t>Abdulla Khan</t>
  </si>
  <si>
    <t>Ajijpura Gumatwadi, Dholpur</t>
  </si>
  <si>
    <t>Parchun Ki Dukan</t>
  </si>
  <si>
    <t>1942000100251990</t>
  </si>
  <si>
    <t>258852558234</t>
  </si>
  <si>
    <t>Main Bazar Maniya, Dholpur</t>
  </si>
  <si>
    <t>746510110000501</t>
  </si>
  <si>
    <t>406842019464</t>
  </si>
  <si>
    <t xml:space="preserve">Bakil </t>
  </si>
  <si>
    <t xml:space="preserve">Anwar </t>
  </si>
  <si>
    <t>746510110000497</t>
  </si>
  <si>
    <t>347792035896</t>
  </si>
  <si>
    <t>Lohe Ka Work</t>
  </si>
  <si>
    <t>0533000101164990</t>
  </si>
  <si>
    <t>224708982526</t>
  </si>
  <si>
    <t xml:space="preserve">Kusuma </t>
  </si>
  <si>
    <t>Vishambar</t>
  </si>
  <si>
    <t>Nato Ka Pura, Kheda, Dholpur</t>
  </si>
  <si>
    <t>44670100005478</t>
  </si>
  <si>
    <t>906713683442</t>
  </si>
  <si>
    <t xml:space="preserve">Sayara </t>
  </si>
  <si>
    <t>Bali Mohammad</t>
  </si>
  <si>
    <t>746510110000591</t>
  </si>
  <si>
    <t>450658211081</t>
  </si>
  <si>
    <t xml:space="preserve">Natthi </t>
  </si>
  <si>
    <t>Chipi Pada Kheda, Dholpur</t>
  </si>
  <si>
    <t>746510110000592</t>
  </si>
  <si>
    <t>367990829217</t>
  </si>
  <si>
    <t>Jamila</t>
  </si>
  <si>
    <t>Vill- Mirzapur, sarani Kheda, Dholpur</t>
  </si>
  <si>
    <t>3599101000353</t>
  </si>
  <si>
    <t>614611021207</t>
  </si>
  <si>
    <t>3599101000328</t>
  </si>
  <si>
    <t>347984237977</t>
  </si>
  <si>
    <t>Madeena</t>
  </si>
  <si>
    <t>3599101000325</t>
  </si>
  <si>
    <t>580055217666</t>
  </si>
  <si>
    <t xml:space="preserve">Asha </t>
  </si>
  <si>
    <t>3599101000351</t>
  </si>
  <si>
    <t>884222923830</t>
  </si>
  <si>
    <t>Kotla Purana Shahar Dholpur</t>
  </si>
  <si>
    <t>Shoes Shop</t>
  </si>
  <si>
    <t>09891000030948</t>
  </si>
  <si>
    <t>712549820262</t>
  </si>
  <si>
    <t>Anam  Khan</t>
  </si>
  <si>
    <t>Mohalla Gadrah Daray Gajra Road, Dholpur</t>
  </si>
  <si>
    <t>Silayi Work</t>
  </si>
  <si>
    <t>20156290113</t>
  </si>
  <si>
    <t>340085045594</t>
  </si>
  <si>
    <t>Sunua Khan</t>
  </si>
  <si>
    <t>Vill- Dubra Tehsil Dholpur</t>
  </si>
  <si>
    <t>26460100008880</t>
  </si>
  <si>
    <t>833872835556</t>
  </si>
  <si>
    <t>Rambo</t>
  </si>
  <si>
    <t>3599101000258</t>
  </si>
  <si>
    <t>360527246956</t>
  </si>
  <si>
    <t>Liyakat Ali</t>
  </si>
  <si>
    <t>Masoom Ali</t>
  </si>
  <si>
    <t>Mohalla Gadarpura Bajariya Road, Dholpur</t>
  </si>
  <si>
    <t>1942000100277220</t>
  </si>
  <si>
    <t>394511190612</t>
  </si>
  <si>
    <t>Riyaja Khan</t>
  </si>
  <si>
    <t>Sadan Khan</t>
  </si>
  <si>
    <t>Gurjar Colony Ward No.6, Dholpur</t>
  </si>
  <si>
    <t>746510110000494</t>
  </si>
  <si>
    <t>931433534653</t>
  </si>
  <si>
    <t>Hasamuddin Khan</t>
  </si>
  <si>
    <t>Saimulla Khan</t>
  </si>
  <si>
    <t>Mohan Colony, Sector-2 Ke Peeche, Dholpur</t>
  </si>
  <si>
    <t>746510110000934</t>
  </si>
  <si>
    <t>879816373246</t>
  </si>
  <si>
    <t>Shaukt Ali</t>
  </si>
  <si>
    <t>Ward No. 30, Bajariya Road Masjid Habibulla, Dholpur</t>
  </si>
  <si>
    <t>1517104000011460</t>
  </si>
  <si>
    <t>542186016045</t>
  </si>
  <si>
    <t>Nisaar Ahamed</t>
  </si>
  <si>
    <t>Mr. Suleman Khan</t>
  </si>
  <si>
    <t>Imli Chowk, Gumat Badi, Dholpur</t>
  </si>
  <si>
    <t>Furniture</t>
  </si>
  <si>
    <t>533000100096656</t>
  </si>
  <si>
    <t>291969778000</t>
  </si>
  <si>
    <t xml:space="preserve">Shakil </t>
  </si>
  <si>
    <t>533000101177602</t>
  </si>
  <si>
    <t>585664200904</t>
  </si>
  <si>
    <t>Mitthan Khan</t>
  </si>
  <si>
    <t>Sapau Dist- Dholpur</t>
  </si>
  <si>
    <t>870000100040761</t>
  </si>
  <si>
    <t>593760475133</t>
  </si>
  <si>
    <t>Sakeel Khan</t>
  </si>
  <si>
    <t>Sabuddin Khan</t>
  </si>
  <si>
    <t>Nayabas Baseri Dholpur</t>
  </si>
  <si>
    <t>3.3.15</t>
  </si>
  <si>
    <t>17.3.15</t>
  </si>
  <si>
    <t>61080147820</t>
  </si>
  <si>
    <t>9249 3195 0602</t>
  </si>
  <si>
    <t>Sahabuddin</t>
  </si>
  <si>
    <t>Sovran</t>
  </si>
  <si>
    <t>Mohan Colony Sec 2 Dholpur</t>
  </si>
  <si>
    <t>Buffalo Palan</t>
  </si>
  <si>
    <t>1942000100968530</t>
  </si>
  <si>
    <t>3384 4937 1404</t>
  </si>
  <si>
    <t>Sattar Khan</t>
  </si>
  <si>
    <t>V-Ahemadpur  Khanpur Bari</t>
  </si>
  <si>
    <t>44770100017337</t>
  </si>
  <si>
    <t>4062 8159 8793</t>
  </si>
  <si>
    <t>Arman</t>
  </si>
  <si>
    <t>Nizam</t>
  </si>
  <si>
    <t>V-Chandpur Dayeri Maniya</t>
  </si>
  <si>
    <t>61092076182</t>
  </si>
  <si>
    <t>3152 9579 4930</t>
  </si>
  <si>
    <t>61037320672</t>
  </si>
  <si>
    <t>4855 6769 1865</t>
  </si>
  <si>
    <t>Afak khan</t>
  </si>
  <si>
    <t>Mohd.Yameen</t>
  </si>
  <si>
    <t>1/99 Housing Board colony dholpur</t>
  </si>
  <si>
    <t>1942000100967480</t>
  </si>
  <si>
    <t>3607 1757 0097</t>
  </si>
  <si>
    <t>Azad Khan</t>
  </si>
  <si>
    <t>Shahbuddin Khan</t>
  </si>
  <si>
    <t>Ward 12 dhobi Basti Rajakhera</t>
  </si>
  <si>
    <t>61039447393</t>
  </si>
  <si>
    <t>2324 0403 6232</t>
  </si>
  <si>
    <t>Smt. Nazrana</t>
  </si>
  <si>
    <t>Chand Khan</t>
  </si>
  <si>
    <t>Aziz pura Gumat Bari</t>
  </si>
  <si>
    <t>44770100016991</t>
  </si>
  <si>
    <t>4413 7229 9543</t>
  </si>
  <si>
    <t>Naseem</t>
  </si>
  <si>
    <t>Munabbar</t>
  </si>
  <si>
    <t>Old Subji Mandi Dholpur</t>
  </si>
  <si>
    <t>1942000100967700</t>
  </si>
  <si>
    <t>3039 5948 9763</t>
  </si>
  <si>
    <t>Kasijm Beg</t>
  </si>
  <si>
    <t>Shahid Beg</t>
  </si>
  <si>
    <t>Chelpura Sarmathura</t>
  </si>
  <si>
    <t>Loha Work</t>
  </si>
  <si>
    <t>39050100003666</t>
  </si>
  <si>
    <t>567151338999</t>
  </si>
  <si>
    <t>Shahzad Khan</t>
  </si>
  <si>
    <t>Shoukeen Khan</t>
  </si>
  <si>
    <t>Ajijpura Gumat Bari</t>
  </si>
  <si>
    <t>61152532801</t>
  </si>
  <si>
    <t>620457764885</t>
  </si>
  <si>
    <t>Sagar Para Dholpur</t>
  </si>
  <si>
    <t>51104092190</t>
  </si>
  <si>
    <t>357692001519</t>
  </si>
  <si>
    <t>Sariph shekh</t>
  </si>
  <si>
    <t>Kalla shekh</t>
  </si>
  <si>
    <t>Purani Chhawani Dholpur</t>
  </si>
  <si>
    <t>32862981052</t>
  </si>
  <si>
    <t>583794829226</t>
  </si>
  <si>
    <t>26460100012181</t>
  </si>
  <si>
    <t>741977066395</t>
  </si>
  <si>
    <t>Rajiya</t>
  </si>
  <si>
    <t>Suleman</t>
  </si>
  <si>
    <t>Imali Chowk Gumat Bari</t>
  </si>
  <si>
    <t>Zari Work</t>
  </si>
  <si>
    <t>0533001700022795</t>
  </si>
  <si>
    <t>846576883461</t>
  </si>
  <si>
    <t>Nadeem KhaN</t>
  </si>
  <si>
    <t>Shakeel Khan</t>
  </si>
  <si>
    <t>Manihar Gali Rajakhera</t>
  </si>
  <si>
    <t>Motor Widing</t>
  </si>
  <si>
    <t>51104992373</t>
  </si>
  <si>
    <t>777717658701</t>
  </si>
  <si>
    <t>Rashid Beg</t>
  </si>
  <si>
    <t>Rafik Beg</t>
  </si>
  <si>
    <t>Baje Wali Gara Bajariya Dholpur</t>
  </si>
  <si>
    <t>61246353724</t>
  </si>
  <si>
    <t>450337038108</t>
  </si>
  <si>
    <t>Mahaboob</t>
  </si>
  <si>
    <t>Pachori para dholpur</t>
  </si>
  <si>
    <t>0138000101249546</t>
  </si>
  <si>
    <t>791293109806</t>
  </si>
  <si>
    <t>Abdul Azeem</t>
  </si>
  <si>
    <t>Kaila colony dholpur</t>
  </si>
  <si>
    <t>50100084521530</t>
  </si>
  <si>
    <t>824099394592</t>
  </si>
  <si>
    <t>Jaitoon Begam</t>
  </si>
  <si>
    <t>746510110001294</t>
  </si>
  <si>
    <t>356312594124</t>
  </si>
  <si>
    <t>Abdul Rasid</t>
  </si>
  <si>
    <t>746510110000914</t>
  </si>
  <si>
    <t>484098372720</t>
  </si>
  <si>
    <t>Shabiya Shaife</t>
  </si>
  <si>
    <t>746510110000060</t>
  </si>
  <si>
    <t>342539903584</t>
  </si>
  <si>
    <t>Abdul Anish</t>
  </si>
  <si>
    <t>746510110001161</t>
  </si>
  <si>
    <t>732831129832</t>
  </si>
  <si>
    <t>Shayama</t>
  </si>
  <si>
    <t>746510110000479</t>
  </si>
  <si>
    <t>770547732792</t>
  </si>
  <si>
    <t>Suhaleha Saifi</t>
  </si>
  <si>
    <t>61112113027</t>
  </si>
  <si>
    <t>231691771037</t>
  </si>
  <si>
    <t>Sayma Begam</t>
  </si>
  <si>
    <t>Naeem</t>
  </si>
  <si>
    <t>746510110000558</t>
  </si>
  <si>
    <t>381473067182</t>
  </si>
  <si>
    <t>Khurshid Begam</t>
  </si>
  <si>
    <t>746510110001293</t>
  </si>
  <si>
    <t>908862815352</t>
  </si>
  <si>
    <t>Hajara</t>
  </si>
  <si>
    <t>Mohd Rapheek</t>
  </si>
  <si>
    <t>0533000101191505</t>
  </si>
  <si>
    <t>281796377039</t>
  </si>
  <si>
    <t>Asin Khan</t>
  </si>
  <si>
    <t>44770100004518</t>
  </si>
  <si>
    <t>608008237473</t>
  </si>
  <si>
    <t>Isak khan</t>
  </si>
  <si>
    <t>61094443096</t>
  </si>
  <si>
    <t>978106303404</t>
  </si>
  <si>
    <t>0533000101150322</t>
  </si>
  <si>
    <t>291605114440</t>
  </si>
  <si>
    <t>Smt. Meena</t>
  </si>
  <si>
    <t>Ismail</t>
  </si>
  <si>
    <t>44770100014502</t>
  </si>
  <si>
    <t>498316638534</t>
  </si>
  <si>
    <t>Sitara Begam</t>
  </si>
  <si>
    <t>Purani saraya Dholpur</t>
  </si>
  <si>
    <t>746510110001306</t>
  </si>
  <si>
    <t>266622739659</t>
  </si>
  <si>
    <t>Nanhe Khan</t>
  </si>
  <si>
    <t>Gaphoor Khan</t>
  </si>
  <si>
    <t>Koliyon Ka mohalla Saipau Dholpur</t>
  </si>
  <si>
    <t>0870000100081078</t>
  </si>
  <si>
    <t>500865203224</t>
  </si>
  <si>
    <t>Anisha</t>
  </si>
  <si>
    <t>Nanna Khan</t>
  </si>
  <si>
    <t>0870000100191089</t>
  </si>
  <si>
    <t>610223694655</t>
  </si>
  <si>
    <t>Banti Khan</t>
  </si>
  <si>
    <t>0870000100183062</t>
  </si>
  <si>
    <t>953583130773</t>
  </si>
  <si>
    <t>Akbar khan</t>
  </si>
  <si>
    <t>0870000100167675</t>
  </si>
  <si>
    <t>682981322610</t>
  </si>
  <si>
    <t>Pappu Shah</t>
  </si>
  <si>
    <t>Mohammad Shah</t>
  </si>
  <si>
    <t>0870000100137957</t>
  </si>
  <si>
    <t>809413626242</t>
  </si>
  <si>
    <t>Hameeda</t>
  </si>
  <si>
    <t>Mehbbob Khan</t>
  </si>
  <si>
    <t>Nadanpur Baseri</t>
  </si>
  <si>
    <t>2769000100045330</t>
  </si>
  <si>
    <t>580207896158</t>
  </si>
  <si>
    <t>Haseena</t>
  </si>
  <si>
    <t>Hameeda Khan</t>
  </si>
  <si>
    <t>2769001700030500</t>
  </si>
  <si>
    <t>325149170870</t>
  </si>
  <si>
    <t>Sayara Bano</t>
  </si>
  <si>
    <t>Sameed khan</t>
  </si>
  <si>
    <t>Takiya Chok Gumat Bari</t>
  </si>
  <si>
    <t>0533001700047907</t>
  </si>
  <si>
    <t>717721480093</t>
  </si>
  <si>
    <t>Samid Khan</t>
  </si>
  <si>
    <t>Sikandar Khan</t>
  </si>
  <si>
    <t>0533000101191392</t>
  </si>
  <si>
    <t>886972852068</t>
  </si>
  <si>
    <t>Mohad Rapheek</t>
  </si>
  <si>
    <t>Saleem khan</t>
  </si>
  <si>
    <t>44770100006848</t>
  </si>
  <si>
    <t>688064886869</t>
  </si>
  <si>
    <t>Kadir Khan</t>
  </si>
  <si>
    <t>Kacchi Kui old City Dholpur</t>
  </si>
  <si>
    <t>0138000101275709</t>
  </si>
  <si>
    <t>767016894313</t>
  </si>
  <si>
    <t>Shabara</t>
  </si>
  <si>
    <t>Bhamtipura Dholpur</t>
  </si>
  <si>
    <t>0138000101275718</t>
  </si>
  <si>
    <t>912935535606</t>
  </si>
  <si>
    <t>Taiyab Khan</t>
  </si>
  <si>
    <t>Jakir Khan</t>
  </si>
  <si>
    <t>Saray Gajara Kothi Dholpur</t>
  </si>
  <si>
    <t>Juta Work</t>
  </si>
  <si>
    <t>1942000100968640</t>
  </si>
  <si>
    <t>847321856270</t>
  </si>
  <si>
    <t>Shahid Khan</t>
  </si>
  <si>
    <t>Hameed Khan</t>
  </si>
  <si>
    <t>Durga Colony Dholpur</t>
  </si>
  <si>
    <t>1942000100970340</t>
  </si>
  <si>
    <t>565849077845</t>
  </si>
  <si>
    <t>Fakeera beg</t>
  </si>
  <si>
    <t>Ezad Beg</t>
  </si>
  <si>
    <t>Nrising Road dholpur</t>
  </si>
  <si>
    <t>1942000100970820</t>
  </si>
  <si>
    <t>990680432841</t>
  </si>
  <si>
    <t>Guddu khan</t>
  </si>
  <si>
    <t>Jamal Khan</t>
  </si>
  <si>
    <t>Madhi Saipau</t>
  </si>
  <si>
    <t>0870000100191520</t>
  </si>
  <si>
    <t>380656271244</t>
  </si>
  <si>
    <t>Rubina</t>
  </si>
  <si>
    <t>Rahis Khan</t>
  </si>
  <si>
    <t>0870000100191609</t>
  </si>
  <si>
    <t>727686535157</t>
  </si>
  <si>
    <t>Ruksana</t>
  </si>
  <si>
    <t>Nuruddin</t>
  </si>
  <si>
    <t>Saray Gajara Road Dholpur</t>
  </si>
  <si>
    <t>Silai Work</t>
  </si>
  <si>
    <t>101401073436</t>
  </si>
  <si>
    <t>250495883180</t>
  </si>
  <si>
    <t>Shayad Khan</t>
  </si>
  <si>
    <t>Great khel Gumat Bari</t>
  </si>
  <si>
    <t>0533001501081548</t>
  </si>
  <si>
    <t>466466648773</t>
  </si>
  <si>
    <t>Rukasar bano</t>
  </si>
  <si>
    <t>Gadarpura Dholpur</t>
  </si>
  <si>
    <t>101401074454</t>
  </si>
  <si>
    <t>763039582172</t>
  </si>
  <si>
    <t>Narendra Kumar Jain</t>
  </si>
  <si>
    <t>Jay Chand Jain</t>
  </si>
  <si>
    <t>Modi Tiraha Dholpur</t>
  </si>
  <si>
    <t>Jain</t>
  </si>
  <si>
    <t>1942000100241840</t>
  </si>
  <si>
    <t>832896069114</t>
  </si>
  <si>
    <t>Riyaj</t>
  </si>
  <si>
    <t>Habib Khan</t>
  </si>
  <si>
    <t>Purani Saray Dholpur</t>
  </si>
  <si>
    <t>34016072884 (MSB A/c)</t>
  </si>
  <si>
    <t>370229717433</t>
  </si>
  <si>
    <t>Mangal Khan</t>
  </si>
  <si>
    <t>Etay Para Dholpur</t>
  </si>
  <si>
    <t>101401073168</t>
  </si>
  <si>
    <t>354695872556</t>
  </si>
  <si>
    <t>Sabeena</t>
  </si>
  <si>
    <t>Niyazuddin</t>
  </si>
  <si>
    <t>101401073428</t>
  </si>
  <si>
    <t>203854118677</t>
  </si>
  <si>
    <t>Chanda</t>
  </si>
  <si>
    <t>Sher Mohammad</t>
  </si>
  <si>
    <t>Abdul Hameed Colony old city Dholpur</t>
  </si>
  <si>
    <t>248010100000812</t>
  </si>
  <si>
    <t>558012772155</t>
  </si>
  <si>
    <t>101401073410</t>
  </si>
  <si>
    <t>207310898997</t>
  </si>
  <si>
    <t>Anees</t>
  </si>
  <si>
    <t>Habeeb Khan</t>
  </si>
  <si>
    <t>Islampura old city Dholpur</t>
  </si>
  <si>
    <t>101401073537</t>
  </si>
  <si>
    <t>439930899777</t>
  </si>
  <si>
    <t>Soni</t>
  </si>
  <si>
    <t>Shaheed</t>
  </si>
  <si>
    <t>Purani Saraya Dholpur</t>
  </si>
  <si>
    <t>101401078184</t>
  </si>
  <si>
    <t>848004038654</t>
  </si>
  <si>
    <t>Raheem Khan</t>
  </si>
  <si>
    <t>Ismail Khan</t>
  </si>
  <si>
    <t>Telion Ka Bara Dholpur</t>
  </si>
  <si>
    <t>101401073949</t>
  </si>
  <si>
    <t>806945558719</t>
  </si>
  <si>
    <t>Bhag chand Jain</t>
  </si>
  <si>
    <t>Gopi Chand Jain</t>
  </si>
  <si>
    <t>Rao Sahab Ka bara Dholpur</t>
  </si>
  <si>
    <t>101401078377</t>
  </si>
  <si>
    <t>414712572401</t>
  </si>
  <si>
    <t>Asiph Khan</t>
  </si>
  <si>
    <t>Bajariya Road Dholpur</t>
  </si>
  <si>
    <t>101401074446</t>
  </si>
  <si>
    <t>663758506305</t>
  </si>
  <si>
    <t>Sayera</t>
  </si>
  <si>
    <t>Ward 21 Shetan pura dholpur</t>
  </si>
  <si>
    <t>101401072241</t>
  </si>
  <si>
    <t>209154709116</t>
  </si>
  <si>
    <t>Parvana</t>
  </si>
  <si>
    <t>Shaejad</t>
  </si>
  <si>
    <t>Kotala Dholpur</t>
  </si>
  <si>
    <t>101401074699</t>
  </si>
  <si>
    <t>556015561050</t>
  </si>
  <si>
    <t>Sakila</t>
  </si>
  <si>
    <t>Avid Khan</t>
  </si>
  <si>
    <t>Gadarpura dholpur</t>
  </si>
  <si>
    <t>746510110001004</t>
  </si>
  <si>
    <t>427826998605</t>
  </si>
  <si>
    <t>Anjum</t>
  </si>
  <si>
    <t>Etay para dholpur</t>
  </si>
  <si>
    <t>101401072233</t>
  </si>
  <si>
    <t>435027073345</t>
  </si>
  <si>
    <t>Sameer Warsi</t>
  </si>
  <si>
    <t>Babloo</t>
  </si>
  <si>
    <t>101401078116</t>
  </si>
  <si>
    <t>792663191844</t>
  </si>
  <si>
    <t xml:space="preserve">Avid Khan </t>
  </si>
  <si>
    <t>248010100001398</t>
  </si>
  <si>
    <t>71968384</t>
  </si>
  <si>
    <t>Rasiduudin</t>
  </si>
  <si>
    <t>Kiri Kotla old city dholpur</t>
  </si>
  <si>
    <t>101401074706</t>
  </si>
  <si>
    <t>755464450553</t>
  </si>
  <si>
    <t>Tahir</t>
  </si>
  <si>
    <t>101401078712</t>
  </si>
  <si>
    <t>575986184934</t>
  </si>
  <si>
    <t>Shabana</t>
  </si>
  <si>
    <t>101401073461</t>
  </si>
  <si>
    <t>853864126321</t>
  </si>
  <si>
    <t>Asama</t>
  </si>
  <si>
    <t>101401073453</t>
  </si>
  <si>
    <t>398642281607</t>
  </si>
  <si>
    <t>Abdul Sareef</t>
  </si>
  <si>
    <t>101401073906</t>
  </si>
  <si>
    <t>613641751978</t>
  </si>
  <si>
    <t>Riyaz</t>
  </si>
  <si>
    <t>Gurjar Colony Dholpur</t>
  </si>
  <si>
    <t>101401073764</t>
  </si>
  <si>
    <t>382113215626</t>
  </si>
  <si>
    <t>Noor Bano</t>
  </si>
  <si>
    <t>Bajruddin</t>
  </si>
  <si>
    <t>Saray Gajara Road dholpur</t>
  </si>
  <si>
    <t>101401073444</t>
  </si>
  <si>
    <t>843069082357</t>
  </si>
  <si>
    <t xml:space="preserve">Bablu </t>
  </si>
  <si>
    <t>Radha Vihari Road Dholpur</t>
  </si>
  <si>
    <t>1942000100952850</t>
  </si>
  <si>
    <t>503481402316</t>
  </si>
  <si>
    <t>V- Jakhi Dholpur</t>
  </si>
  <si>
    <t>101401073864</t>
  </si>
  <si>
    <t>370580013569</t>
  </si>
  <si>
    <t>Kaumin Khan</t>
  </si>
  <si>
    <t>Mittal Colony Dholpur</t>
  </si>
  <si>
    <t>26460100012932</t>
  </si>
  <si>
    <t>419395690119</t>
  </si>
  <si>
    <t>Esan Ali</t>
  </si>
  <si>
    <t>Islampura Dholpur</t>
  </si>
  <si>
    <t>50100024233869</t>
  </si>
  <si>
    <t>524742830228</t>
  </si>
  <si>
    <t>Manju</t>
  </si>
  <si>
    <t>Sukhlal Jain</t>
  </si>
  <si>
    <t>Kali Mandir Dholpur</t>
  </si>
  <si>
    <t>101401074396</t>
  </si>
  <si>
    <t>959318048169</t>
  </si>
  <si>
    <t>Sahnaj</t>
  </si>
  <si>
    <t>Raheem</t>
  </si>
  <si>
    <t>Teliyon Ka Bara Dholpur</t>
  </si>
  <si>
    <t>101401073931</t>
  </si>
  <si>
    <t>535808527521</t>
  </si>
  <si>
    <t>Rashid Khan</t>
  </si>
  <si>
    <t>Raseed Beg</t>
  </si>
  <si>
    <t>Nana Sahab Ka Bara Dholpur</t>
  </si>
  <si>
    <t>1942000100116940</t>
  </si>
  <si>
    <t>421129522198</t>
  </si>
  <si>
    <t>Sanno</t>
  </si>
  <si>
    <t>101400883123</t>
  </si>
  <si>
    <t>758468246200</t>
  </si>
  <si>
    <t>Asif Khan</t>
  </si>
  <si>
    <t>Shakawat Khan</t>
  </si>
  <si>
    <t>101401073545</t>
  </si>
  <si>
    <t>676375678559</t>
  </si>
  <si>
    <t>Raveena</t>
  </si>
  <si>
    <t>Rapheek Khan</t>
  </si>
  <si>
    <t>V-Jakhi Dholpur</t>
  </si>
  <si>
    <t>101401073856</t>
  </si>
  <si>
    <t>896957309297</t>
  </si>
  <si>
    <t>Shehjad Khan</t>
  </si>
  <si>
    <t>Chimnaji Ka bara Dholpur</t>
  </si>
  <si>
    <t>11096877546</t>
  </si>
  <si>
    <t>931967439642</t>
  </si>
  <si>
    <t>Ryasat</t>
  </si>
  <si>
    <t>Brij Colony Virja Para Dholpur</t>
  </si>
  <si>
    <t>101401073234</t>
  </si>
  <si>
    <t>633280321062</t>
  </si>
  <si>
    <t xml:space="preserve">Ikbal </t>
  </si>
  <si>
    <t>Rehmat Khan</t>
  </si>
  <si>
    <t>0533000101169649</t>
  </si>
  <si>
    <t>235194768723</t>
  </si>
  <si>
    <t>32612273636</t>
  </si>
  <si>
    <t>892028640699</t>
  </si>
  <si>
    <t>Masjid ke Pass Jakhi</t>
  </si>
  <si>
    <t>43980100000875</t>
  </si>
  <si>
    <t>608574073184</t>
  </si>
  <si>
    <t>Tara</t>
  </si>
  <si>
    <t>101401073226</t>
  </si>
  <si>
    <t>435676766170</t>
  </si>
  <si>
    <t>Savita</t>
  </si>
  <si>
    <t>101401078419</t>
  </si>
  <si>
    <t>614689297014</t>
  </si>
  <si>
    <t>Sanjay Jain</t>
  </si>
  <si>
    <t>Sukh lal Jain</t>
  </si>
  <si>
    <t>Grandeel Kali Mai Mandir ke pas dholpur</t>
  </si>
  <si>
    <t>101401074404</t>
  </si>
  <si>
    <t>868410901362</t>
  </si>
  <si>
    <t>Hayat Khan</t>
  </si>
  <si>
    <t>Rahat Khan</t>
  </si>
  <si>
    <t>Bajariya Mod Dholpur</t>
  </si>
  <si>
    <t>248010100001033</t>
  </si>
  <si>
    <t>802728894471</t>
  </si>
  <si>
    <t>NoorJahan</t>
  </si>
  <si>
    <t>Shahjad</t>
  </si>
  <si>
    <t>Teliyon Ka bara Dholpur</t>
  </si>
  <si>
    <t>101401077920</t>
  </si>
  <si>
    <t>443719875769</t>
  </si>
  <si>
    <t>Mohasin Khan</t>
  </si>
  <si>
    <t>Muktiyar Khan</t>
  </si>
  <si>
    <t>DashaRA Road Kothi Dholpur</t>
  </si>
  <si>
    <t>101401078141</t>
  </si>
  <si>
    <t>425857402546</t>
  </si>
  <si>
    <t>Sameeruddin</t>
  </si>
  <si>
    <t>Gaysuddin</t>
  </si>
  <si>
    <t>248010100001282</t>
  </si>
  <si>
    <t>622532695098</t>
  </si>
  <si>
    <t>Halim Khan</t>
  </si>
  <si>
    <t>Kacchi Kui Old city Dholpur</t>
  </si>
  <si>
    <t>26460100005981</t>
  </si>
  <si>
    <t>499480639801</t>
  </si>
  <si>
    <t>Mansoor Ali</t>
  </si>
  <si>
    <t>Mujaffar Ali</t>
  </si>
  <si>
    <t>Gadarpura Takiya Dholpur</t>
  </si>
  <si>
    <t>32347489487</t>
  </si>
  <si>
    <t>954146045131</t>
  </si>
  <si>
    <t>Sanjay Khan</t>
  </si>
  <si>
    <t>Hammed Khan</t>
  </si>
  <si>
    <t>Saray Peer Ali old city dholpur</t>
  </si>
  <si>
    <t>Computer Work</t>
  </si>
  <si>
    <t>0138001500002871</t>
  </si>
  <si>
    <t>229973965355</t>
  </si>
  <si>
    <t>Sadik Khan</t>
  </si>
  <si>
    <t>0138000101219545</t>
  </si>
  <si>
    <t>958927518877</t>
  </si>
  <si>
    <t>Rukhsar</t>
  </si>
  <si>
    <t>0870000100158932</t>
  </si>
  <si>
    <t>239084140172</t>
  </si>
  <si>
    <t>Iasrar Khan</t>
  </si>
  <si>
    <t>Gadarpura Bajariya Dholpur</t>
  </si>
  <si>
    <t>0138000100248430</t>
  </si>
  <si>
    <t>348342000205</t>
  </si>
  <si>
    <t>Jameel Khan</t>
  </si>
  <si>
    <t>101401066917</t>
  </si>
  <si>
    <t>268905981956</t>
  </si>
  <si>
    <t>Jakir hussain</t>
  </si>
  <si>
    <t>Kabeer khan</t>
  </si>
  <si>
    <t>Imali Gali Santer Road Dholpur</t>
  </si>
  <si>
    <t>26460100016750</t>
  </si>
  <si>
    <t>259187006458</t>
  </si>
  <si>
    <t>Bahgel Basti Saipau</t>
  </si>
  <si>
    <t>0870000100100786</t>
  </si>
  <si>
    <t>790008078379</t>
  </si>
  <si>
    <t>V- Nadanpur Baseri</t>
  </si>
  <si>
    <t>2769000100045390</t>
  </si>
  <si>
    <t>997495212535</t>
  </si>
  <si>
    <t>Shaokin</t>
  </si>
  <si>
    <t>2769000100045400</t>
  </si>
  <si>
    <t>729777216102</t>
  </si>
  <si>
    <t>Ramjani</t>
  </si>
  <si>
    <t>2769001700011560</t>
  </si>
  <si>
    <t>399455798789</t>
  </si>
  <si>
    <t>2769001700020540</t>
  </si>
  <si>
    <t>337162676174</t>
  </si>
  <si>
    <t>Abdul Mukil</t>
  </si>
  <si>
    <t>Tohidnagar, Tulsivan Road Bari, Dist-Dholpur</t>
  </si>
  <si>
    <t>12.2.15</t>
  </si>
  <si>
    <t>0533000101056266</t>
  </si>
  <si>
    <t>789697050175</t>
  </si>
  <si>
    <t>Dealshad</t>
  </si>
  <si>
    <t>Parchun Ki Shop</t>
  </si>
  <si>
    <t>0533000101062364</t>
  </si>
  <si>
    <t>311639311098</t>
  </si>
  <si>
    <t>Saleem Khan</t>
  </si>
  <si>
    <t>Vill- Behrawavti, Sapau, Dholpur</t>
  </si>
  <si>
    <t>Battery Work</t>
  </si>
  <si>
    <t>1942000100946410</t>
  </si>
  <si>
    <t>625166348254</t>
  </si>
  <si>
    <t xml:space="preserve">Isha </t>
  </si>
  <si>
    <t>0870000100164191</t>
  </si>
  <si>
    <t>418778677639</t>
  </si>
  <si>
    <t>Sultan Kha</t>
  </si>
  <si>
    <t>Allabaksh</t>
  </si>
  <si>
    <t>Vill- Umreh Hall, Nivasi Ajijpura, Gumatwadi, Dholpur</t>
  </si>
  <si>
    <t>44770100003632</t>
  </si>
  <si>
    <t>915284545338</t>
  </si>
  <si>
    <t>Gutana</t>
  </si>
  <si>
    <t>Vill-Nato Ka Pura, Kheda, Dholpur</t>
  </si>
  <si>
    <t>3599101000318</t>
  </si>
  <si>
    <t>912140478665</t>
  </si>
  <si>
    <t>Vado</t>
  </si>
  <si>
    <t>44670100001467</t>
  </si>
  <si>
    <t>381250673756</t>
  </si>
  <si>
    <t>Hajrat Khan</t>
  </si>
  <si>
    <t>Vill. Mirjapur, Sarani Kheda, Dholpur</t>
  </si>
  <si>
    <t>3599101000391</t>
  </si>
  <si>
    <t>434643649254</t>
  </si>
  <si>
    <t>Gutan Khan</t>
  </si>
  <si>
    <t>Silai Word</t>
  </si>
  <si>
    <t>3599101000322</t>
  </si>
  <si>
    <t>814487697592</t>
  </si>
  <si>
    <t>Abdul Bahab</t>
  </si>
  <si>
    <t xml:space="preserve">Railway Station Ke Peeche, Sapau Road,  Badi Dholpur </t>
  </si>
  <si>
    <t>Clothes Business</t>
  </si>
  <si>
    <t>0533000101177611</t>
  </si>
  <si>
    <t>873826194042</t>
  </si>
  <si>
    <t>Ikabal</t>
  </si>
  <si>
    <t>Rehmatulla</t>
  </si>
  <si>
    <t>18.3.15</t>
  </si>
  <si>
    <t>31.3.15</t>
  </si>
  <si>
    <t>0870000100130398</t>
  </si>
  <si>
    <t>639661826058</t>
  </si>
  <si>
    <t>Hasim Khan</t>
  </si>
  <si>
    <t>18.3.16</t>
  </si>
  <si>
    <t>1942000100969390</t>
  </si>
  <si>
    <t>569945826294</t>
  </si>
  <si>
    <t>Rafeek Khan</t>
  </si>
  <si>
    <t>Majeet Khan</t>
  </si>
  <si>
    <t>Radha Vihari Durga Colony Dholpur</t>
  </si>
  <si>
    <t>Kirana  Store</t>
  </si>
  <si>
    <t>18.3.17</t>
  </si>
  <si>
    <t>1942000100941640</t>
  </si>
  <si>
    <t>249335387997</t>
  </si>
  <si>
    <t>Avrar Ahmed</t>
  </si>
  <si>
    <t>Nafees Khan</t>
  </si>
  <si>
    <t>Saray Gajara kothi Dholpur</t>
  </si>
  <si>
    <t>18.3.18</t>
  </si>
  <si>
    <t>1942000100968700</t>
  </si>
  <si>
    <t>988703259728</t>
  </si>
  <si>
    <t>Asfak Khan</t>
  </si>
  <si>
    <t>Rajjak Khan</t>
  </si>
  <si>
    <t>18.3.19</t>
  </si>
  <si>
    <t>0138000101276115</t>
  </si>
  <si>
    <t>490709441528</t>
  </si>
  <si>
    <t>Sabir Khan</t>
  </si>
  <si>
    <t>Hind Loj Hardev Nagar Dholpur</t>
  </si>
  <si>
    <t>18.3.20</t>
  </si>
  <si>
    <t>1942000100964340</t>
  </si>
  <si>
    <t>674734119451</t>
  </si>
  <si>
    <t xml:space="preserve"> Kotla Dholpur</t>
  </si>
  <si>
    <t>18.3.21</t>
  </si>
  <si>
    <t>61255951155</t>
  </si>
  <si>
    <t>838394313278</t>
  </si>
  <si>
    <t>Rahul Jain</t>
  </si>
  <si>
    <t>Shanti Lal Jain</t>
  </si>
  <si>
    <t>Readymade Store</t>
  </si>
  <si>
    <t>18.3.22</t>
  </si>
  <si>
    <t>61260264337</t>
  </si>
  <si>
    <t>513051884020</t>
  </si>
  <si>
    <t>Hajara Begum</t>
  </si>
  <si>
    <t>Rahis Beg</t>
  </si>
  <si>
    <t>Dixit Gali  Kasai Para dholpur</t>
  </si>
  <si>
    <t>18.3.23</t>
  </si>
  <si>
    <t>0138000101275727</t>
  </si>
  <si>
    <t>912265974578</t>
  </si>
  <si>
    <t>Harun Khan</t>
  </si>
  <si>
    <t>Purani Saray Old city dholpur</t>
  </si>
  <si>
    <t>18.3.24</t>
  </si>
  <si>
    <t>0138000100239812</t>
  </si>
  <si>
    <t>330950787965</t>
  </si>
  <si>
    <t xml:space="preserve"> Laeek Ahmed</t>
  </si>
  <si>
    <t>Mamoor Khan</t>
  </si>
  <si>
    <t>Kotla Dholpur</t>
  </si>
  <si>
    <t>18.3.25</t>
  </si>
  <si>
    <t>26460100008901</t>
  </si>
  <si>
    <t>215382335657</t>
  </si>
  <si>
    <t>Sabana Begum</t>
  </si>
  <si>
    <t>Israr Khan</t>
  </si>
  <si>
    <t xml:space="preserve">Muslim </t>
  </si>
  <si>
    <t>Beauty Paler &amp; Genral Store</t>
  </si>
  <si>
    <t>18.3.26</t>
  </si>
  <si>
    <t>746510110000983</t>
  </si>
  <si>
    <t>411369176646</t>
  </si>
  <si>
    <t>Momammad Sabir</t>
  </si>
  <si>
    <t xml:space="preserve"> Taliya Kothi Dholpur</t>
  </si>
  <si>
    <t>18.3.27</t>
  </si>
  <si>
    <t>50100078039240</t>
  </si>
  <si>
    <t>870766013353</t>
  </si>
  <si>
    <t>Sameena</t>
  </si>
  <si>
    <t>Sabir</t>
  </si>
  <si>
    <t>18.3.28</t>
  </si>
  <si>
    <t>0870000100184025</t>
  </si>
  <si>
    <t>469452965795</t>
  </si>
  <si>
    <t>18.3.29</t>
  </si>
  <si>
    <t>101401073402</t>
  </si>
  <si>
    <t>765199187309</t>
  </si>
  <si>
    <t>Babeena</t>
  </si>
  <si>
    <t xml:space="preserve"> Shaitan pura old city dholpur</t>
  </si>
  <si>
    <t>18.3.30</t>
  </si>
  <si>
    <t>101401068861</t>
  </si>
  <si>
    <t>593972776544</t>
  </si>
  <si>
    <t>Kayyum Khan</t>
  </si>
  <si>
    <t>18.3.31</t>
  </si>
  <si>
    <t>45640100000369</t>
  </si>
  <si>
    <t>633581635698</t>
  </si>
  <si>
    <t xml:space="preserve"> Nrisingh Road Tabela Dholpur</t>
  </si>
  <si>
    <t>18.3.32</t>
  </si>
  <si>
    <t>26460100016072</t>
  </si>
  <si>
    <t>749613456475</t>
  </si>
  <si>
    <t>Ikbal</t>
  </si>
  <si>
    <t>18.3.33</t>
  </si>
  <si>
    <t>0870000100192422</t>
  </si>
  <si>
    <t>634628703106</t>
  </si>
  <si>
    <t>Jannat</t>
  </si>
  <si>
    <t>Nattho Khan</t>
  </si>
  <si>
    <t xml:space="preserve"> Saipau</t>
  </si>
  <si>
    <t>18.3.34</t>
  </si>
  <si>
    <t>0870000100192671</t>
  </si>
  <si>
    <t>823182087662</t>
  </si>
  <si>
    <t>Dulla Khan</t>
  </si>
  <si>
    <t>18.3.35</t>
  </si>
  <si>
    <t>0870000100192723</t>
  </si>
  <si>
    <t>619720098735</t>
  </si>
  <si>
    <t>Rahima</t>
  </si>
  <si>
    <t>Jakhi Dholpur</t>
  </si>
  <si>
    <t>18.3.36</t>
  </si>
  <si>
    <t>43980100000779</t>
  </si>
  <si>
    <t>594021140113</t>
  </si>
  <si>
    <t>Shamsu Khan</t>
  </si>
  <si>
    <t>Bashir Khan</t>
  </si>
  <si>
    <t>18.3.37</t>
  </si>
  <si>
    <t>0870000100190114</t>
  </si>
  <si>
    <t>303963453985</t>
  </si>
  <si>
    <t>Nrisingh Road Tabela Dholpur</t>
  </si>
  <si>
    <t>Bhains Palanz</t>
  </si>
  <si>
    <t>18.3.38</t>
  </si>
  <si>
    <t>1942000100971190</t>
  </si>
  <si>
    <t>807796719261</t>
  </si>
  <si>
    <t>Shaheed Khan</t>
  </si>
  <si>
    <t>Noor Khan</t>
  </si>
  <si>
    <t>Choudhary Dharmashala ke Pass Old city dholpur</t>
  </si>
  <si>
    <t>Geanral Store</t>
  </si>
  <si>
    <t>18.3.39</t>
  </si>
  <si>
    <t>1942000100210360</t>
  </si>
  <si>
    <t>795386941072</t>
  </si>
  <si>
    <t>Shahnaj Begum</t>
  </si>
  <si>
    <t>Sanbbar Beg</t>
  </si>
  <si>
    <t>Purani Sabji Mandi Dholpur</t>
  </si>
  <si>
    <t>18.3.40</t>
  </si>
  <si>
    <t>1942000100967660</t>
  </si>
  <si>
    <t>275564196125</t>
  </si>
  <si>
    <t>Rasool Khan</t>
  </si>
  <si>
    <t>Manjoor Khan</t>
  </si>
  <si>
    <t>Gadda Mohalla kothi Dholpur</t>
  </si>
  <si>
    <t>18.3.41</t>
  </si>
  <si>
    <t>1942000100907130</t>
  </si>
  <si>
    <t>718845316226</t>
  </si>
  <si>
    <t>Haleem Khan</t>
  </si>
  <si>
    <t>Basir Khan</t>
  </si>
  <si>
    <t>Mohalla Taliya Kothi Dholpur</t>
  </si>
  <si>
    <t>Future Work</t>
  </si>
  <si>
    <t>18.3.42</t>
  </si>
  <si>
    <t>1942000100970400</t>
  </si>
  <si>
    <t>541049121007</t>
  </si>
  <si>
    <t>Tohid Nagar Tulsivan Road Dholpur</t>
  </si>
  <si>
    <t>Mobile Work</t>
  </si>
  <si>
    <t>18.3.43</t>
  </si>
  <si>
    <t>45640100002554</t>
  </si>
  <si>
    <t>720886409814</t>
  </si>
  <si>
    <t>Saleem</t>
  </si>
  <si>
    <t>Khuda Baks</t>
  </si>
  <si>
    <t>18.3.44</t>
  </si>
  <si>
    <t>1942000100955460</t>
  </si>
  <si>
    <t>858955222615</t>
  </si>
  <si>
    <t>Smt. Sahara</t>
  </si>
  <si>
    <t>Radha Vihari Durga colony Dholpur</t>
  </si>
  <si>
    <t>18.3.45</t>
  </si>
  <si>
    <t>1942000100960250</t>
  </si>
  <si>
    <t>819431749310</t>
  </si>
  <si>
    <t>Mohammad Safeek</t>
  </si>
  <si>
    <t>Kotala Old city dholpur</t>
  </si>
  <si>
    <t>Stationary Store</t>
  </si>
  <si>
    <t>18.3.46</t>
  </si>
  <si>
    <t>1942000100261980</t>
  </si>
  <si>
    <t>773614827327</t>
  </si>
  <si>
    <t>Smt. Rihana</t>
  </si>
  <si>
    <t>Pappu</t>
  </si>
  <si>
    <t>Itay Para Old city Dholpur</t>
  </si>
  <si>
    <t>18.3.47</t>
  </si>
  <si>
    <t>101500069155</t>
  </si>
  <si>
    <t>338857653199</t>
  </si>
  <si>
    <t>Sabuddin</t>
  </si>
  <si>
    <t>Noori Khan</t>
  </si>
  <si>
    <t>18.3.48</t>
  </si>
  <si>
    <t>101401073982</t>
  </si>
  <si>
    <t>759576685868</t>
  </si>
  <si>
    <t>Sitara</t>
  </si>
  <si>
    <t>18.3.49</t>
  </si>
  <si>
    <t>101401073974</t>
  </si>
  <si>
    <t>Yakub Khan</t>
  </si>
  <si>
    <t>Najeer Khan</t>
  </si>
  <si>
    <t>Dashhar Road Kothi Dholpur</t>
  </si>
  <si>
    <t>18.3.50</t>
  </si>
  <si>
    <t>101401068148</t>
  </si>
  <si>
    <t>739457984236</t>
  </si>
  <si>
    <t>Sufi Khan</t>
  </si>
  <si>
    <t>Kasai para Dholpur</t>
  </si>
  <si>
    <t>18.3.51</t>
  </si>
  <si>
    <t>44770100004864</t>
  </si>
  <si>
    <t>539293550265</t>
  </si>
  <si>
    <t>Nisha</t>
  </si>
  <si>
    <t>18.3.52</t>
  </si>
  <si>
    <t>61091894983</t>
  </si>
  <si>
    <t>796947286118</t>
  </si>
  <si>
    <t>Khalid Khan</t>
  </si>
  <si>
    <t>Asan Mohammad</t>
  </si>
  <si>
    <t>Koliyan Basti Gumat Bari</t>
  </si>
  <si>
    <t>Watch Work</t>
  </si>
  <si>
    <t>18.3.53</t>
  </si>
  <si>
    <t>0533000101150003</t>
  </si>
  <si>
    <t>350613373030</t>
  </si>
  <si>
    <t>Asiv Khan</t>
  </si>
  <si>
    <t>Sannu Khan</t>
  </si>
  <si>
    <t>Ahmedpur Bari</t>
  </si>
  <si>
    <t>18.3.54</t>
  </si>
  <si>
    <t>61256326618</t>
  </si>
  <si>
    <t>854788805892</t>
  </si>
  <si>
    <t>Near Habibulla Masjd Bajariya Dholpur</t>
  </si>
  <si>
    <t>18.3.55</t>
  </si>
  <si>
    <t>746510110001011</t>
  </si>
  <si>
    <t>868089295277</t>
  </si>
  <si>
    <t>Ashik Khan</t>
  </si>
  <si>
    <t>Kali Mai Mandir ke Samne Dholpur</t>
  </si>
  <si>
    <t>18.3.56</t>
  </si>
  <si>
    <t>746510110001014</t>
  </si>
  <si>
    <t>388941284539</t>
  </si>
  <si>
    <t>Kammu Khan</t>
  </si>
  <si>
    <t>Sukha</t>
  </si>
  <si>
    <t>Garg Colony Saipau</t>
  </si>
  <si>
    <t>18.3.57</t>
  </si>
  <si>
    <t>0870000100191937</t>
  </si>
  <si>
    <t>837835429845</t>
  </si>
  <si>
    <t>Bunti</t>
  </si>
  <si>
    <t>Gutaikhan</t>
  </si>
  <si>
    <t>Madin Colony, Majat ke Pass, Maniya, Dholpur</t>
  </si>
  <si>
    <t>27.6.14</t>
  </si>
  <si>
    <t>9.12.14</t>
  </si>
  <si>
    <t>Munsi Khan</t>
  </si>
  <si>
    <t>Vill.- Bhorenda, Post.- Jalapur, Th.- Dholpur</t>
  </si>
  <si>
    <t xml:space="preserve">Chaua </t>
  </si>
  <si>
    <t>Muni</t>
  </si>
  <si>
    <t>Vill.- Chandpur, Dayeri Maniya, Dholpur</t>
  </si>
  <si>
    <t>Ashin Khan</t>
  </si>
  <si>
    <t>Village- Bhorenda, Distt.- Dholpur</t>
  </si>
  <si>
    <t>Manjit Khan</t>
  </si>
  <si>
    <t>Vill.- Bhorenda, Post- Jalalpur, Kotpura, Maniya, Dholpur</t>
  </si>
  <si>
    <t>Sikandar Kha</t>
  </si>
  <si>
    <t>Munshi Kha</t>
  </si>
  <si>
    <t>Pappu Kha</t>
  </si>
  <si>
    <t>Badrudeen</t>
  </si>
  <si>
    <t>Hasmudeen</t>
  </si>
  <si>
    <t>Mohlla Talaiya Kothi, Dholpur</t>
  </si>
  <si>
    <t>Parchun ki Shop</t>
  </si>
  <si>
    <t>Abduk Rafik</t>
  </si>
  <si>
    <t>Purani Sarai Dholpur</t>
  </si>
  <si>
    <t>Term Loan</t>
  </si>
  <si>
    <t>26.3.15</t>
  </si>
  <si>
    <t>33051031525</t>
  </si>
  <si>
    <t>37481236 8807</t>
  </si>
  <si>
    <t>Mohammad Ali</t>
  </si>
  <si>
    <t>0138000100178900</t>
  </si>
  <si>
    <t>3343 3685 8060</t>
  </si>
  <si>
    <t>Shafi Ulla</t>
  </si>
  <si>
    <t>1942000100958950</t>
  </si>
  <si>
    <t>8409 7768 9111</t>
  </si>
  <si>
    <t>V-Mirzapur Dholpur</t>
  </si>
  <si>
    <t>3599101000346</t>
  </si>
  <si>
    <t>8006 9532 9256</t>
  </si>
  <si>
    <t>Pappe Khan</t>
  </si>
  <si>
    <t>Beto Khan</t>
  </si>
  <si>
    <t>Sakhwara Dholpur</t>
  </si>
  <si>
    <t>3584000100314530</t>
  </si>
  <si>
    <t>8132 7676 6750</t>
  </si>
  <si>
    <t>Saddik</t>
  </si>
  <si>
    <t>Shafik Khan</t>
  </si>
  <si>
    <t>Taliya Dholpur</t>
  </si>
  <si>
    <t>83632010011810</t>
  </si>
  <si>
    <t>5684 2731 2310</t>
  </si>
  <si>
    <t>Mustak ali</t>
  </si>
  <si>
    <t>Govind Vatika ke pass Dholpur</t>
  </si>
  <si>
    <t>61165308207</t>
  </si>
  <si>
    <t>8643 1610 2305</t>
  </si>
  <si>
    <t>Khatun</t>
  </si>
  <si>
    <t>61040768594</t>
  </si>
  <si>
    <t>8200 6706 4040</t>
  </si>
  <si>
    <t>Chand Alam</t>
  </si>
  <si>
    <t>0138000101242385</t>
  </si>
  <si>
    <t>3374 8553 8129</t>
  </si>
  <si>
    <t>Chaua</t>
  </si>
  <si>
    <t>Dayeri Dholpur</t>
  </si>
  <si>
    <t>61194131924</t>
  </si>
  <si>
    <t>4050 8478 3436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</si>
  <si>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</si>
  <si>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</si>
  <si>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</si>
  <si>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Vakeel Khan</t>
  </si>
  <si>
    <t>Subari Khan</t>
  </si>
  <si>
    <t>Village Hari Singh ka pura Post Leelothi the baseri</t>
  </si>
  <si>
    <t>Sbiosis Ins. Of Nursing Jaipur</t>
  </si>
  <si>
    <t>INC Delhi</t>
  </si>
  <si>
    <t>iv year</t>
  </si>
  <si>
    <t>28.8.14</t>
  </si>
  <si>
    <t>i</t>
  </si>
  <si>
    <t>Isaraj Khan</t>
  </si>
  <si>
    <t>Eshav Khan</t>
  </si>
  <si>
    <t>Village &amp; Post Jarga the baseri</t>
  </si>
  <si>
    <t>RIET Jaipur</t>
  </si>
  <si>
    <t>Kota</t>
  </si>
  <si>
    <t>III year</t>
  </si>
  <si>
    <t>28.1.14</t>
  </si>
  <si>
    <t>Abdul Rashid Khan</t>
  </si>
  <si>
    <t>Mohlla Talaiya Masjid ke pass, Kota, Dholpur</t>
  </si>
  <si>
    <t>Rajasthan College of Engineering For Woman, Jaipur</t>
  </si>
  <si>
    <t>22.9.14</t>
  </si>
  <si>
    <t>iv</t>
  </si>
  <si>
    <t>Madina Colony, Old City, Dholpur</t>
  </si>
  <si>
    <t>Prastij Instituz Management Gwaliyar (M.P.)</t>
  </si>
  <si>
    <t>ii year</t>
  </si>
  <si>
    <t>7.10.14</t>
  </si>
  <si>
    <t>ii</t>
  </si>
  <si>
    <t>Aamir Khan</t>
  </si>
  <si>
    <t>Jaman Tokij ke Pass, Mohlla Talaiya Kothi, Dholpur</t>
  </si>
  <si>
    <t>Vivekanand Institute of Technology (Est) Jagatpura, Jaipur</t>
  </si>
  <si>
    <t>11.5.12</t>
  </si>
  <si>
    <t>22.8.14</t>
  </si>
  <si>
    <t>iii</t>
  </si>
  <si>
    <t>MOHD. JEESHAN FAROOQUI</t>
  </si>
  <si>
    <t>MOHD. UMAR FAROOQUI</t>
  </si>
  <si>
    <t>Farooqui Complex, Saray, G.T. Road, Dhopur</t>
  </si>
  <si>
    <t>Manglam School of Nursing, Gwaliyar, Madhya Pardesh</t>
  </si>
  <si>
    <t>iii year</t>
  </si>
  <si>
    <t>26.6.14</t>
  </si>
  <si>
    <t>24.7.14</t>
  </si>
  <si>
    <t>Muna Khan</t>
  </si>
  <si>
    <t>Hathiyapour, Badi, Dholpur</t>
  </si>
  <si>
    <t>Sinhgad School of Business Studies Narhe, Pune</t>
  </si>
  <si>
    <t>II YEAR</t>
  </si>
  <si>
    <t>8.2.13</t>
  </si>
  <si>
    <t>Zahoor Khan</t>
  </si>
  <si>
    <t>Noor Manjil Ke Peeche, Kila Bari, Dholpur</t>
  </si>
  <si>
    <t>Arya Institute of Engineering, Kukas, Jaipur</t>
  </si>
  <si>
    <t>RTU Kota</t>
  </si>
  <si>
    <t>9.1.15</t>
  </si>
  <si>
    <t>24.2.15</t>
  </si>
  <si>
    <t>2261000100030980</t>
  </si>
  <si>
    <t>308096622902</t>
  </si>
  <si>
    <t>Mohd. Jeeshan Faruqi</t>
  </si>
  <si>
    <t>Umar Faruqi</t>
  </si>
  <si>
    <t>Niwasi Faruki Complex, Sarai G.T. Road, Dholpur</t>
  </si>
  <si>
    <t>Mangalam School of Nursing Gwaliyar, (M.P.)</t>
  </si>
  <si>
    <t>Gwaliyar University  (M.P.)</t>
  </si>
  <si>
    <t>5.1.15</t>
  </si>
  <si>
    <t>61040138652</t>
  </si>
  <si>
    <t>495496238725</t>
  </si>
  <si>
    <t>Mohmad Usmani</t>
  </si>
  <si>
    <t>Baghel Basti Saipau</t>
  </si>
  <si>
    <t>24.3.15</t>
  </si>
  <si>
    <t>11.5.15</t>
  </si>
  <si>
    <t>0870000100114992</t>
  </si>
  <si>
    <t>372194729206</t>
  </si>
  <si>
    <t>0870000100192699</t>
  </si>
  <si>
    <t>453031071666</t>
  </si>
  <si>
    <t>Jahuran</t>
  </si>
  <si>
    <t>Gafura Khan</t>
  </si>
  <si>
    <t>0870001700057629</t>
  </si>
  <si>
    <t>359671100531</t>
  </si>
  <si>
    <t>1942000100966810</t>
  </si>
  <si>
    <t>358933605302</t>
  </si>
  <si>
    <t>Mehnaj Khan</t>
  </si>
  <si>
    <t>45640100001706</t>
  </si>
  <si>
    <t>247911526528</t>
  </si>
  <si>
    <t>Nabbo</t>
  </si>
  <si>
    <t>Gulavi</t>
  </si>
  <si>
    <t>44770100021300</t>
  </si>
  <si>
    <t>978909827037</t>
  </si>
  <si>
    <t>Nasir Khan</t>
  </si>
  <si>
    <t>Banne Khan</t>
  </si>
  <si>
    <t>Ajijpura Gumat Bati</t>
  </si>
  <si>
    <t>0533000101059467</t>
  </si>
  <si>
    <t>647926512735</t>
  </si>
  <si>
    <t>Sajjat Khan</t>
  </si>
  <si>
    <t>0533000101095308</t>
  </si>
  <si>
    <t>574336695680</t>
  </si>
  <si>
    <t>Shakir Khan</t>
  </si>
  <si>
    <t>0533000101095292</t>
  </si>
  <si>
    <t>885559035126</t>
  </si>
  <si>
    <t>Ayasha Bano</t>
  </si>
  <si>
    <t>0138000101279273</t>
  </si>
  <si>
    <t>292088052053</t>
  </si>
  <si>
    <t xml:space="preserve">Sandeep Kumar </t>
  </si>
  <si>
    <t xml:space="preserve">Niranjan Lal </t>
  </si>
  <si>
    <t>Ward 17 Peer ki Road Rajakhera</t>
  </si>
  <si>
    <t>664118210001301</t>
  </si>
  <si>
    <t>832242571478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</si>
  <si>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</si>
  <si>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</si>
  <si>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Bakil Khan</t>
  </si>
  <si>
    <t>Suneri Khan</t>
  </si>
  <si>
    <t>Vill. Harisingh Ka Pura Po. Lilothi P.S. Basedi, Dist-Dholpur</t>
  </si>
  <si>
    <t>B.SC Nursing Simbosis College of Nursing, Jaipur</t>
  </si>
  <si>
    <t>RUHS Jaipur</t>
  </si>
  <si>
    <t>Nursing</t>
  </si>
  <si>
    <t>3 Years</t>
  </si>
  <si>
    <t>26.6.15</t>
  </si>
  <si>
    <t>4.8.15</t>
  </si>
  <si>
    <t>61166076170</t>
  </si>
  <si>
    <t>298327272923</t>
  </si>
  <si>
    <t>jktLFkku vYila[;d foRr ,oa fodkl lgdkjh fuxe fyfeVsM+</t>
  </si>
  <si>
    <t xml:space="preserve">ykHkkfFka;ksa dh oxZ okbZt lwph </t>
  </si>
  <si>
    <t>_.k olwyh fdLrksa dk fooj.k ¼fnukad 12-04-2005½</t>
  </si>
  <si>
    <t>o"kZ 2002&amp;03 ls 2004&amp;05 rd</t>
  </si>
  <si>
    <t>Ø-la-</t>
  </si>
  <si>
    <t>ykHkkFkhZ dk uke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</si>
  <si>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</si>
  <si>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</si>
  <si>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</si>
  <si>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</si>
  <si>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</si>
  <si>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</si>
  <si>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</si>
  <si>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</si>
  <si>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</si>
  <si>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</si>
  <si>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</si>
  <si>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</si>
  <si>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</si>
  <si>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</si>
  <si>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</si>
  <si>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</si>
  <si>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</si>
  <si>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</si>
  <si>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</si>
  <si>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</si>
  <si>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</si>
  <si>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</si>
  <si>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</si>
  <si>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</si>
  <si>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</si>
  <si>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</si>
  <si>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</si>
  <si>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</si>
  <si>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</si>
  <si>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</si>
  <si>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Category</t>
  </si>
  <si>
    <t>;ksx</t>
  </si>
  <si>
    <t>eqy</t>
  </si>
  <si>
    <t>C;kt</t>
  </si>
  <si>
    <t>ns; fnuka-</t>
  </si>
  <si>
    <t>izkfIr fnuka-</t>
  </si>
  <si>
    <t>eqy-</t>
  </si>
  <si>
    <t>Amount</t>
  </si>
  <si>
    <t>Agriculture</t>
  </si>
  <si>
    <t>S.Industries</t>
  </si>
  <si>
    <t>Handicraft</t>
  </si>
  <si>
    <t>Technical</t>
  </si>
  <si>
    <t>Transport</t>
  </si>
  <si>
    <t>Education</t>
  </si>
  <si>
    <t>Jh bLekbZy [kkWa@Jh vlhe [kkWa</t>
  </si>
  <si>
    <t>tujy LVksj</t>
  </si>
  <si>
    <t xml:space="preserve">                  (27/03/03)</t>
  </si>
  <si>
    <t>27/6/03</t>
  </si>
  <si>
    <t>16/9/03</t>
  </si>
  <si>
    <t xml:space="preserve"> </t>
  </si>
  <si>
    <t>Jh gqlSuh @Jh cqUns [kkWa</t>
  </si>
  <si>
    <t>bysDVªhd fjis;j</t>
  </si>
  <si>
    <t xml:space="preserve">                     (5-09-03)</t>
  </si>
  <si>
    <t>5/12/03</t>
  </si>
  <si>
    <t>Jh fljktqíhu @Jh vCnqy gehn</t>
  </si>
  <si>
    <t>d`f"kZ dk;Z</t>
  </si>
  <si>
    <t xml:space="preserve">                  (6/08/03)</t>
  </si>
  <si>
    <t>6/11/03</t>
  </si>
  <si>
    <t>27/03/04</t>
  </si>
  <si>
    <t>Jh 'kCchj vgen@Jh lelqíhu</t>
  </si>
  <si>
    <t>flykbZ dh nqdku</t>
  </si>
  <si>
    <t xml:space="preserve">                    (6-09-03)</t>
  </si>
  <si>
    <t>6/12/03</t>
  </si>
  <si>
    <t>Nil</t>
  </si>
  <si>
    <t>Jh jkf'kn [kkWa Qk:dh@ ekS- lqYrku [kkWa</t>
  </si>
  <si>
    <t>/kkSyiqj</t>
  </si>
  <si>
    <t>lkbZfdy ejEer</t>
  </si>
  <si>
    <t xml:space="preserve">601974/        29-03-06    </t>
  </si>
  <si>
    <t>29-06-06</t>
  </si>
  <si>
    <t>24-11-08</t>
  </si>
  <si>
    <t>22-06-09</t>
  </si>
  <si>
    <t>24-08-09</t>
  </si>
  <si>
    <t>15-04-2010</t>
  </si>
  <si>
    <t>13-10-2010</t>
  </si>
  <si>
    <t>Jh ekSgEen mej@ ekS- vlxj</t>
  </si>
  <si>
    <t>dEI;wVj QksVksxzkQh</t>
  </si>
  <si>
    <t>601975-76/   29-03-06</t>
  </si>
  <si>
    <t>Jh eksgEen gehn@ eksgEen jQhd</t>
  </si>
  <si>
    <t>ekSgYyk ryS;k efLtn ds ikl] /kkSyiqj</t>
  </si>
  <si>
    <t>vkWVks Lis;j ikVZl</t>
  </si>
  <si>
    <t>343209-10/ 09-01-09</t>
  </si>
  <si>
    <t>Jh eksgEen vkflQ@ eksgEen guhQ</t>
  </si>
  <si>
    <t>Vsyfjax esVsfj;jy 'kWaki</t>
  </si>
  <si>
    <t>343207-08/ 09-01-09</t>
  </si>
  <si>
    <t>Jherh tjhuk ckuks@ bLyke [kkWa</t>
  </si>
  <si>
    <t>dkyhekbZ efUnj ds lkeus] otfj;k] /kkSyiqj</t>
  </si>
  <si>
    <t>Ms;jh ¼HkSal½</t>
  </si>
  <si>
    <t xml:space="preserve">268147-48/ 28-02-09    </t>
  </si>
  <si>
    <t>28-05-09</t>
  </si>
  <si>
    <t>Jh fu;ker [kkWa@ Lo- gqlSu [kkWa</t>
  </si>
  <si>
    <t>iVijk] iqjkuk 'kgj] /kkSyiqj</t>
  </si>
  <si>
    <t>vkWaVks fjis;j ikVZl</t>
  </si>
  <si>
    <t>268161-62/ 02-03-09</t>
  </si>
  <si>
    <t>Jherh lchuk ckuks Qk:dh@ eqchu vgen Qk:dh</t>
  </si>
  <si>
    <t>th-Vh- jksM+] /kkSyiqj</t>
  </si>
  <si>
    <t>dEI;wVj VkbZfiax lsUVj</t>
  </si>
  <si>
    <t>0343201/  20-08-07</t>
  </si>
  <si>
    <t>20-11-07</t>
  </si>
  <si>
    <t xml:space="preserve">Jherh lchuk ckuks@ iIiq [kkWa] </t>
  </si>
  <si>
    <t>dkyhekbZ efUnj ds lkeus] jktk[ksMk jksM+] /kkSyiqj</t>
  </si>
  <si>
    <t>343203-04/ 07-02-08</t>
  </si>
  <si>
    <t>Jh lÙkkj [kkWa@ chjcy [kkWa</t>
  </si>
  <si>
    <t>xzke ukSjaxkckn] iks- Vgjh] /kkSyiqj</t>
  </si>
  <si>
    <t>ijpwu nqdku</t>
  </si>
  <si>
    <t>94114/   23-03-2010    94115/   23-03-2010</t>
  </si>
  <si>
    <t>23-06-2010</t>
  </si>
  <si>
    <t>Jh vkfcn [kkWa@ dYyw [kkWa</t>
  </si>
  <si>
    <t>eksgYyk phrk[kku ] eksnh frjkgk ] /kkSyiqj</t>
  </si>
  <si>
    <t>dEIVj tkWc dk;Z</t>
  </si>
  <si>
    <t>642509/   23-12-2010   642510/   23-12-2010</t>
  </si>
  <si>
    <t>23-03-2011</t>
  </si>
  <si>
    <t xml:space="preserve">Jh bLyke@'ke'kqíhu </t>
  </si>
  <si>
    <t>cM+kihj] iqjkuk 'kgj] /kkSyiqj</t>
  </si>
  <si>
    <t xml:space="preserve">642511-12/   23-12-2010   </t>
  </si>
  <si>
    <t>1.12.15</t>
  </si>
  <si>
    <t>478122351</t>
  </si>
  <si>
    <t>478122352</t>
  </si>
  <si>
    <t>478122371</t>
  </si>
  <si>
    <t>Shabiya Saifi</t>
  </si>
  <si>
    <t xml:space="preserve">Female </t>
  </si>
  <si>
    <t>478122354</t>
  </si>
  <si>
    <t>478122353</t>
  </si>
  <si>
    <t>478122369</t>
  </si>
  <si>
    <t xml:space="preserve">Sandeep Kumar Jain </t>
  </si>
  <si>
    <t>Niranjan Lal Jain</t>
  </si>
  <si>
    <t>478122276</t>
  </si>
  <si>
    <t>Ishab Khan</t>
  </si>
  <si>
    <t>Niwasi Vill. Jagra, Tehsil-Basedi, Dist-Dholpur</t>
  </si>
  <si>
    <t>Rajasthn Institute of Enginnering and Technology</t>
  </si>
  <si>
    <t>4.12.15</t>
  </si>
  <si>
    <t>25.1.16</t>
  </si>
  <si>
    <t>6388000100058289</t>
  </si>
  <si>
    <t>230578921934</t>
  </si>
  <si>
    <t>266774996</t>
  </si>
  <si>
    <t>Saurabh Jain</t>
  </si>
  <si>
    <t>Chandra Prakash</t>
  </si>
  <si>
    <t>Nagar Plaika Ke Piche, Dholpur</t>
  </si>
  <si>
    <t>Motor Parts</t>
  </si>
  <si>
    <t>18.2.16</t>
  </si>
  <si>
    <t>16.3.16</t>
  </si>
  <si>
    <t>746510110000575</t>
  </si>
  <si>
    <t>843064639315</t>
  </si>
  <si>
    <t>Rupesh Kumar Jain</t>
  </si>
  <si>
    <t>Rajendra Kumar Jain</t>
  </si>
  <si>
    <t>Peer Ki Road, Rajakhera</t>
  </si>
  <si>
    <t>6391000100028273</t>
  </si>
  <si>
    <t>784300614066</t>
  </si>
  <si>
    <t>Savir Khan</t>
  </si>
  <si>
    <t>Fakeer Mohalla, Saipau</t>
  </si>
  <si>
    <t>0870001700165401</t>
  </si>
  <si>
    <t>235052148988</t>
  </si>
  <si>
    <t>Madeena Colony Dholpur</t>
  </si>
  <si>
    <t>61259125657</t>
  </si>
  <si>
    <t>789427148004</t>
  </si>
  <si>
    <t>Uday Chand Jain</t>
  </si>
  <si>
    <t>Jamuna Prasad</t>
  </si>
  <si>
    <t>Jain Mandir Ke Samne, Rajakhera</t>
  </si>
  <si>
    <t>6391000100028796</t>
  </si>
  <si>
    <t>956380937928</t>
  </si>
  <si>
    <t>Afshana</t>
  </si>
  <si>
    <t>Aslam Khan</t>
  </si>
  <si>
    <t>Purani Chawani Dholpur</t>
  </si>
  <si>
    <t>0138000400688310</t>
  </si>
  <si>
    <t>739882234783</t>
  </si>
  <si>
    <t>Fool Bano</t>
  </si>
  <si>
    <t>8726000100006118</t>
  </si>
  <si>
    <t>473265752981</t>
  </si>
  <si>
    <t>Rubeena</t>
  </si>
  <si>
    <t>Sher Khan</t>
  </si>
  <si>
    <t>Village Nagela, Bhadoriya Tehsil-Saipau</t>
  </si>
  <si>
    <t>26460100007690</t>
  </si>
  <si>
    <t>256937473453</t>
  </si>
  <si>
    <t>Ramesh</t>
  </si>
  <si>
    <t>Village Natho Ka Pura, Sarani Khera, Dholpur</t>
  </si>
  <si>
    <t>9815000100041012</t>
  </si>
  <si>
    <t>528775267443</t>
  </si>
  <si>
    <t>101401013549</t>
  </si>
  <si>
    <t>958895640452</t>
  </si>
  <si>
    <t>Basheer Khan</t>
  </si>
  <si>
    <t>Afgan Gali, Khidki Mohalla, Dholpur</t>
  </si>
  <si>
    <t>61295046318</t>
  </si>
  <si>
    <t>290534639595</t>
  </si>
  <si>
    <t>101400954189</t>
  </si>
  <si>
    <t>706585779879</t>
  </si>
  <si>
    <t>Sagir Khan</t>
  </si>
  <si>
    <t>Sareef Khan</t>
  </si>
  <si>
    <t>Badapeer Old City Dholpur</t>
  </si>
  <si>
    <t>101500818267</t>
  </si>
  <si>
    <t>868088362979</t>
  </si>
  <si>
    <t>Mohlla Taliya Kothi, Dholpur</t>
  </si>
  <si>
    <t>Shoe store</t>
  </si>
  <si>
    <t>1942000100948897</t>
  </si>
  <si>
    <t>246753479055</t>
  </si>
  <si>
    <t>Shamina</t>
  </si>
  <si>
    <t>Village Jakhee P-Purani Dholpur</t>
  </si>
  <si>
    <t>Dari Work</t>
  </si>
  <si>
    <t>20156257143</t>
  </si>
  <si>
    <t>987616137216</t>
  </si>
  <si>
    <t>Nathi Khan</t>
  </si>
  <si>
    <t>Ajijpura Gumati Bari</t>
  </si>
  <si>
    <t>61136947714</t>
  </si>
  <si>
    <t>992058436295</t>
  </si>
  <si>
    <t>Arbaj Khan</t>
  </si>
  <si>
    <t>Nasruddin</t>
  </si>
  <si>
    <t>Mohalla Rohai Rajakhera</t>
  </si>
  <si>
    <t>61136845087</t>
  </si>
  <si>
    <t>935237475306</t>
  </si>
  <si>
    <t>Hafiz Khan</t>
  </si>
  <si>
    <t>Yadav Gali, Radha Vihar Road, Dholpur</t>
  </si>
  <si>
    <t>101500414568</t>
  </si>
  <si>
    <t>516165363068</t>
  </si>
  <si>
    <t>Iliyas Khan</t>
  </si>
  <si>
    <t>Jafaruddin</t>
  </si>
  <si>
    <t>Chhekuriya Basti, Dholpur</t>
  </si>
  <si>
    <t>61153787644</t>
  </si>
  <si>
    <t>917171719017</t>
  </si>
  <si>
    <t>Liyakat</t>
  </si>
  <si>
    <t>8726000100002510</t>
  </si>
  <si>
    <t>963431852898</t>
  </si>
  <si>
    <t>Rukshana</t>
  </si>
  <si>
    <t>Badshah Khan</t>
  </si>
  <si>
    <t>Village Mirzapur sarani Khera dholpur</t>
  </si>
  <si>
    <t>9815000100012931</t>
  </si>
  <si>
    <t>348170378470</t>
  </si>
  <si>
    <t>1942000100911228</t>
  </si>
  <si>
    <t>705400330014</t>
  </si>
  <si>
    <t>Arju</t>
  </si>
  <si>
    <t>Arifullah</t>
  </si>
  <si>
    <t>Kotla Old City, Dholpur</t>
  </si>
  <si>
    <t>101500383671</t>
  </si>
  <si>
    <t>771437165760</t>
  </si>
  <si>
    <t>Samina Khatun</t>
  </si>
  <si>
    <t>Ali Akbar</t>
  </si>
  <si>
    <t>Ganj Old City, Dholpur</t>
  </si>
  <si>
    <t>83632200006552</t>
  </si>
  <si>
    <t>903236405877</t>
  </si>
  <si>
    <t>Ruksar</t>
  </si>
  <si>
    <t>0138000101251888</t>
  </si>
  <si>
    <t>634152959010</t>
  </si>
  <si>
    <t xml:space="preserve">Manjur Khan </t>
  </si>
  <si>
    <t>Gafur Khan</t>
  </si>
  <si>
    <t>Village Post Saipau Dholpur</t>
  </si>
  <si>
    <t>26460100012447</t>
  </si>
  <si>
    <t>695481029674</t>
  </si>
  <si>
    <t>Bisso</t>
  </si>
  <si>
    <t>0870001700034451</t>
  </si>
  <si>
    <t>422371626345</t>
  </si>
  <si>
    <t>Marjina</t>
  </si>
  <si>
    <t>Shamsher</t>
  </si>
  <si>
    <t>101500375302</t>
  </si>
  <si>
    <t>980978058433</t>
  </si>
  <si>
    <t>Billu Khan</t>
  </si>
  <si>
    <t>Baje wali Gali, Kayasthpura, Dholpur</t>
  </si>
  <si>
    <t>Betari Work</t>
  </si>
  <si>
    <t>09891000008560</t>
  </si>
  <si>
    <t>963841243938</t>
  </si>
  <si>
    <t>Mansoor Khan</t>
  </si>
  <si>
    <t>Mehmood Khan</t>
  </si>
  <si>
    <t>61094787151</t>
  </si>
  <si>
    <t>767125321625</t>
  </si>
  <si>
    <t>Imran</t>
  </si>
  <si>
    <t>Jafruddin Kureshi</t>
  </si>
  <si>
    <t>Kotla, Dholpur</t>
  </si>
  <si>
    <t>32003174692</t>
  </si>
  <si>
    <t>759097366967</t>
  </si>
  <si>
    <t>Cloth Store</t>
  </si>
  <si>
    <t>1942000100042090</t>
  </si>
  <si>
    <t>398397589009</t>
  </si>
  <si>
    <t>Narayan Colony Dholpur</t>
  </si>
  <si>
    <t>Photo Studio</t>
  </si>
  <si>
    <t>1942000100952818</t>
  </si>
  <si>
    <t>280078320460</t>
  </si>
  <si>
    <t>Abdul Rahman</t>
  </si>
  <si>
    <t>Badruddin</t>
  </si>
  <si>
    <t>101500378408</t>
  </si>
  <si>
    <t>297301889219</t>
  </si>
  <si>
    <t>101401062230</t>
  </si>
  <si>
    <t>278731436252</t>
  </si>
  <si>
    <t>Ballu Khan</t>
  </si>
  <si>
    <t>Babu Jumma Khan</t>
  </si>
  <si>
    <t>Saray Gajra Kothi Dholpur</t>
  </si>
  <si>
    <t>0138000101281339</t>
  </si>
  <si>
    <t>215449934420</t>
  </si>
  <si>
    <t>Mohsin Khan</t>
  </si>
  <si>
    <t>Rasheed Khan</t>
  </si>
  <si>
    <t>Nursing Road, Tabela Dholpur</t>
  </si>
  <si>
    <t>Mobile Store</t>
  </si>
  <si>
    <t>51107707124</t>
  </si>
  <si>
    <t>659743196402</t>
  </si>
  <si>
    <t xml:space="preserve">Durvesh Faruki </t>
  </si>
  <si>
    <t>Parvez</t>
  </si>
  <si>
    <t>Dashara Road, Dholpur</t>
  </si>
  <si>
    <t>61123664492</t>
  </si>
  <si>
    <t>899007941497</t>
  </si>
  <si>
    <t xml:space="preserve">Raju </t>
  </si>
  <si>
    <t>Saray Gajara Dholpur</t>
  </si>
  <si>
    <t>30434316837</t>
  </si>
  <si>
    <t>244455021540</t>
  </si>
  <si>
    <t>Rabbo</t>
  </si>
  <si>
    <t>Sharif</t>
  </si>
  <si>
    <t>Nato Ka pura Sarani Khera Dholpur</t>
  </si>
  <si>
    <t>101401025899</t>
  </si>
  <si>
    <t>781024135518</t>
  </si>
  <si>
    <t>Kadaali</t>
  </si>
  <si>
    <t>101500417513</t>
  </si>
  <si>
    <t>223552110654</t>
  </si>
  <si>
    <t>Raju</t>
  </si>
  <si>
    <t>Shaukat</t>
  </si>
  <si>
    <t>Hathiiyapor Bari</t>
  </si>
  <si>
    <t>Moter Parts</t>
  </si>
  <si>
    <t>0533001700240830</t>
  </si>
  <si>
    <t>842767057651</t>
  </si>
  <si>
    <t>Keshav Khan</t>
  </si>
  <si>
    <t>Gore Khan</t>
  </si>
  <si>
    <t>Ajij pura Gumat Bari</t>
  </si>
  <si>
    <t>61221549046</t>
  </si>
  <si>
    <t>921681220597</t>
  </si>
  <si>
    <t>Gaffar</t>
  </si>
  <si>
    <t>Badale</t>
  </si>
  <si>
    <t>Vill. Jakhee Saipau Dholpur</t>
  </si>
  <si>
    <t>101500416016</t>
  </si>
  <si>
    <t>485053226307</t>
  </si>
  <si>
    <t>Moti Khan</t>
  </si>
  <si>
    <t>Kayasth para Dholpur</t>
  </si>
  <si>
    <t>61044781216</t>
  </si>
  <si>
    <t>882446650815</t>
  </si>
  <si>
    <t>478125032</t>
  </si>
  <si>
    <t>Alim Ahmad</t>
  </si>
  <si>
    <t>Makbool Ahmed</t>
  </si>
  <si>
    <t>Gandhi Nagar Old city dholpur</t>
  </si>
  <si>
    <t>101500383243</t>
  </si>
  <si>
    <t>807721815427</t>
  </si>
  <si>
    <t>Seema Khan</t>
  </si>
  <si>
    <t>Komin</t>
  </si>
  <si>
    <t>3599101001827</t>
  </si>
  <si>
    <t>672127740880</t>
  </si>
  <si>
    <t xml:space="preserve">Summa </t>
  </si>
  <si>
    <t>Ajam khan</t>
  </si>
  <si>
    <t>Viil.Jakhee Saipau Dholpur</t>
  </si>
  <si>
    <t>Fruit Shope</t>
  </si>
  <si>
    <t>101500416008</t>
  </si>
  <si>
    <t>521836698738</t>
  </si>
  <si>
    <t>Haroon Khan</t>
  </si>
  <si>
    <t>Mohalla Taliya Kothi dholpur</t>
  </si>
  <si>
    <t>Bekari</t>
  </si>
  <si>
    <t>0138000100224102</t>
  </si>
  <si>
    <t>931587005949</t>
  </si>
  <si>
    <t>Moin Khan</t>
  </si>
  <si>
    <t>Mukhatiyar</t>
  </si>
  <si>
    <t>Dashhar Road Dholpur</t>
  </si>
  <si>
    <t>101500415393</t>
  </si>
  <si>
    <t>554148112244</t>
  </si>
  <si>
    <t xml:space="preserve">Rajni </t>
  </si>
  <si>
    <t>Yadav Gali Radha Vihari Road Dholpur</t>
  </si>
  <si>
    <t>Redymade Store</t>
  </si>
  <si>
    <t>101401050603</t>
  </si>
  <si>
    <t>413202378424</t>
  </si>
  <si>
    <t>Jaitun</t>
  </si>
  <si>
    <t>Late Nawab Khan</t>
  </si>
  <si>
    <t>Madeena Colony</t>
  </si>
  <si>
    <t>0138000101226952</t>
  </si>
  <si>
    <t>781863350542</t>
  </si>
  <si>
    <t xml:space="preserve">Rukasana </t>
  </si>
  <si>
    <t>Mohammad Sakeel</t>
  </si>
  <si>
    <t>Mohalla Kotala Gurj old city Dholpur</t>
  </si>
  <si>
    <t>248010100004988</t>
  </si>
  <si>
    <t>593841201501</t>
  </si>
  <si>
    <t>Jugunu</t>
  </si>
  <si>
    <t>Itay Para old Dholpur</t>
  </si>
  <si>
    <t>Cycle Store</t>
  </si>
  <si>
    <t>51065003916</t>
  </si>
  <si>
    <t>500566135026</t>
  </si>
  <si>
    <t>101500816507</t>
  </si>
  <si>
    <t>515354129618</t>
  </si>
  <si>
    <t>Jabbi Khan</t>
  </si>
  <si>
    <t>1942000100969580</t>
  </si>
  <si>
    <t>608556071646</t>
  </si>
  <si>
    <t>Khushbu Yousuf</t>
  </si>
  <si>
    <t>Yusuf Sardar</t>
  </si>
  <si>
    <t>Buity  Parlor</t>
  </si>
  <si>
    <t>61259640442</t>
  </si>
  <si>
    <t>395135685201</t>
  </si>
  <si>
    <t>Akabar Khan</t>
  </si>
  <si>
    <t>Village Sarani khera Dholpur</t>
  </si>
  <si>
    <t>Bhains palan</t>
  </si>
  <si>
    <t>3599101001709</t>
  </si>
  <si>
    <t>899440019695</t>
  </si>
  <si>
    <t>Rihana Bano</t>
  </si>
  <si>
    <t>101500818132</t>
  </si>
  <si>
    <t>788533972279</t>
  </si>
  <si>
    <t>Mohd. Ashlam</t>
  </si>
  <si>
    <t>Mohammad Shakoor Kureshi</t>
  </si>
  <si>
    <t>51064951373</t>
  </si>
  <si>
    <t>832463179972</t>
  </si>
  <si>
    <t>NP071600092976</t>
  </si>
  <si>
    <t>Adil Khan</t>
  </si>
  <si>
    <t>Majeed Khan</t>
  </si>
  <si>
    <t>Tabela Dholpur</t>
  </si>
  <si>
    <t>1942000100946482</t>
  </si>
  <si>
    <t>659611195415</t>
  </si>
  <si>
    <t>Wasim Ahmad</t>
  </si>
  <si>
    <t>Akeel Ahmed</t>
  </si>
  <si>
    <t>Shiv Nagar Colony Dholpur</t>
  </si>
  <si>
    <t>50100067689964</t>
  </si>
  <si>
    <t>507722026317</t>
  </si>
  <si>
    <t>Asad Khan</t>
  </si>
  <si>
    <t>Rahees Khan</t>
  </si>
  <si>
    <t>51107707339</t>
  </si>
  <si>
    <t>662478146336</t>
  </si>
  <si>
    <t>Nikhat Fatima Khan</t>
  </si>
  <si>
    <t>51103216958</t>
  </si>
  <si>
    <t>668174631024</t>
  </si>
  <si>
    <t>Bafati Khan</t>
  </si>
  <si>
    <t>Gandhi Nagar old city Dholpur</t>
  </si>
  <si>
    <t>09891000031733</t>
  </si>
  <si>
    <t>640161079917</t>
  </si>
  <si>
    <t>Subrati Khan</t>
  </si>
  <si>
    <t>61140542176</t>
  </si>
  <si>
    <t>541230704504</t>
  </si>
  <si>
    <t>Abdul Samad</t>
  </si>
  <si>
    <t>1942000100030581</t>
  </si>
  <si>
    <t>742160816158</t>
  </si>
  <si>
    <t>101401050587</t>
  </si>
  <si>
    <t>993734418988</t>
  </si>
  <si>
    <t>Nasir Beg</t>
  </si>
  <si>
    <t xml:space="preserve">Rahish </t>
  </si>
  <si>
    <t>Dixit Gali Uday Bhan Colony Dholpur</t>
  </si>
  <si>
    <t>1942000100966307</t>
  </si>
  <si>
    <t>588085906415</t>
  </si>
  <si>
    <t>Hakeem Mohammad</t>
  </si>
  <si>
    <t>Bhamtipura Station Road Dholpur</t>
  </si>
  <si>
    <t>101500817701</t>
  </si>
  <si>
    <t>261002752516</t>
  </si>
  <si>
    <t>Dilip Khan</t>
  </si>
  <si>
    <t>Village Mirzapur Sarani khera Dholpur</t>
  </si>
  <si>
    <t>101500375286</t>
  </si>
  <si>
    <t>981746156347</t>
  </si>
  <si>
    <t>Abdul Hamid</t>
  </si>
  <si>
    <t>Abdul Kahlik</t>
  </si>
  <si>
    <t>Ganj old city Dholpur</t>
  </si>
  <si>
    <t>Iro Fabrication</t>
  </si>
  <si>
    <t>8726000100000699</t>
  </si>
  <si>
    <t>617602101150</t>
  </si>
  <si>
    <t>Naeem Khan</t>
  </si>
  <si>
    <t>Sr.Sec. School ke pass Bari</t>
  </si>
  <si>
    <t>45640100000082</t>
  </si>
  <si>
    <t>444248095499</t>
  </si>
  <si>
    <t>Ikram Khan</t>
  </si>
  <si>
    <t>Macche Khan</t>
  </si>
  <si>
    <t>Vill+post Mangrol</t>
  </si>
  <si>
    <t>101500141350</t>
  </si>
  <si>
    <t>510069222386</t>
  </si>
  <si>
    <t>Noor Mohammad</t>
  </si>
  <si>
    <t>Badapeer old city dholpur</t>
  </si>
  <si>
    <t>11096858079</t>
  </si>
  <si>
    <t>208266413307</t>
  </si>
  <si>
    <t>Mahir Khan</t>
  </si>
  <si>
    <t>Haneef Khan</t>
  </si>
  <si>
    <t>Kele Ke samne</t>
  </si>
  <si>
    <t>0533000101210040</t>
  </si>
  <si>
    <t>496876469181</t>
  </si>
  <si>
    <t>Basherr khab</t>
  </si>
  <si>
    <t>Nijam Colony Rajakhera bypass dholpur</t>
  </si>
  <si>
    <t>0138000101221717</t>
  </si>
  <si>
    <t>480809577467</t>
  </si>
  <si>
    <t xml:space="preserve">Guljar </t>
  </si>
  <si>
    <t>Najar Ali</t>
  </si>
  <si>
    <t>Islampura Old city Dholpur</t>
  </si>
  <si>
    <t>0138001700103882</t>
  </si>
  <si>
    <t>920559572003</t>
  </si>
  <si>
    <t>Phaisal Khan</t>
  </si>
  <si>
    <t>Ajad Khan</t>
  </si>
  <si>
    <t>Kacheri Gali Kothi dholpur</t>
  </si>
  <si>
    <t>35205124469</t>
  </si>
  <si>
    <t>206149396178</t>
  </si>
  <si>
    <t>Yashav Nigar</t>
  </si>
  <si>
    <t>33065645167</t>
  </si>
  <si>
    <t>590042753195</t>
  </si>
  <si>
    <t>Mohammad  Aarif Khan</t>
  </si>
  <si>
    <t>Kila Gate Ke samne Bari</t>
  </si>
  <si>
    <t>0533001700054998</t>
  </si>
  <si>
    <t>999802264412</t>
  </si>
  <si>
    <t>Hansmuddeen Khan</t>
  </si>
  <si>
    <t>Navi Baks</t>
  </si>
  <si>
    <t>0533000100070436</t>
  </si>
  <si>
    <t>583532485242</t>
  </si>
  <si>
    <t>Raheesa</t>
  </si>
  <si>
    <t>61173020956</t>
  </si>
  <si>
    <t>646172686330</t>
  </si>
  <si>
    <t>Ramzani</t>
  </si>
  <si>
    <t>Madeena colony Dholpur</t>
  </si>
  <si>
    <t>101500819445</t>
  </si>
  <si>
    <t>477403602861</t>
  </si>
  <si>
    <t xml:space="preserve">Chand Munna </t>
  </si>
  <si>
    <t>Shohrat Khan</t>
  </si>
  <si>
    <t>Kasai para old city Dholpur</t>
  </si>
  <si>
    <t>101500381534</t>
  </si>
  <si>
    <t>488599950714</t>
  </si>
  <si>
    <t>Telring</t>
  </si>
  <si>
    <t>83632200008575</t>
  </si>
  <si>
    <t>658289117279</t>
  </si>
  <si>
    <t>Barkat Khan</t>
  </si>
  <si>
    <t>Lateef Khan</t>
  </si>
  <si>
    <t>0533000101055054</t>
  </si>
  <si>
    <t>254963387845</t>
  </si>
  <si>
    <t>Giraj colony Rajakhera bypass Dholpur</t>
  </si>
  <si>
    <t>101500383596</t>
  </si>
  <si>
    <t>929398193042</t>
  </si>
  <si>
    <t>Jaamrina Beg</t>
  </si>
  <si>
    <t>101500381600</t>
  </si>
  <si>
    <t>397354201848</t>
  </si>
  <si>
    <t>Samina</t>
  </si>
  <si>
    <t>Vill.Bhooma Ka Nagala Ratanpur Baseri</t>
  </si>
  <si>
    <t>3582000100070594</t>
  </si>
  <si>
    <t>401885961521</t>
  </si>
  <si>
    <t>Vilkesh</t>
  </si>
  <si>
    <t>Sabbir Khan</t>
  </si>
  <si>
    <t>3582000100070600</t>
  </si>
  <si>
    <t>234455578743</t>
  </si>
  <si>
    <t>Babu khan</t>
  </si>
  <si>
    <t>Taliya Road Dholpur</t>
  </si>
  <si>
    <t>101500410603</t>
  </si>
  <si>
    <t>414706165323</t>
  </si>
  <si>
    <t>Hanif Kha</t>
  </si>
  <si>
    <t>Israil Khan</t>
  </si>
  <si>
    <t>Itay para Dholpur</t>
  </si>
  <si>
    <t>101500414593</t>
  </si>
  <si>
    <t>693763316059</t>
  </si>
  <si>
    <t>Abdul Navi</t>
  </si>
  <si>
    <t>746510110000397</t>
  </si>
  <si>
    <t>704749980855</t>
  </si>
  <si>
    <t>Abdula</t>
  </si>
  <si>
    <t>101401010644</t>
  </si>
  <si>
    <t>401132962174</t>
  </si>
  <si>
    <t>Kotala Dhopur</t>
  </si>
  <si>
    <t>101401058246</t>
  </si>
  <si>
    <t>201665686758</t>
  </si>
  <si>
    <t>Salman Khan Usmani</t>
  </si>
  <si>
    <t>Riyazuddin khan</t>
  </si>
  <si>
    <t>Gandhi Nagar Harijan Basti Dholpur</t>
  </si>
  <si>
    <t>1942000100937280</t>
  </si>
  <si>
    <t>308121467310</t>
  </si>
  <si>
    <t>Rafiq</t>
  </si>
  <si>
    <t>Mahboob</t>
  </si>
  <si>
    <t>Kacheri Road Dholpur</t>
  </si>
  <si>
    <t>101500386306</t>
  </si>
  <si>
    <t>311017038461</t>
  </si>
  <si>
    <t xml:space="preserve">Samim </t>
  </si>
  <si>
    <t>Shahanshah</t>
  </si>
  <si>
    <t>101401018203</t>
  </si>
  <si>
    <t>982074962815</t>
  </si>
  <si>
    <t>Sahed Khan</t>
  </si>
  <si>
    <t>Dashhara Road Dholpur</t>
  </si>
  <si>
    <t>101500373728</t>
  </si>
  <si>
    <t>934123474561</t>
  </si>
  <si>
    <t>Lateef</t>
  </si>
  <si>
    <t>101500381231</t>
  </si>
  <si>
    <t>592976392080</t>
  </si>
  <si>
    <t>Sofiya</t>
  </si>
  <si>
    <t>Durga colony Radha Vihari road Dholpur</t>
  </si>
  <si>
    <t>101500413482</t>
  </si>
  <si>
    <t>322511473528</t>
  </si>
  <si>
    <t>Najma</t>
  </si>
  <si>
    <t>Raju khan</t>
  </si>
  <si>
    <t>Vill. Dev khera Rajakhera</t>
  </si>
  <si>
    <t>44200100013700</t>
  </si>
  <si>
    <t>698950139832</t>
  </si>
  <si>
    <t>Turram Khan</t>
  </si>
  <si>
    <t>Sharif Khan</t>
  </si>
  <si>
    <t>Dhoolkot Dholpur</t>
  </si>
  <si>
    <t>1942000100120491</t>
  </si>
  <si>
    <t>850294140136</t>
  </si>
  <si>
    <t>Nausad Khan</t>
  </si>
  <si>
    <t>1942000100934104</t>
  </si>
  <si>
    <t>632580353426</t>
  </si>
  <si>
    <t>Mohd Shafeek</t>
  </si>
  <si>
    <t>Asiruddin</t>
  </si>
  <si>
    <t>Masjid Habibulla Gadarpura Dholpur</t>
  </si>
  <si>
    <t>3170427912</t>
  </si>
  <si>
    <t>360191739815</t>
  </si>
  <si>
    <t>Neelo</t>
  </si>
  <si>
    <t>Khaliluddin</t>
  </si>
  <si>
    <t>Itaya pra Old city Dholpur</t>
  </si>
  <si>
    <t>101500383604</t>
  </si>
  <si>
    <t>200313940941</t>
  </si>
  <si>
    <t>Safi Mohammad</t>
  </si>
  <si>
    <t>0138000101244772</t>
  </si>
  <si>
    <t>891950587251</t>
  </si>
  <si>
    <t>Farajana</t>
  </si>
  <si>
    <t>Purani Saray Old city Dholpur</t>
  </si>
  <si>
    <t>101401010057</t>
  </si>
  <si>
    <t>798872842181</t>
  </si>
  <si>
    <t xml:space="preserve">Sabara </t>
  </si>
  <si>
    <t>Maru Khan</t>
  </si>
  <si>
    <t>101600045666</t>
  </si>
  <si>
    <t>335063929958</t>
  </si>
  <si>
    <t>101500384420</t>
  </si>
  <si>
    <t>934954339369</t>
  </si>
  <si>
    <t>Kadir Ali</t>
  </si>
  <si>
    <t>61149276001</t>
  </si>
  <si>
    <t>629009669313</t>
  </si>
  <si>
    <t>Parvin</t>
  </si>
  <si>
    <t xml:space="preserve">Babu </t>
  </si>
  <si>
    <t>101401020353</t>
  </si>
  <si>
    <t>463084917807</t>
  </si>
  <si>
    <t>Nausad</t>
  </si>
  <si>
    <t>Irshad</t>
  </si>
  <si>
    <t>29.3.16</t>
  </si>
  <si>
    <t>0533001700032002</t>
  </si>
  <si>
    <t>507204905217</t>
  </si>
  <si>
    <t>Saeen</t>
  </si>
  <si>
    <t>Basir khan</t>
  </si>
  <si>
    <t>Nijam Colony Dholpur</t>
  </si>
  <si>
    <t>746510110001248</t>
  </si>
  <si>
    <t>555516924537</t>
  </si>
  <si>
    <t>Rakesh Jain</t>
  </si>
  <si>
    <t>Ochhe Lal</t>
  </si>
  <si>
    <t>Bakery</t>
  </si>
  <si>
    <t>1942000100936689</t>
  </si>
  <si>
    <t>666641824254</t>
  </si>
  <si>
    <t xml:space="preserve">Salman </t>
  </si>
  <si>
    <t>101500415376</t>
  </si>
  <si>
    <t>681253055799</t>
  </si>
  <si>
    <t>Azad</t>
  </si>
  <si>
    <t>44770100006928</t>
  </si>
  <si>
    <t>810670916610</t>
  </si>
  <si>
    <t>Subodh Jain</t>
  </si>
  <si>
    <t>Ratan Chand Jain</t>
  </si>
  <si>
    <t>Kiledar Ka bara Hanuman Tiraha Dholpur</t>
  </si>
  <si>
    <t>9891000014845</t>
  </si>
  <si>
    <t>883338657932</t>
  </si>
  <si>
    <t>Aamina</t>
  </si>
  <si>
    <t>Asmuddin</t>
  </si>
  <si>
    <t>61261937199</t>
  </si>
  <si>
    <t>785385831678</t>
  </si>
  <si>
    <t>Nishat Begum</t>
  </si>
  <si>
    <t>83632010009903</t>
  </si>
  <si>
    <t>251569888223</t>
  </si>
  <si>
    <t>Arju Begam</t>
  </si>
  <si>
    <t>Yusuf Khan</t>
  </si>
  <si>
    <t>Gadda Moahall Kothi Dholpur</t>
  </si>
  <si>
    <t>101500381484</t>
  </si>
  <si>
    <t>972565714082</t>
  </si>
  <si>
    <t>Chand Babu</t>
  </si>
  <si>
    <t>101500383150</t>
  </si>
  <si>
    <t>486812261714</t>
  </si>
  <si>
    <t>Ekwal Khan</t>
  </si>
  <si>
    <t>Muhammad Habib</t>
  </si>
  <si>
    <t>Kile ke pass Gumat Bari</t>
  </si>
  <si>
    <t>Wooden Furniture</t>
  </si>
  <si>
    <t>0533000100109541</t>
  </si>
  <si>
    <t>458829053811</t>
  </si>
  <si>
    <t>Zaheer Khan</t>
  </si>
  <si>
    <t>Kacheri Gali Dholpur</t>
  </si>
  <si>
    <t>35204066370</t>
  </si>
  <si>
    <t>971427800480</t>
  </si>
  <si>
    <t>Nisar Ahmed</t>
  </si>
  <si>
    <t>Imli Chowk Bari</t>
  </si>
  <si>
    <t>0533001700020104</t>
  </si>
  <si>
    <t>852292110673</t>
  </si>
  <si>
    <t>Rajiya Begam</t>
  </si>
  <si>
    <t>Suleman khan</t>
  </si>
  <si>
    <t>Abdul Saied</t>
  </si>
  <si>
    <t>Abdul Raseed</t>
  </si>
  <si>
    <t>Panchsheel Petrol Pump ke pass Dhoolkot Dholpur</t>
  </si>
  <si>
    <t>Stationery</t>
  </si>
  <si>
    <t>34395570976</t>
  </si>
  <si>
    <t>591997122032</t>
  </si>
  <si>
    <t>Mohammad Yunus</t>
  </si>
  <si>
    <t>0870000100167684</t>
  </si>
  <si>
    <t>234345719159</t>
  </si>
  <si>
    <t>Mehboob khan</t>
  </si>
  <si>
    <t>101500384891</t>
  </si>
  <si>
    <t>708880858135</t>
  </si>
  <si>
    <t>Gafoor Khan</t>
  </si>
  <si>
    <t>0533001700124240</t>
  </si>
  <si>
    <t>766219703406</t>
  </si>
  <si>
    <t>Sardar Khan</t>
  </si>
  <si>
    <t>Vill. Nagala Bhadoriya Dholpur</t>
  </si>
  <si>
    <t>43980100001869</t>
  </si>
  <si>
    <t>726828396723</t>
  </si>
  <si>
    <t>Badashah</t>
  </si>
  <si>
    <t>Nanika</t>
  </si>
  <si>
    <t>Vill.Mirzapur Sarani khera Dholpur</t>
  </si>
  <si>
    <t>101500385868</t>
  </si>
  <si>
    <t>246728682265</t>
  </si>
  <si>
    <t>Ali Sher</t>
  </si>
  <si>
    <t>Vill. Jahanpura Rajakhera</t>
  </si>
  <si>
    <t>101500383360</t>
  </si>
  <si>
    <t>287434722342</t>
  </si>
  <si>
    <t>478125343</t>
  </si>
  <si>
    <t>Naved Khan</t>
  </si>
  <si>
    <t>Pooran Khan</t>
  </si>
  <si>
    <t>Vill. Tomar ka pura Baseri</t>
  </si>
  <si>
    <t>61142869688</t>
  </si>
  <si>
    <t>941436262073</t>
  </si>
  <si>
    <t>Asfak Ali</t>
  </si>
  <si>
    <t>Istak Ali</t>
  </si>
  <si>
    <t>Shetanpura Old city Dholpur</t>
  </si>
  <si>
    <t>101500383395</t>
  </si>
  <si>
    <t>746603043135</t>
  </si>
  <si>
    <t>Chhote Khan</t>
  </si>
  <si>
    <t>Kotala old city Dholpur</t>
  </si>
  <si>
    <t>101401073596</t>
  </si>
  <si>
    <t>372612930708</t>
  </si>
  <si>
    <t>Gharami Gali Gadarpura Bajariya Dholpur</t>
  </si>
  <si>
    <t>101401073604</t>
  </si>
  <si>
    <t>788991472807</t>
  </si>
  <si>
    <t xml:space="preserve">Sanno </t>
  </si>
  <si>
    <t>Raju Khan</t>
  </si>
  <si>
    <t>Chimnaji ka bara Kothi Dholpur</t>
  </si>
  <si>
    <t>32471123676</t>
  </si>
  <si>
    <t>648493404156</t>
  </si>
  <si>
    <t xml:space="preserve">Rubeena </t>
  </si>
  <si>
    <t>Shakeel KHAN</t>
  </si>
  <si>
    <t>35507912060</t>
  </si>
  <si>
    <t>213524786387</t>
  </si>
  <si>
    <t>Sabana</t>
  </si>
  <si>
    <t>Manzoor</t>
  </si>
  <si>
    <t>Vill. Jakhee Pureni Dholpur</t>
  </si>
  <si>
    <t>43980100006428</t>
  </si>
  <si>
    <t>864264953314</t>
  </si>
  <si>
    <t xml:space="preserve">Poonam </t>
  </si>
  <si>
    <t>Pradeep Kumar Jain</t>
  </si>
  <si>
    <t>101401057967</t>
  </si>
  <si>
    <t>940410928924</t>
  </si>
  <si>
    <t>Shakir Ali</t>
  </si>
  <si>
    <t>Sattar Ali</t>
  </si>
  <si>
    <t>101500381282</t>
  </si>
  <si>
    <t>970417068651</t>
  </si>
  <si>
    <t>Shaid Khan</t>
  </si>
  <si>
    <t>Baldar</t>
  </si>
  <si>
    <t>101500381257</t>
  </si>
  <si>
    <t>742148965070</t>
  </si>
  <si>
    <t>101401078175</t>
  </si>
  <si>
    <t>662526250665</t>
  </si>
  <si>
    <t xml:space="preserve">Renu </t>
  </si>
  <si>
    <t>Satish Jain</t>
  </si>
  <si>
    <t>101500381887</t>
  </si>
  <si>
    <t>566090248016</t>
  </si>
  <si>
    <t>Umar Faruk</t>
  </si>
  <si>
    <t>Daulat Khan</t>
  </si>
  <si>
    <t>Chidiya Khana kothi Dholpur</t>
  </si>
  <si>
    <t>101401057354</t>
  </si>
  <si>
    <t>564098565106</t>
  </si>
  <si>
    <t>Shamshad Ali</t>
  </si>
  <si>
    <t>Karim Ali</t>
  </si>
  <si>
    <t>101500381265</t>
  </si>
  <si>
    <t>801931633622</t>
  </si>
  <si>
    <t>Shilpi Jain</t>
  </si>
  <si>
    <t>Vinod</t>
  </si>
  <si>
    <t>101401077971</t>
  </si>
  <si>
    <t>962357909559</t>
  </si>
  <si>
    <t>Sayada</t>
  </si>
  <si>
    <t>101401050015</t>
  </si>
  <si>
    <t>435703079899</t>
  </si>
  <si>
    <t>Farhat Bano</t>
  </si>
  <si>
    <t>Baloo Khan</t>
  </si>
  <si>
    <t>Durga colony Radh Vihari Road dholpur</t>
  </si>
  <si>
    <t>101500383344</t>
  </si>
  <si>
    <t>670685629608</t>
  </si>
  <si>
    <t>Babli</t>
  </si>
  <si>
    <t>Saeed Khan</t>
  </si>
  <si>
    <t>Khidki Mohalla old city Dholpur</t>
  </si>
  <si>
    <t>101500378517</t>
  </si>
  <si>
    <t>359730156023</t>
  </si>
  <si>
    <t>Farzana Begam</t>
  </si>
  <si>
    <t>Faheem Khan</t>
  </si>
  <si>
    <t>Gandhi Nagar Dholpur</t>
  </si>
  <si>
    <t>101500383570</t>
  </si>
  <si>
    <t>793259319776</t>
  </si>
  <si>
    <t>Shahrukh khan</t>
  </si>
  <si>
    <t>101500816558</t>
  </si>
  <si>
    <t>479560002385</t>
  </si>
  <si>
    <t>Kalla</t>
  </si>
  <si>
    <t>101500817156</t>
  </si>
  <si>
    <t>213499093347</t>
  </si>
  <si>
    <t>Zahida Begum</t>
  </si>
  <si>
    <t>Atik Ahmed</t>
  </si>
  <si>
    <t>Chodhari Dharmashala Ki pass old city dhopur</t>
  </si>
  <si>
    <t>hojari and Cosmetic</t>
  </si>
  <si>
    <t>44050100014460</t>
  </si>
  <si>
    <t>976303412192</t>
  </si>
  <si>
    <t>Abdul Kadir</t>
  </si>
  <si>
    <t>45640100002753</t>
  </si>
  <si>
    <t>452374657197</t>
  </si>
  <si>
    <t>101500381492</t>
  </si>
  <si>
    <t>855837128914</t>
  </si>
  <si>
    <t>Anjum Bano</t>
  </si>
  <si>
    <t>101500384782</t>
  </si>
  <si>
    <t>549914126393</t>
  </si>
  <si>
    <t xml:space="preserve">Bashim </t>
  </si>
  <si>
    <t>Ezaz Khan</t>
  </si>
  <si>
    <t>Vill. Bhavanpura Timasiya Dholpur</t>
  </si>
  <si>
    <t>638800010010343</t>
  </si>
  <si>
    <t>357033439528</t>
  </si>
  <si>
    <t>Navi Khan</t>
  </si>
  <si>
    <t>101500381274</t>
  </si>
  <si>
    <t>790596969389</t>
  </si>
  <si>
    <t>Salmaa</t>
  </si>
  <si>
    <t>Riyasat Ali</t>
  </si>
  <si>
    <t>101500385733</t>
  </si>
  <si>
    <t>697350126635</t>
  </si>
  <si>
    <t>Sarmathura Garden ke pass Kila Road Azad colony Sarmathura</t>
  </si>
  <si>
    <t>Computer Center</t>
  </si>
  <si>
    <t>61206838897</t>
  </si>
  <si>
    <t>961558350154</t>
  </si>
  <si>
    <t xml:space="preserve">Imran </t>
  </si>
  <si>
    <t>101401074765</t>
  </si>
  <si>
    <t>998140984407</t>
  </si>
  <si>
    <t>Umar Farukh</t>
  </si>
  <si>
    <t>101500384438</t>
  </si>
  <si>
    <t>666404988565</t>
  </si>
  <si>
    <t>Saddam Husan</t>
  </si>
  <si>
    <t>Ehsan Khan</t>
  </si>
  <si>
    <t>61141676937</t>
  </si>
  <si>
    <t>209901600293</t>
  </si>
  <si>
    <t>Abrar Ali</t>
  </si>
  <si>
    <t>101500381290</t>
  </si>
  <si>
    <t>266349474544</t>
  </si>
  <si>
    <t>Abdul Sarif</t>
  </si>
  <si>
    <t>Abdul Hakeem</t>
  </si>
  <si>
    <t>101401073899</t>
  </si>
  <si>
    <t>927113607460</t>
  </si>
  <si>
    <t>Mahabu</t>
  </si>
  <si>
    <t>Jumma</t>
  </si>
  <si>
    <t>Vill. Dhruvas Bari</t>
  </si>
  <si>
    <t>870000100208051</t>
  </si>
  <si>
    <t>328595408596</t>
  </si>
  <si>
    <t>Shera Khan</t>
  </si>
  <si>
    <t>Shyama Khan</t>
  </si>
  <si>
    <t>45640100003036</t>
  </si>
  <si>
    <t>216090246895</t>
  </si>
  <si>
    <t>Kasai Para Old city Dholpur</t>
  </si>
  <si>
    <t>101500831538</t>
  </si>
  <si>
    <t>985742177930</t>
  </si>
  <si>
    <t>Shayara Bano</t>
  </si>
  <si>
    <t>61261776515</t>
  </si>
  <si>
    <t>713312190170</t>
  </si>
  <si>
    <t>Vivek Kumar Jain</t>
  </si>
  <si>
    <t>Peer ki Mohalla Rajakhera</t>
  </si>
  <si>
    <t>Auto Parts</t>
  </si>
  <si>
    <t>664110110005392</t>
  </si>
  <si>
    <t>856656424710</t>
  </si>
  <si>
    <t>Nijam Khan</t>
  </si>
  <si>
    <t>Shakoor Khan</t>
  </si>
  <si>
    <t>0891001700056207</t>
  </si>
  <si>
    <t>610320303110</t>
  </si>
  <si>
    <t>196739002,196739003</t>
  </si>
  <si>
    <t>Ashiya Bano</t>
  </si>
  <si>
    <t>Afsar</t>
  </si>
  <si>
    <t>Vivekanad School Ke peechhe Kothi Dholpur</t>
  </si>
  <si>
    <t>101500833818</t>
  </si>
  <si>
    <t>790051192219</t>
  </si>
  <si>
    <t>Rubi Fatima</t>
  </si>
  <si>
    <t>Mohad Sabir</t>
  </si>
  <si>
    <t>248010100006940</t>
  </si>
  <si>
    <t>522370145980</t>
  </si>
  <si>
    <t>Banne</t>
  </si>
  <si>
    <t>Tabela Kothi dholpur</t>
  </si>
  <si>
    <t>101500819495</t>
  </si>
  <si>
    <t>914402907288</t>
  </si>
  <si>
    <t xml:space="preserve">Naresh </t>
  </si>
  <si>
    <t>Aseen Khan</t>
  </si>
  <si>
    <t>Sarani khera Dholpur</t>
  </si>
  <si>
    <t>981500010001915</t>
  </si>
  <si>
    <t>270938141487</t>
  </si>
  <si>
    <t xml:space="preserve">Gudiya </t>
  </si>
  <si>
    <t>Nimbori</t>
  </si>
  <si>
    <t>101500817173</t>
  </si>
  <si>
    <t>871751297428</t>
  </si>
  <si>
    <t xml:space="preserve">Shahjad </t>
  </si>
  <si>
    <t>Teliya Ka bara Bajariya Dholpur</t>
  </si>
  <si>
    <t>101401077904</t>
  </si>
  <si>
    <t>614807111962</t>
  </si>
  <si>
    <t>Namkeem Khan</t>
  </si>
  <si>
    <t>101500817853</t>
  </si>
  <si>
    <t>721584984433</t>
  </si>
  <si>
    <t>Chandra Shekhar</t>
  </si>
  <si>
    <t>Tara Chand</t>
  </si>
  <si>
    <t>Vill. Kasimpur Dholpur</t>
  </si>
  <si>
    <t>101500381895</t>
  </si>
  <si>
    <t>388798895166</t>
  </si>
  <si>
    <t>Bablu</t>
  </si>
  <si>
    <t>101500383352</t>
  </si>
  <si>
    <t>487368873030</t>
  </si>
  <si>
    <t xml:space="preserve">Pappu </t>
  </si>
  <si>
    <t>Noora Khan</t>
  </si>
  <si>
    <t>101401017201</t>
  </si>
  <si>
    <t>430758025132</t>
  </si>
  <si>
    <t>Bada Kumedan Bajariya Dholpur</t>
  </si>
  <si>
    <t>Shoe  Store</t>
  </si>
  <si>
    <t>30.3.16</t>
  </si>
  <si>
    <t>101500374091</t>
  </si>
  <si>
    <t>876139590066</t>
  </si>
  <si>
    <t>Babloo Khan</t>
  </si>
  <si>
    <t>Ilahi Baks Khan</t>
  </si>
  <si>
    <t>358200010006729</t>
  </si>
  <si>
    <t>774950639126</t>
  </si>
  <si>
    <t>Kadar Khan</t>
  </si>
  <si>
    <t>Vill. Jakhee Dholpur</t>
  </si>
  <si>
    <t>101500415342</t>
  </si>
  <si>
    <t>265029555551</t>
  </si>
  <si>
    <t>Naggo</t>
  </si>
  <si>
    <t>Muntyaj</t>
  </si>
  <si>
    <t>Ghadi Old city Dholpur</t>
  </si>
  <si>
    <t>101401078956</t>
  </si>
  <si>
    <t>891522680321</t>
  </si>
  <si>
    <t xml:space="preserve">Nafees </t>
  </si>
  <si>
    <t>Niyajuddin</t>
  </si>
  <si>
    <t>45640100000994</t>
  </si>
  <si>
    <t>683529245217</t>
  </si>
  <si>
    <t>Amit Kumar Jain</t>
  </si>
  <si>
    <t>Prabhas Jain</t>
  </si>
  <si>
    <t>Near Jain Mandir Dholpur</t>
  </si>
  <si>
    <t>34043803959</t>
  </si>
  <si>
    <t>526601909039</t>
  </si>
  <si>
    <t>61199167945</t>
  </si>
  <si>
    <t>973403282369</t>
  </si>
  <si>
    <t>NP071600127995</t>
  </si>
  <si>
    <t xml:space="preserve">Saheed </t>
  </si>
  <si>
    <t>Saiyad Khan</t>
  </si>
  <si>
    <t>Gandhi Nagar Old city Dholpur</t>
  </si>
  <si>
    <t>101500817492</t>
  </si>
  <si>
    <t>383570079085</t>
  </si>
  <si>
    <t>NP071600103822</t>
  </si>
  <si>
    <t>Ayub khan</t>
  </si>
  <si>
    <t>Rohai Mohalla Rajakhera</t>
  </si>
  <si>
    <t>51065040110</t>
  </si>
  <si>
    <t>781447269257</t>
  </si>
  <si>
    <t>Shalu</t>
  </si>
  <si>
    <t>Durga colony Radha Vihari Dholpur</t>
  </si>
  <si>
    <t>101500385632</t>
  </si>
  <si>
    <t>680329388705</t>
  </si>
  <si>
    <t>Alladin</t>
  </si>
  <si>
    <t>Dixit GaliKasai Para Old city Dholpur</t>
  </si>
  <si>
    <t>1942000100958867</t>
  </si>
  <si>
    <t>936246565138</t>
  </si>
  <si>
    <t>Abdul Nakim</t>
  </si>
  <si>
    <t>Purana Rishala Dholpur</t>
  </si>
  <si>
    <t>1942000100880593</t>
  </si>
  <si>
    <t>334536550480</t>
  </si>
  <si>
    <t>Munish</t>
  </si>
  <si>
    <t>Vill.Sarkan Khera Dholpur</t>
  </si>
  <si>
    <t>101500383218</t>
  </si>
  <si>
    <t>501679689581</t>
  </si>
  <si>
    <t xml:space="preserve">Saddam </t>
  </si>
  <si>
    <t>101500383226</t>
  </si>
  <si>
    <t>305085969697</t>
  </si>
  <si>
    <t>Akbari</t>
  </si>
  <si>
    <t>Haidar Shah</t>
  </si>
  <si>
    <t>Old city Dholpur</t>
  </si>
  <si>
    <t>101400883030</t>
  </si>
  <si>
    <t>531900494717</t>
  </si>
  <si>
    <t>Sani Khan</t>
  </si>
  <si>
    <t>Shokat Khan</t>
  </si>
  <si>
    <t>61081490074</t>
  </si>
  <si>
    <t>623006201940</t>
  </si>
  <si>
    <t>Ajad Khna</t>
  </si>
  <si>
    <t>0533000101067688</t>
  </si>
  <si>
    <t>730722491720</t>
  </si>
  <si>
    <t>0533000101212163</t>
  </si>
  <si>
    <t>784625951663</t>
  </si>
  <si>
    <t>Shakur Khan</t>
  </si>
  <si>
    <t>ViLL. Gulawali Baseri</t>
  </si>
  <si>
    <t>61061796277</t>
  </si>
  <si>
    <t>240124567563</t>
  </si>
  <si>
    <t>Kadir khan</t>
  </si>
  <si>
    <t>Gadarpura Grandeel Dholpur</t>
  </si>
  <si>
    <t>101500385036</t>
  </si>
  <si>
    <t>728314231995</t>
  </si>
  <si>
    <t>Salma</t>
  </si>
  <si>
    <t>0533000101214949</t>
  </si>
  <si>
    <t>450575310258</t>
  </si>
  <si>
    <t>Jaleel Khan</t>
  </si>
  <si>
    <t>Roshan</t>
  </si>
  <si>
    <t>0533000101202625</t>
  </si>
  <si>
    <t>897000346301</t>
  </si>
  <si>
    <t>Guddi Begam</t>
  </si>
  <si>
    <t>61301290488</t>
  </si>
  <si>
    <t>317171939131</t>
  </si>
  <si>
    <t xml:space="preserve">Hamid </t>
  </si>
  <si>
    <t>Tent House</t>
  </si>
  <si>
    <t>101500415897</t>
  </si>
  <si>
    <t>432058343912</t>
  </si>
  <si>
    <t>Navaj Shareph</t>
  </si>
  <si>
    <t>Akram Khan</t>
  </si>
  <si>
    <t>Sahani Pada, Sarmathura, Dist-Dholpur</t>
  </si>
  <si>
    <t>Tilak Institute of Medical Science A-1, Chankaypuri Agra Road, Udaipur</t>
  </si>
  <si>
    <t>R.U.H.S.</t>
  </si>
  <si>
    <t>B.sc Nursing</t>
  </si>
  <si>
    <t>4 Years</t>
  </si>
  <si>
    <t>27.1.16</t>
  </si>
  <si>
    <t xml:space="preserve">I </t>
  </si>
  <si>
    <t>61276308266</t>
  </si>
  <si>
    <t>497650138377</t>
  </si>
  <si>
    <t>478125378</t>
  </si>
  <si>
    <t>Khushnam Khan</t>
  </si>
  <si>
    <t>Faujhdar Mohalla, Purani Chawani, Dholpur</t>
  </si>
  <si>
    <t>Post Graduate College of nursing, Jan Vikas Nayas, Gwaliar</t>
  </si>
  <si>
    <t>61170093597</t>
  </si>
  <si>
    <t>412989246740</t>
  </si>
  <si>
    <t>478125020</t>
  </si>
  <si>
    <t>Gulfam</t>
  </si>
  <si>
    <t>Kotala Old City, Dholpur</t>
  </si>
  <si>
    <t>Hair Sellon</t>
  </si>
  <si>
    <t>24.5.16</t>
  </si>
  <si>
    <t>101401074598</t>
  </si>
  <si>
    <t>79748392913</t>
  </si>
  <si>
    <t>478125556</t>
  </si>
  <si>
    <t xml:space="preserve">Samima </t>
  </si>
  <si>
    <t>Madeena Colony, Dholpur</t>
  </si>
  <si>
    <t>101500387384</t>
  </si>
  <si>
    <t>539603346460</t>
  </si>
  <si>
    <t>478124938</t>
  </si>
  <si>
    <t xml:space="preserve">Javed </t>
  </si>
  <si>
    <t>Whaheed Khan</t>
  </si>
  <si>
    <t>101500830956</t>
  </si>
  <si>
    <t>205594376063</t>
  </si>
  <si>
    <t>478125593</t>
  </si>
  <si>
    <t>Islama Khan</t>
  </si>
  <si>
    <t>Ajijpura Gumatbari Dholpur</t>
  </si>
  <si>
    <t>61291788741</t>
  </si>
  <si>
    <t>822484001555</t>
  </si>
  <si>
    <t>478125296</t>
  </si>
  <si>
    <t>Alimakha</t>
  </si>
  <si>
    <t>Kali Mata Mandir Ke Samne, Dholpur</t>
  </si>
  <si>
    <t>746510110001270</t>
  </si>
  <si>
    <t>55615931734</t>
  </si>
  <si>
    <t>478124926</t>
  </si>
  <si>
    <t>Amana Begam</t>
  </si>
  <si>
    <t>Abdul Salam</t>
  </si>
  <si>
    <t>Kahar Gali, Bhadoriya Para, Dholpur</t>
  </si>
  <si>
    <t>0533000101216132</t>
  </si>
  <si>
    <t>250575394934</t>
  </si>
  <si>
    <t>478280244</t>
  </si>
  <si>
    <t>Kiri Para Bari</t>
  </si>
  <si>
    <t>0533001700095409</t>
  </si>
  <si>
    <t>270343352388</t>
  </si>
  <si>
    <t>478280241</t>
  </si>
  <si>
    <t>Jameel</t>
  </si>
  <si>
    <t>Husaina</t>
  </si>
  <si>
    <t>44770100024420</t>
  </si>
  <si>
    <t>851349146238</t>
  </si>
  <si>
    <t>478280245</t>
  </si>
  <si>
    <t xml:space="preserve">Sahajad </t>
  </si>
  <si>
    <t>Gandhi Nagar Old City Dholpur</t>
  </si>
  <si>
    <t>101500819067</t>
  </si>
  <si>
    <t>763140853775</t>
  </si>
  <si>
    <t>478125085</t>
  </si>
  <si>
    <t>Suraj Khan</t>
  </si>
  <si>
    <t>Village Mirzapur, Sarani Khera Dholpur</t>
  </si>
  <si>
    <t>3599101000341</t>
  </si>
  <si>
    <t>803622757027</t>
  </si>
  <si>
    <t>478125363</t>
  </si>
  <si>
    <t>Jardar Khan</t>
  </si>
  <si>
    <t>101500818006</t>
  </si>
  <si>
    <t>356573235022</t>
  </si>
  <si>
    <t>196738772</t>
  </si>
  <si>
    <t>Arman Beg</t>
  </si>
  <si>
    <t>Manjur Beg</t>
  </si>
  <si>
    <t>101500385061</t>
  </si>
  <si>
    <t>697780360542</t>
  </si>
  <si>
    <t>478124936  478125774</t>
  </si>
  <si>
    <t>Ansar Ahmad</t>
  </si>
  <si>
    <t>Niyaz Ahmed</t>
  </si>
  <si>
    <t>Behind DM House Dhoolkot, Dholpur</t>
  </si>
  <si>
    <t>Mobile Shop</t>
  </si>
  <si>
    <t>1942001700243225</t>
  </si>
  <si>
    <t>596589268847</t>
  </si>
  <si>
    <t>196738998  196738999</t>
  </si>
  <si>
    <t>Anwar Ahmed</t>
  </si>
  <si>
    <t>Hardware Shop</t>
  </si>
  <si>
    <t>3599101000518</t>
  </si>
  <si>
    <t>228695378694</t>
  </si>
  <si>
    <t>196739000   196739001</t>
  </si>
  <si>
    <t>Amber Naaz</t>
  </si>
  <si>
    <t>Zahid Khan</t>
  </si>
  <si>
    <t>Nursing Road, Tabela, Dholpur</t>
  </si>
  <si>
    <t>18.7.16</t>
  </si>
  <si>
    <t>26460100016986</t>
  </si>
  <si>
    <t>798543463950</t>
  </si>
  <si>
    <t>478125893</t>
  </si>
  <si>
    <t>Seep Bagiya Nursing Road, Tabela, Dholpur</t>
  </si>
  <si>
    <t>1942000100955499</t>
  </si>
  <si>
    <t>920079020622</t>
  </si>
  <si>
    <t>478280784</t>
  </si>
  <si>
    <t>Mobile Ki Dukan</t>
  </si>
  <si>
    <t>756102010000305</t>
  </si>
  <si>
    <t>214845707178</t>
  </si>
  <si>
    <t>478281283</t>
  </si>
  <si>
    <t>Arif Khan</t>
  </si>
  <si>
    <t>756102010000306</t>
  </si>
  <si>
    <t>647127568543</t>
  </si>
  <si>
    <t>478281284</t>
  </si>
  <si>
    <t>Chetan Jain</t>
  </si>
  <si>
    <t>Prabhas Chand Jain</t>
  </si>
  <si>
    <t>Jain Gali Jain Mandir ke Pass, Dholpur</t>
  </si>
  <si>
    <t>Shoe Works</t>
  </si>
  <si>
    <t>83632010014592</t>
  </si>
  <si>
    <t>538007993501</t>
  </si>
  <si>
    <t>327668217</t>
  </si>
  <si>
    <t>Sanjay jain</t>
  </si>
  <si>
    <t>Suresh Chand Jain</t>
  </si>
  <si>
    <t>Sichai Vibhag ke samne Bari Road Dholpur</t>
  </si>
  <si>
    <t>Statinory</t>
  </si>
  <si>
    <t>2.3.17</t>
  </si>
  <si>
    <t>31.3.17</t>
  </si>
  <si>
    <t>8726000100021212</t>
  </si>
  <si>
    <t>855657927932</t>
  </si>
  <si>
    <t>198893460</t>
  </si>
  <si>
    <t>Bangali Bhai</t>
  </si>
  <si>
    <t>Unt khan Taliya Kothi Dholpur</t>
  </si>
  <si>
    <t>Parchuni Ki Dukan</t>
  </si>
  <si>
    <t>1942000100927849</t>
  </si>
  <si>
    <t>577792668362</t>
  </si>
  <si>
    <t>199391439</t>
  </si>
  <si>
    <t>Bhura khan</t>
  </si>
  <si>
    <t>Vill. Sangori The. Baseri Dholpur</t>
  </si>
  <si>
    <t>6388000100095509</t>
  </si>
  <si>
    <t>282985613760</t>
  </si>
  <si>
    <t>196755290</t>
  </si>
  <si>
    <t>Sarif Khan</t>
  </si>
  <si>
    <t>1942000100897283</t>
  </si>
  <si>
    <t>542895526243</t>
  </si>
  <si>
    <t>196755296</t>
  </si>
  <si>
    <t>Mohammd Atik</t>
  </si>
  <si>
    <t>Vidhi Chand Gali Dhoolkot Dholpur</t>
  </si>
  <si>
    <t>1942001700069016</t>
  </si>
  <si>
    <t>633082363370</t>
  </si>
  <si>
    <t>478391903</t>
  </si>
  <si>
    <t>Sapeek</t>
  </si>
  <si>
    <t>Waker Husen</t>
  </si>
  <si>
    <t>Harijan Basti Baroli The. Baseri</t>
  </si>
  <si>
    <t>0891000100174157</t>
  </si>
  <si>
    <t>562826719217</t>
  </si>
  <si>
    <t>196755291</t>
  </si>
  <si>
    <t>Rustam Khan</t>
  </si>
  <si>
    <t>Afgan Gali Old City Dholpur</t>
  </si>
  <si>
    <t>8726000100004907</t>
  </si>
  <si>
    <t>379549147491</t>
  </si>
  <si>
    <t>196755300 196755299</t>
  </si>
  <si>
    <t>Ruksad</t>
  </si>
  <si>
    <t>Bantu</t>
  </si>
  <si>
    <t>Purani Sarai Old City Dholpur</t>
  </si>
  <si>
    <t>101600632879</t>
  </si>
  <si>
    <t>947215243893</t>
  </si>
  <si>
    <t>478391993</t>
  </si>
  <si>
    <t xml:space="preserve">Guddi </t>
  </si>
  <si>
    <t>Mustak</t>
  </si>
  <si>
    <t>Foota Darwaj Ward 26 Old City Dholpur</t>
  </si>
  <si>
    <t>101600632896</t>
  </si>
  <si>
    <t>947716024659</t>
  </si>
  <si>
    <t>478391992</t>
  </si>
  <si>
    <t>Shameem</t>
  </si>
  <si>
    <t>101600640827</t>
  </si>
  <si>
    <t>218372196637</t>
  </si>
  <si>
    <t>478391991</t>
  </si>
  <si>
    <t>Alamdar</t>
  </si>
  <si>
    <t>Indra Colony Old City Dholpur</t>
  </si>
  <si>
    <t>101401015207</t>
  </si>
  <si>
    <t>975460483366</t>
  </si>
  <si>
    <t>196755301</t>
  </si>
  <si>
    <t>Ajmat Khan</t>
  </si>
  <si>
    <t>Kotal Old city Dholpur</t>
  </si>
  <si>
    <t>8726000100011303</t>
  </si>
  <si>
    <t>218967424438</t>
  </si>
  <si>
    <t>196755292 196755293</t>
  </si>
  <si>
    <t>Vill. Malony Khurd Dholpur</t>
  </si>
  <si>
    <t>Bartan Shop</t>
  </si>
  <si>
    <t>248010100009831</t>
  </si>
  <si>
    <t>599646408832</t>
  </si>
  <si>
    <t>478125867</t>
  </si>
  <si>
    <t>Jakir Husen</t>
  </si>
  <si>
    <t>Nrising Road Tabela Dholpur</t>
  </si>
  <si>
    <t>Sabji Dukan</t>
  </si>
  <si>
    <t>26460100016543</t>
  </si>
  <si>
    <t>919353976162</t>
  </si>
  <si>
    <t>196755304</t>
  </si>
  <si>
    <t>Mohammd Ishak</t>
  </si>
  <si>
    <t>Kale Khan</t>
  </si>
  <si>
    <t>Jagan Colony ke Samne Dholpur</t>
  </si>
  <si>
    <t>8726000100016900</t>
  </si>
  <si>
    <t>900185710299</t>
  </si>
  <si>
    <t>478392250</t>
  </si>
  <si>
    <t>Usman Khan</t>
  </si>
  <si>
    <t>09891530008204</t>
  </si>
  <si>
    <t>538022114179</t>
  </si>
  <si>
    <t>478125865</t>
  </si>
  <si>
    <t>Jiwaji University</t>
  </si>
  <si>
    <t>15.7.16</t>
  </si>
  <si>
    <t>8.12.16</t>
  </si>
  <si>
    <t>Bakil KHAN</t>
  </si>
  <si>
    <t>BSC Nursing Simbosis College of Nursing, Jaipur</t>
  </si>
  <si>
    <t>RUHS, Jaipur</t>
  </si>
  <si>
    <t>21.12.16</t>
  </si>
  <si>
    <t>16.1.17</t>
  </si>
  <si>
    <t>478121678</t>
  </si>
  <si>
    <t>ARSHAD BEG</t>
  </si>
  <si>
    <t>SHAKEEL BEG</t>
  </si>
  <si>
    <t>CHOUDHARY RAM BABU DHARMSHALA KE PASS OLD CITY DHOLPUR</t>
  </si>
  <si>
    <t>MUSLIM</t>
  </si>
  <si>
    <t>MALE</t>
  </si>
  <si>
    <t>POST GRADUTE COLLEGE OF NURSING JAN VIKAS NYAS GWALIAR MP</t>
  </si>
  <si>
    <t>INC</t>
  </si>
  <si>
    <t>B.SC NURSING</t>
  </si>
  <si>
    <t>4 YEAR</t>
  </si>
  <si>
    <t>11.1.17</t>
  </si>
  <si>
    <t>20.2.17</t>
  </si>
  <si>
    <t>61163297412</t>
  </si>
  <si>
    <t>442708124347</t>
  </si>
  <si>
    <t>478284263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</si>
  <si>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</si>
  <si>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</si>
  <si>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</si>
  <si>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</si>
  <si>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</si>
  <si>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</si>
  <si>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</si>
  <si>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Ameena</t>
  </si>
  <si>
    <t>Jabbar</t>
  </si>
  <si>
    <t>Purani Sarai old city dholpur</t>
  </si>
  <si>
    <t>19.5.17</t>
  </si>
  <si>
    <t>8726000100016733</t>
  </si>
  <si>
    <t>413821292945</t>
  </si>
  <si>
    <t>196755321</t>
  </si>
  <si>
    <t>Village Panchgon Dholpur</t>
  </si>
  <si>
    <t>43980100006418</t>
  </si>
  <si>
    <t>422352265607</t>
  </si>
  <si>
    <t>196755340</t>
  </si>
  <si>
    <t>Munabbar beg</t>
  </si>
  <si>
    <t>liyakat Beg</t>
  </si>
  <si>
    <t>1942000100959796</t>
  </si>
  <si>
    <t>777162547509</t>
  </si>
  <si>
    <t>196755294</t>
  </si>
  <si>
    <t>Mohammad Shafeek</t>
  </si>
  <si>
    <t>51064935601</t>
  </si>
  <si>
    <t>815009450862</t>
  </si>
  <si>
    <t>478392273</t>
  </si>
  <si>
    <t>Nasrudin</t>
  </si>
  <si>
    <t>Karim colony Gumat Bari</t>
  </si>
  <si>
    <t>0533000101055018</t>
  </si>
  <si>
    <t>779047061317</t>
  </si>
  <si>
    <t>196755322</t>
  </si>
  <si>
    <t>Shaila Khan</t>
  </si>
  <si>
    <t>Banrsi Babu</t>
  </si>
  <si>
    <t>Kachahri Gali Kothi Dholpur</t>
  </si>
  <si>
    <t>Beauty Parlar</t>
  </si>
  <si>
    <t>26460100021343</t>
  </si>
  <si>
    <t>333095464539</t>
  </si>
  <si>
    <t>478392229</t>
  </si>
  <si>
    <t>Mohammad Avid</t>
  </si>
  <si>
    <t>Mohammad bhutto</t>
  </si>
  <si>
    <t>Kacchi Sarai GT Road Dholpur</t>
  </si>
  <si>
    <t>32142663094</t>
  </si>
  <si>
    <t>828080559645</t>
  </si>
  <si>
    <t>478392249</t>
  </si>
  <si>
    <t>Jugnoo Khan</t>
  </si>
  <si>
    <t>0138001700082538</t>
  </si>
  <si>
    <t>371206583491</t>
  </si>
  <si>
    <t>196755329</t>
  </si>
  <si>
    <t>Aslam Shekh</t>
  </si>
  <si>
    <t>Junuddin</t>
  </si>
  <si>
    <t>Dagariya Mohalla Purani Chhawani Dholpur</t>
  </si>
  <si>
    <t>746510110001380</t>
  </si>
  <si>
    <t>344662886086</t>
  </si>
  <si>
    <t>196755302</t>
  </si>
  <si>
    <t>Chhangwariya para Bari</t>
  </si>
  <si>
    <t>Welding &amp; Repairing</t>
  </si>
  <si>
    <t>0533000101095797</t>
  </si>
  <si>
    <t>696492837723</t>
  </si>
  <si>
    <t>478392349</t>
  </si>
  <si>
    <t>Azhar Babu</t>
  </si>
  <si>
    <t>Afagan Gali Badapeer old city Dholpur</t>
  </si>
  <si>
    <t>Iron work</t>
  </si>
  <si>
    <t>8726000100010632</t>
  </si>
  <si>
    <t>686030265494</t>
  </si>
  <si>
    <t>478391825</t>
  </si>
  <si>
    <t>Chandvi</t>
  </si>
  <si>
    <t>0138000100208894</t>
  </si>
  <si>
    <t>784378872452</t>
  </si>
  <si>
    <t>196755320</t>
  </si>
  <si>
    <t>Sabbir khan</t>
  </si>
  <si>
    <t>Islampur old city Dholpur</t>
  </si>
  <si>
    <t>Light &amp;Tent</t>
  </si>
  <si>
    <t>0138000101300698</t>
  </si>
  <si>
    <t>355874346241</t>
  </si>
  <si>
    <t>478391823</t>
  </si>
  <si>
    <t>Mohammad Irfan Khan</t>
  </si>
  <si>
    <t>Mustkeem khan</t>
  </si>
  <si>
    <t>Ashok Vihar colony GT road Dholpur</t>
  </si>
  <si>
    <t>Parchun Ki dukan</t>
  </si>
  <si>
    <t>1942000100972131</t>
  </si>
  <si>
    <t>703355734315</t>
  </si>
  <si>
    <t>196755312</t>
  </si>
  <si>
    <t>Jeet Singh</t>
  </si>
  <si>
    <t>Ajmer singh</t>
  </si>
  <si>
    <t>Rund Mehmadpur Dholpur</t>
  </si>
  <si>
    <t>706101011000043</t>
  </si>
  <si>
    <t>877295597187</t>
  </si>
  <si>
    <t>478391918</t>
  </si>
  <si>
    <t>Villgae Mahu Gulawali Teh. Baseri</t>
  </si>
  <si>
    <t>3582000100026894</t>
  </si>
  <si>
    <t>679648623183</t>
  </si>
  <si>
    <t>265262975</t>
  </si>
  <si>
    <t>Nagma</t>
  </si>
  <si>
    <t>Ghantaghar Ke pass Bari</t>
  </si>
  <si>
    <t>0533000101240582</t>
  </si>
  <si>
    <t>818760734887</t>
  </si>
  <si>
    <t>196755337</t>
  </si>
  <si>
    <t>Waseem Khan</t>
  </si>
  <si>
    <t>Abdul Haleem Khan</t>
  </si>
  <si>
    <t>Purani Sarai Old city Dholpur</t>
  </si>
  <si>
    <t>21.6.17</t>
  </si>
  <si>
    <t>23.6.17</t>
  </si>
  <si>
    <t>0138000101300670</t>
  </si>
  <si>
    <t>761828320384</t>
  </si>
  <si>
    <t>478391820</t>
  </si>
  <si>
    <t>Seema</t>
  </si>
  <si>
    <t>Jari work</t>
  </si>
  <si>
    <t>8726000100022080</t>
  </si>
  <si>
    <t>758976909897</t>
  </si>
  <si>
    <t>196755323</t>
  </si>
  <si>
    <t>Vinod Khan</t>
  </si>
  <si>
    <t>Vijendra Khan</t>
  </si>
  <si>
    <t>Vill. Alehpura Post Odi Dholpur</t>
  </si>
  <si>
    <t>Kakari Palan</t>
  </si>
  <si>
    <t>1517104000050476</t>
  </si>
  <si>
    <t>310990710961</t>
  </si>
  <si>
    <t>196755628</t>
  </si>
  <si>
    <t xml:space="preserve">Allahnoor </t>
  </si>
  <si>
    <t>Nijamuddin</t>
  </si>
  <si>
    <t>Vill.Gulawali post Baseri Dholpur</t>
  </si>
  <si>
    <t>3582000100070479</t>
  </si>
  <si>
    <t>601403653123</t>
  </si>
  <si>
    <t>478392348</t>
  </si>
  <si>
    <t>Sakur Khan</t>
  </si>
  <si>
    <t>3582001700067564</t>
  </si>
  <si>
    <t>799218636975</t>
  </si>
  <si>
    <t>478392347</t>
  </si>
  <si>
    <t>Roshan Khan</t>
  </si>
  <si>
    <t>Vill + post Barai the. Basri Dholpur</t>
  </si>
  <si>
    <t>6388000100049999</t>
  </si>
  <si>
    <t>442580140798</t>
  </si>
  <si>
    <t>196755338</t>
  </si>
  <si>
    <t>83632010001821</t>
  </si>
  <si>
    <t>646071914335</t>
  </si>
  <si>
    <t>478392638</t>
  </si>
  <si>
    <t>Tajuddin Khan</t>
  </si>
  <si>
    <t>Kampu Khan</t>
  </si>
  <si>
    <t>Vill +post Donari Saipau</t>
  </si>
  <si>
    <t>31134580668</t>
  </si>
  <si>
    <t>863738010934</t>
  </si>
  <si>
    <t>478391917</t>
  </si>
  <si>
    <t>Sanno Begum</t>
  </si>
  <si>
    <t>45648100007487</t>
  </si>
  <si>
    <t>612058446275</t>
  </si>
  <si>
    <t>478393012</t>
  </si>
  <si>
    <t>Nijakat Ali</t>
  </si>
  <si>
    <t>Afgan Gali Badapeer old City Dholpur</t>
  </si>
  <si>
    <t>1942000100939686</t>
  </si>
  <si>
    <t>234781543899</t>
  </si>
  <si>
    <t>478393010</t>
  </si>
  <si>
    <t>Hameed khan</t>
  </si>
  <si>
    <t>Badapeer old City Dholpur</t>
  </si>
  <si>
    <t>0138000101250889</t>
  </si>
  <si>
    <t>957856841042</t>
  </si>
  <si>
    <t>478391651</t>
  </si>
  <si>
    <t>AFSANA</t>
  </si>
  <si>
    <t>DILSHAD</t>
  </si>
  <si>
    <t>TAUHID NAGAR BARI WARD NO. 7 BARI DHOLPUR RAJ. 328021</t>
  </si>
  <si>
    <t>TAILORING</t>
  </si>
  <si>
    <t>21.8.17</t>
  </si>
  <si>
    <t>23.8.17</t>
  </si>
  <si>
    <t>0533000101241420</t>
  </si>
  <si>
    <t>674735346268</t>
  </si>
  <si>
    <t>478393353</t>
  </si>
  <si>
    <t>SHAVNAM</t>
  </si>
  <si>
    <t>KHALID</t>
  </si>
  <si>
    <t>IMALI CHAUK RAUD GALI GUMAT BARI DHOLPUR 328021</t>
  </si>
  <si>
    <t>KIRANA STORE</t>
  </si>
  <si>
    <t>0533000101244667</t>
  </si>
  <si>
    <t>756750639433</t>
  </si>
  <si>
    <t>478393354</t>
  </si>
  <si>
    <t>SAABIR KHAN</t>
  </si>
  <si>
    <t>SHABBIR KHAN</t>
  </si>
  <si>
    <t>BATWAL PADA BARI DHOLPUR RJ. 328021</t>
  </si>
  <si>
    <t>FURNITURE STORE</t>
  </si>
  <si>
    <t>0533000101095760</t>
  </si>
  <si>
    <t>263352386376</t>
  </si>
  <si>
    <t>196755626  196755627</t>
  </si>
  <si>
    <t>SHER KHAN USMANI</t>
  </si>
  <si>
    <t>MAHBOOB KHAN</t>
  </si>
  <si>
    <t>NEAR KALI MAI MANDIR RAJAKHERA ROAD DHOLPUR RAJ. 328001</t>
  </si>
  <si>
    <t>GAS REPAIRING</t>
  </si>
  <si>
    <t>0138000101300926</t>
  </si>
  <si>
    <t>481879452826</t>
  </si>
  <si>
    <t>478392568</t>
  </si>
  <si>
    <t>AKIL KHAN</t>
  </si>
  <si>
    <t>KADIR KHAN</t>
  </si>
  <si>
    <t>PURANI SARAI MADEENA COLONY DHOLPUR</t>
  </si>
  <si>
    <t>PARCHUN KI SHOP</t>
  </si>
  <si>
    <t>50100054443376</t>
  </si>
  <si>
    <t>725778080368</t>
  </si>
  <si>
    <t>478393423</t>
  </si>
  <si>
    <t>SHAHID KHAN</t>
  </si>
  <si>
    <t>MOHD. KHAN</t>
  </si>
  <si>
    <t>AFGAN GALI BADA PEER SHAHAB OLD CITY DHOLPUR</t>
  </si>
  <si>
    <t>URBAN</t>
  </si>
  <si>
    <t>30.3.18</t>
  </si>
  <si>
    <t>1942000100963841</t>
  </si>
  <si>
    <t>8389 1531 1919</t>
  </si>
  <si>
    <t>196770163   196770164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</si>
  <si>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</si>
  <si>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</si>
  <si>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ISLAM KHAN</t>
  </si>
  <si>
    <t>ALIM KHAN</t>
  </si>
  <si>
    <t xml:space="preserve">KALI MAI MANDIR KE PASS DHOLPUR </t>
  </si>
  <si>
    <t>PARCHUNI KI SHOP</t>
  </si>
  <si>
    <t>13.7.17</t>
  </si>
  <si>
    <t>556159317340</t>
  </si>
  <si>
    <t>1414012616P118068695</t>
  </si>
  <si>
    <t>SHAHJAD</t>
  </si>
  <si>
    <t>GAFUR</t>
  </si>
  <si>
    <t>TELI MOHALLA, BAJARIYA DHOLPUR RAJ. 328001</t>
  </si>
  <si>
    <t>65290810940</t>
  </si>
  <si>
    <t>1414012616P118069507</t>
  </si>
  <si>
    <t>ANWAR KHAN</t>
  </si>
  <si>
    <t>NABBA KHAN</t>
  </si>
  <si>
    <t>NEAR KALI MAI ROAD DHOLPUR RAJ. 328001</t>
  </si>
  <si>
    <t>65291796854</t>
  </si>
  <si>
    <t>1414012616P118068445</t>
  </si>
  <si>
    <t>Aadhar No.</t>
  </si>
  <si>
    <t>HANIPH KHAN</t>
  </si>
  <si>
    <t>HASANU KHAN</t>
  </si>
  <si>
    <t>BRAHMANO KA MOHALLA, BORELI DHOLPUR RAJ. 328027</t>
  </si>
  <si>
    <t>MAULANA AZAD NATIONAL INSTITUTE OF TECNOLOGY BHOPAL M.P.</t>
  </si>
  <si>
    <t>NATIONAL INSTITUTE OF TECHNOLOGY SCIENCE EDU.</t>
  </si>
  <si>
    <t>M.TECH.</t>
  </si>
  <si>
    <t>2 YEAR</t>
  </si>
  <si>
    <t>17.5.17</t>
  </si>
  <si>
    <t>36007874873</t>
  </si>
  <si>
    <t>321502835223</t>
  </si>
  <si>
    <t>478391475</t>
  </si>
  <si>
    <t>NAVAJ SHAREPH</t>
  </si>
  <si>
    <t>AKRAM  KHAN</t>
  </si>
  <si>
    <t>SAHANI PADA SARMATHURA DHOLPUR RAJ. 328026</t>
  </si>
  <si>
    <t>TILAK INSTITUTE OF MEDICAL SCIENCES</t>
  </si>
  <si>
    <t>RAJASTHAN UNIVERSITY OF HEALTH SCIENCE, JAIPUR</t>
  </si>
  <si>
    <t xml:space="preserve">B.SC. NURSING </t>
  </si>
  <si>
    <t>Jiwaji University (Indian Nursing Council)</t>
  </si>
  <si>
    <t>21.11.17</t>
  </si>
  <si>
    <t>7.12.17</t>
  </si>
  <si>
    <t>2.1.18</t>
  </si>
  <si>
    <t>9.1.18</t>
  </si>
  <si>
    <t>Aditya Jain</t>
  </si>
  <si>
    <t>Dharmendra Jain</t>
  </si>
  <si>
    <t>Ramnagar Colony, Ghatagar Road, Dholpur</t>
  </si>
  <si>
    <t>Jaipur Engineering College and Research Centre, Jaipur</t>
  </si>
  <si>
    <t>Rajasthan Technical University, Kota</t>
  </si>
  <si>
    <t>248010100055007</t>
  </si>
  <si>
    <t>638593782324</t>
  </si>
  <si>
    <t>478612742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</si>
  <si>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</si>
  <si>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6.7.18</t>
  </si>
  <si>
    <t>DHOLPUR</t>
  </si>
  <si>
    <t>JIWAJI UNIVERSITY, GWALIOR</t>
  </si>
  <si>
    <t>06.06.18</t>
  </si>
  <si>
    <t>13.06.18</t>
  </si>
</sst>
</file>

<file path=xl/styles.xml><?xml version="1.0" encoding="utf-8"?>
<styleSheet xmlns="http://schemas.openxmlformats.org/spreadsheetml/2006/main"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color indexed="8"/>
      <name val="DevLys 010"/>
    </font>
    <font>
      <sz val="11"/>
      <name val="Kruti Dev 010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name val="Kruti Dev 010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sz val="14"/>
      <name val="DevLys 010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0"/>
      <name val="Arjun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sz val="13"/>
      <name val="DevLys 010"/>
    </font>
    <font>
      <sz val="12"/>
      <name val="DevLys 010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DevLys 010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509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7" fillId="0" borderId="9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/>
    </xf>
    <xf numFmtId="1" fontId="21" fillId="2" borderId="1" xfId="0" applyNumberFormat="1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right" vertical="top" wrapText="1"/>
    </xf>
    <xf numFmtId="0" fontId="1" fillId="0" borderId="0" xfId="0" applyFont="1"/>
    <xf numFmtId="0" fontId="2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14" fontId="0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right" vertical="top" wrapText="1"/>
    </xf>
    <xf numFmtId="14" fontId="0" fillId="0" borderId="2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right" vertical="top" wrapText="1"/>
    </xf>
    <xf numFmtId="1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/>
    <xf numFmtId="0" fontId="34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14" fontId="34" fillId="0" borderId="1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14" fontId="34" fillId="0" borderId="1" xfId="0" applyNumberFormat="1" applyFont="1" applyBorder="1" applyAlignment="1">
      <alignment horizontal="center" vertical="top"/>
    </xf>
    <xf numFmtId="0" fontId="30" fillId="0" borderId="9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5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9" xfId="0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39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11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40" fillId="0" borderId="1" xfId="0" applyFont="1" applyBorder="1" applyAlignment="1">
      <alignment horizontal="right" vertical="top" wrapText="1"/>
    </xf>
    <xf numFmtId="0" fontId="40" fillId="0" borderId="1" xfId="0" applyFont="1" applyFill="1" applyBorder="1" applyAlignment="1">
      <alignment horizontal="right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/>
    <xf numFmtId="0" fontId="40" fillId="2" borderId="1" xfId="0" applyFont="1" applyFill="1" applyBorder="1" applyAlignment="1">
      <alignment vertical="top"/>
    </xf>
    <xf numFmtId="0" fontId="4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right"/>
    </xf>
    <xf numFmtId="0" fontId="15" fillId="2" borderId="1" xfId="0" applyFont="1" applyFill="1" applyBorder="1"/>
    <xf numFmtId="49" fontId="40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41" fillId="2" borderId="1" xfId="0" applyFont="1" applyFill="1" applyBorder="1" applyAlignment="1">
      <alignment vertical="top"/>
    </xf>
    <xf numFmtId="0" fontId="41" fillId="2" borderId="1" xfId="0" applyFont="1" applyFill="1" applyBorder="1" applyAlignment="1">
      <alignment vertical="top" wrapText="1"/>
    </xf>
    <xf numFmtId="49" fontId="41" fillId="2" borderId="1" xfId="0" applyNumberFormat="1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49" fontId="40" fillId="2" borderId="1" xfId="0" applyNumberFormat="1" applyFont="1" applyFill="1" applyBorder="1" applyAlignment="1">
      <alignment wrapText="1"/>
    </xf>
    <xf numFmtId="1" fontId="0" fillId="0" borderId="1" xfId="0" applyNumberFormat="1" applyFont="1" applyBorder="1" applyAlignment="1">
      <alignment vertical="top" wrapText="1"/>
    </xf>
    <xf numFmtId="0" fontId="43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3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3" fillId="4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49" fontId="43" fillId="4" borderId="1" xfId="0" applyNumberFormat="1" applyFont="1" applyFill="1" applyBorder="1" applyAlignment="1">
      <alignment horizontal="left" vertical="top" wrapText="1"/>
    </xf>
    <xf numFmtId="0" fontId="43" fillId="4" borderId="1" xfId="0" applyFont="1" applyFill="1" applyBorder="1" applyAlignment="1">
      <alignment horizontal="right" vertical="top" wrapText="1"/>
    </xf>
    <xf numFmtId="0" fontId="44" fillId="4" borderId="1" xfId="0" applyFont="1" applyFill="1" applyBorder="1" applyAlignment="1">
      <alignment horizontal="center" vertical="top" wrapText="1"/>
    </xf>
    <xf numFmtId="49" fontId="44" fillId="4" borderId="1" xfId="0" applyNumberFormat="1" applyFont="1" applyFill="1" applyBorder="1" applyAlignment="1">
      <alignment horizontal="left" vertical="top" wrapText="1"/>
    </xf>
    <xf numFmtId="49" fontId="43" fillId="4" borderId="1" xfId="0" applyNumberFormat="1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43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43" fillId="2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49" fontId="0" fillId="4" borderId="1" xfId="0" applyNumberFormat="1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30" fillId="0" borderId="1" xfId="0" applyFont="1" applyBorder="1" applyAlignment="1">
      <alignment horizontal="justify" vertical="top" wrapText="1"/>
    </xf>
    <xf numFmtId="0" fontId="30" fillId="2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justify" vertical="top" wrapText="1"/>
    </xf>
    <xf numFmtId="49" fontId="30" fillId="0" borderId="1" xfId="0" applyNumberFormat="1" applyFont="1" applyBorder="1" applyAlignment="1">
      <alignment vertical="top" wrapText="1"/>
    </xf>
    <xf numFmtId="49" fontId="30" fillId="0" borderId="9" xfId="0" applyNumberFormat="1" applyFont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/>
    </xf>
    <xf numFmtId="0" fontId="0" fillId="0" borderId="9" xfId="0" applyFont="1" applyBorder="1" applyAlignment="1">
      <alignment vertical="top"/>
    </xf>
    <xf numFmtId="0" fontId="30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0" fillId="0" borderId="1" xfId="0" applyFont="1" applyFill="1" applyBorder="1" applyAlignment="1">
      <alignment horizontal="right" vertical="top" wrapText="1"/>
    </xf>
    <xf numFmtId="0" fontId="42" fillId="2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49" fontId="40" fillId="0" borderId="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49" fillId="2" borderId="1" xfId="0" applyFont="1" applyFill="1" applyBorder="1" applyAlignment="1">
      <alignment horizontal="left" vertical="top" wrapText="1"/>
    </xf>
    <xf numFmtId="0" fontId="50" fillId="0" borderId="0" xfId="0" applyFont="1" applyAlignment="1">
      <alignment horizontal="center"/>
    </xf>
    <xf numFmtId="2" fontId="50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/>
    <xf numFmtId="0" fontId="52" fillId="0" borderId="15" xfId="0" applyFont="1" applyBorder="1" applyAlignment="1">
      <alignment horizontal="center"/>
    </xf>
    <xf numFmtId="2" fontId="52" fillId="0" borderId="15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Border="1"/>
    <xf numFmtId="0" fontId="55" fillId="0" borderId="0" xfId="0" applyFont="1"/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37" fillId="0" borderId="6" xfId="0" applyFont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6" xfId="0" applyBorder="1" applyAlignment="1">
      <alignment vertical="top"/>
    </xf>
    <xf numFmtId="0" fontId="58" fillId="0" borderId="27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0" fontId="59" fillId="0" borderId="16" xfId="0" applyFont="1" applyBorder="1" applyAlignment="1">
      <alignment vertical="top"/>
    </xf>
    <xf numFmtId="0" fontId="58" fillId="0" borderId="28" xfId="0" applyFont="1" applyBorder="1" applyAlignment="1">
      <alignment vertical="top"/>
    </xf>
    <xf numFmtId="0" fontId="54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1" fontId="60" fillId="0" borderId="1" xfId="0" applyNumberFormat="1" applyFont="1" applyBorder="1" applyAlignment="1">
      <alignment vertical="top" wrapText="1"/>
    </xf>
    <xf numFmtId="0" fontId="60" fillId="0" borderId="1" xfId="0" quotePrefix="1" applyFont="1" applyBorder="1" applyAlignment="1">
      <alignment vertical="top" wrapText="1"/>
    </xf>
    <xf numFmtId="14" fontId="60" fillId="0" borderId="1" xfId="0" quotePrefix="1" applyNumberFormat="1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0" fillId="0" borderId="9" xfId="0" applyFont="1" applyBorder="1" applyAlignment="1">
      <alignment vertical="top" wrapText="1"/>
    </xf>
    <xf numFmtId="0" fontId="60" fillId="0" borderId="12" xfId="0" applyFont="1" applyBorder="1" applyAlignment="1">
      <alignment vertical="top" wrapText="1"/>
    </xf>
    <xf numFmtId="0" fontId="60" fillId="0" borderId="11" xfId="0" applyFont="1" applyBorder="1" applyAlignment="1">
      <alignment vertical="top" wrapText="1"/>
    </xf>
    <xf numFmtId="1" fontId="62" fillId="0" borderId="1" xfId="0" applyNumberFormat="1" applyFont="1" applyBorder="1" applyAlignment="1">
      <alignment vertical="top" wrapText="1"/>
    </xf>
    <xf numFmtId="0" fontId="62" fillId="0" borderId="9" xfId="0" applyFont="1" applyBorder="1" applyAlignment="1">
      <alignment vertical="top" wrapText="1"/>
    </xf>
    <xf numFmtId="0" fontId="62" fillId="0" borderId="12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4" fillId="0" borderId="30" xfId="0" applyFont="1" applyBorder="1" applyAlignment="1">
      <alignment horizontal="left" vertical="top" wrapText="1"/>
    </xf>
    <xf numFmtId="1" fontId="60" fillId="0" borderId="23" xfId="0" applyNumberFormat="1" applyFont="1" applyBorder="1" applyAlignment="1">
      <alignment vertical="top" wrapText="1"/>
    </xf>
    <xf numFmtId="2" fontId="60" fillId="0" borderId="1" xfId="0" applyNumberFormat="1" applyFont="1" applyBorder="1" applyAlignment="1">
      <alignment vertical="top" wrapText="1"/>
    </xf>
    <xf numFmtId="14" fontId="60" fillId="0" borderId="1" xfId="0" applyNumberFormat="1" applyFont="1" applyBorder="1" applyAlignment="1">
      <alignment vertical="top"/>
    </xf>
    <xf numFmtId="0" fontId="62" fillId="0" borderId="23" xfId="0" applyFont="1" applyBorder="1" applyAlignment="1">
      <alignment vertical="top" wrapText="1"/>
    </xf>
    <xf numFmtId="0" fontId="60" fillId="0" borderId="0" xfId="0" applyFont="1" applyAlignment="1">
      <alignment vertical="top" wrapText="1"/>
    </xf>
    <xf numFmtId="0" fontId="60" fillId="0" borderId="31" xfId="0" applyFont="1" applyBorder="1" applyAlignment="1">
      <alignment vertical="top" wrapText="1"/>
    </xf>
    <xf numFmtId="0" fontId="61" fillId="0" borderId="23" xfId="0" applyFont="1" applyBorder="1" applyAlignment="1">
      <alignment vertical="top" wrapText="1"/>
    </xf>
    <xf numFmtId="0" fontId="0" fillId="0" borderId="29" xfId="0" applyBorder="1"/>
    <xf numFmtId="0" fontId="54" fillId="0" borderId="3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37" fillId="0" borderId="1" xfId="0" applyFont="1" applyBorder="1"/>
    <xf numFmtId="1" fontId="60" fillId="0" borderId="1" xfId="0" applyNumberFormat="1" applyFont="1" applyBorder="1" applyAlignment="1"/>
    <xf numFmtId="0" fontId="60" fillId="0" borderId="11" xfId="0" applyFont="1" applyBorder="1" applyAlignment="1"/>
    <xf numFmtId="0" fontId="63" fillId="0" borderId="1" xfId="0" applyFont="1" applyBorder="1" applyAlignment="1">
      <alignment vertical="top" wrapText="1"/>
    </xf>
    <xf numFmtId="0" fontId="64" fillId="0" borderId="1" xfId="0" applyFont="1" applyBorder="1" applyAlignment="1">
      <alignment horizontal="right" vertical="top" wrapText="1"/>
    </xf>
    <xf numFmtId="0" fontId="64" fillId="0" borderId="1" xfId="0" applyFont="1" applyBorder="1" applyAlignment="1">
      <alignment vertical="top" wrapText="1"/>
    </xf>
    <xf numFmtId="1" fontId="64" fillId="0" borderId="11" xfId="0" applyNumberFormat="1" applyFont="1" applyBorder="1" applyAlignment="1">
      <alignment horizontal="right" vertical="top" wrapText="1"/>
    </xf>
    <xf numFmtId="1" fontId="65" fillId="0" borderId="1" xfId="0" applyNumberFormat="1" applyFont="1" applyBorder="1" applyAlignment="1">
      <alignment vertical="top" wrapText="1"/>
    </xf>
    <xf numFmtId="0" fontId="64" fillId="0" borderId="32" xfId="0" applyFont="1" applyBorder="1" applyAlignment="1">
      <alignment vertical="top" wrapText="1"/>
    </xf>
    <xf numFmtId="0" fontId="60" fillId="0" borderId="1" xfId="0" applyFont="1" applyBorder="1" applyAlignment="1">
      <alignment horizontal="center" vertical="top" wrapText="1"/>
    </xf>
    <xf numFmtId="1" fontId="60" fillId="0" borderId="1" xfId="0" applyNumberFormat="1" applyFont="1" applyBorder="1" applyAlignment="1">
      <alignment vertical="top"/>
    </xf>
    <xf numFmtId="0" fontId="66" fillId="0" borderId="1" xfId="0" applyFont="1" applyBorder="1" applyAlignment="1">
      <alignment vertical="top" wrapText="1"/>
    </xf>
    <xf numFmtId="14" fontId="60" fillId="0" borderId="1" xfId="0" applyNumberFormat="1" applyFont="1" applyBorder="1" applyAlignment="1">
      <alignment vertical="top" wrapText="1"/>
    </xf>
    <xf numFmtId="14" fontId="60" fillId="0" borderId="0" xfId="0" applyNumberFormat="1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4" fillId="0" borderId="33" xfId="0" applyFont="1" applyBorder="1" applyAlignment="1">
      <alignment vertical="top" wrapText="1"/>
    </xf>
    <xf numFmtId="14" fontId="65" fillId="0" borderId="1" xfId="0" applyNumberFormat="1" applyFont="1" applyBorder="1" applyAlignment="1">
      <alignment vertical="top"/>
    </xf>
    <xf numFmtId="0" fontId="54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vertical="top"/>
    </xf>
    <xf numFmtId="0" fontId="60" fillId="0" borderId="11" xfId="0" applyFont="1" applyBorder="1" applyAlignment="1">
      <alignment vertical="top"/>
    </xf>
    <xf numFmtId="1" fontId="67" fillId="0" borderId="1" xfId="0" applyNumberFormat="1" applyFont="1" applyBorder="1" applyAlignment="1">
      <alignment vertical="top" wrapText="1"/>
    </xf>
    <xf numFmtId="0" fontId="60" fillId="0" borderId="1" xfId="0" applyFont="1" applyBorder="1" applyAlignment="1">
      <alignment vertical="top"/>
    </xf>
    <xf numFmtId="1" fontId="62" fillId="0" borderId="1" xfId="0" applyNumberFormat="1" applyFont="1" applyBorder="1" applyAlignment="1">
      <alignment horizontal="center" vertical="top" wrapText="1"/>
    </xf>
    <xf numFmtId="0" fontId="67" fillId="0" borderId="1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9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69" fillId="0" borderId="0" xfId="0" applyFont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14" fontId="70" fillId="0" borderId="0" xfId="0" applyNumberFormat="1" applyFont="1" applyBorder="1" applyAlignment="1">
      <alignment vertical="top" wrapText="1"/>
    </xf>
    <xf numFmtId="0" fontId="63" fillId="0" borderId="1" xfId="0" applyFont="1" applyFill="1" applyBorder="1" applyAlignment="1">
      <alignment vertical="top" wrapText="1"/>
    </xf>
    <xf numFmtId="0" fontId="54" fillId="0" borderId="1" xfId="0" applyFont="1" applyBorder="1" applyAlignment="1">
      <alignment vertical="top"/>
    </xf>
    <xf numFmtId="0" fontId="62" fillId="0" borderId="1" xfId="0" applyFont="1" applyBorder="1" applyAlignment="1">
      <alignment horizontal="center" vertical="top" wrapText="1"/>
    </xf>
    <xf numFmtId="0" fontId="68" fillId="0" borderId="1" xfId="0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14" fontId="70" fillId="0" borderId="1" xfId="0" applyNumberFormat="1" applyFont="1" applyBorder="1" applyAlignment="1">
      <alignment vertical="top" wrapText="1"/>
    </xf>
    <xf numFmtId="0" fontId="71" fillId="0" borderId="1" xfId="0" applyFont="1" applyBorder="1" applyAlignment="1">
      <alignment vertical="top" wrapText="1"/>
    </xf>
    <xf numFmtId="14" fontId="64" fillId="0" borderId="1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43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72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49" fontId="72" fillId="2" borderId="1" xfId="0" applyNumberFormat="1" applyFont="1" applyFill="1" applyBorder="1" applyAlignment="1">
      <alignment horizontal="center" vertical="top" wrapText="1"/>
    </xf>
    <xf numFmtId="49" fontId="43" fillId="2" borderId="1" xfId="0" applyNumberFormat="1" applyFont="1" applyFill="1" applyBorder="1" applyAlignment="1">
      <alignment horizontal="center" vertical="top" wrapText="1"/>
    </xf>
    <xf numFmtId="0" fontId="72" fillId="2" borderId="1" xfId="0" applyFont="1" applyFill="1" applyBorder="1" applyAlignment="1">
      <alignment horizontal="center" vertical="top" wrapText="1"/>
    </xf>
    <xf numFmtId="0" fontId="73" fillId="2" borderId="1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left" vertical="top" wrapText="1"/>
    </xf>
    <xf numFmtId="49" fontId="43" fillId="2" borderId="1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 wrapText="1"/>
    </xf>
    <xf numFmtId="0" fontId="73" fillId="2" borderId="1" xfId="0" applyFont="1" applyFill="1" applyBorder="1" applyAlignment="1">
      <alignment horizontal="left" vertical="top" wrapText="1"/>
    </xf>
    <xf numFmtId="49" fontId="72" fillId="2" borderId="1" xfId="0" applyNumberFormat="1" applyFont="1" applyFill="1" applyBorder="1" applyAlignment="1">
      <alignment horizontal="left" vertical="top" wrapText="1"/>
    </xf>
    <xf numFmtId="49" fontId="43" fillId="4" borderId="1" xfId="0" applyNumberFormat="1" applyFont="1" applyFill="1" applyBorder="1" applyAlignment="1">
      <alignment horizontal="center" vertical="top" wrapText="1"/>
    </xf>
    <xf numFmtId="0" fontId="72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0" fillId="4" borderId="1" xfId="0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74" fillId="4" borderId="1" xfId="0" applyFont="1" applyFill="1" applyBorder="1" applyAlignment="1">
      <alignment horizontal="center" vertical="top" wrapText="1"/>
    </xf>
    <xf numFmtId="0" fontId="73" fillId="0" borderId="1" xfId="0" applyFont="1" applyBorder="1" applyAlignment="1">
      <alignment horizontal="center" vertical="top" wrapText="1"/>
    </xf>
    <xf numFmtId="0" fontId="72" fillId="0" borderId="1" xfId="0" applyFont="1" applyFill="1" applyBorder="1" applyAlignment="1">
      <alignment horizontal="center" vertical="top" wrapText="1"/>
    </xf>
    <xf numFmtId="0" fontId="72" fillId="0" borderId="1" xfId="0" applyFont="1" applyBorder="1" applyAlignment="1">
      <alignment horizontal="center" vertical="top"/>
    </xf>
    <xf numFmtId="0" fontId="73" fillId="0" borderId="1" xfId="0" applyFont="1" applyFill="1" applyBorder="1" applyAlignment="1">
      <alignment horizontal="center" vertical="top" wrapText="1"/>
    </xf>
    <xf numFmtId="49" fontId="72" fillId="4" borderId="1" xfId="0" applyNumberFormat="1" applyFont="1" applyFill="1" applyBorder="1" applyAlignment="1">
      <alignment horizontal="center" vertical="top" wrapText="1"/>
    </xf>
    <xf numFmtId="0" fontId="72" fillId="2" borderId="1" xfId="0" applyFont="1" applyFill="1" applyBorder="1" applyAlignment="1">
      <alignment horizontal="center" vertical="top"/>
    </xf>
    <xf numFmtId="0" fontId="0" fillId="0" borderId="1" xfId="0" applyFont="1" applyBorder="1"/>
    <xf numFmtId="0" fontId="13" fillId="0" borderId="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57" fillId="0" borderId="16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26" fillId="0" borderId="2" xfId="1" applyFont="1" applyBorder="1" applyAlignment="1">
      <alignment horizontal="center" vertical="top" textRotation="88" wrapText="1"/>
    </xf>
    <xf numFmtId="0" fontId="26" fillId="0" borderId="6" xfId="1" applyFont="1" applyBorder="1" applyAlignment="1">
      <alignment horizontal="center" vertical="top" textRotation="88" wrapText="1"/>
    </xf>
    <xf numFmtId="0" fontId="26" fillId="0" borderId="5" xfId="1" applyFont="1" applyBorder="1" applyAlignment="1">
      <alignment horizontal="center" vertical="top" textRotation="88" wrapText="1"/>
    </xf>
    <xf numFmtId="0" fontId="26" fillId="0" borderId="2" xfId="1" applyFont="1" applyFill="1" applyBorder="1" applyAlignment="1">
      <alignment horizontal="center" vertical="top" textRotation="90" wrapText="1"/>
    </xf>
    <xf numFmtId="0" fontId="26" fillId="0" borderId="6" xfId="1" applyFont="1" applyFill="1" applyBorder="1" applyAlignment="1">
      <alignment horizontal="center" vertical="top" textRotation="90" wrapText="1"/>
    </xf>
    <xf numFmtId="0" fontId="26" fillId="0" borderId="5" xfId="1" applyFont="1" applyFill="1" applyBorder="1" applyAlignment="1">
      <alignment horizontal="center" vertical="top" textRotation="90" wrapText="1"/>
    </xf>
    <xf numFmtId="0" fontId="26" fillId="0" borderId="2" xfId="1" applyFont="1" applyBorder="1" applyAlignment="1">
      <alignment horizontal="center" vertical="top" textRotation="90" wrapText="1"/>
    </xf>
    <xf numFmtId="0" fontId="26" fillId="0" borderId="6" xfId="1" applyFont="1" applyBorder="1" applyAlignment="1">
      <alignment horizontal="center" vertical="top" textRotation="90" wrapText="1"/>
    </xf>
    <xf numFmtId="0" fontId="26" fillId="0" borderId="5" xfId="1" applyFont="1" applyBorder="1" applyAlignment="1">
      <alignment horizontal="center" vertical="top" textRotation="90" wrapText="1"/>
    </xf>
    <xf numFmtId="0" fontId="26" fillId="2" borderId="2" xfId="1" applyFont="1" applyFill="1" applyBorder="1" applyAlignment="1">
      <alignment horizontal="right" vertical="top" wrapText="1"/>
    </xf>
    <xf numFmtId="0" fontId="26" fillId="2" borderId="6" xfId="1" applyFont="1" applyFill="1" applyBorder="1" applyAlignment="1">
      <alignment horizontal="right" vertical="top" wrapText="1"/>
    </xf>
    <xf numFmtId="0" fontId="26" fillId="2" borderId="5" xfId="1" applyFont="1" applyFill="1" applyBorder="1" applyAlignment="1">
      <alignment horizontal="right" vertical="top" wrapText="1"/>
    </xf>
    <xf numFmtId="0" fontId="26" fillId="2" borderId="2" xfId="1" applyFont="1" applyFill="1" applyBorder="1" applyAlignment="1">
      <alignment horizontal="center" vertical="top" wrapText="1"/>
    </xf>
    <xf numFmtId="0" fontId="26" fillId="2" borderId="6" xfId="1" applyFont="1" applyFill="1" applyBorder="1" applyAlignment="1">
      <alignment horizontal="center" vertical="top" wrapText="1"/>
    </xf>
    <xf numFmtId="0" fontId="26" fillId="2" borderId="5" xfId="1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4" fillId="0" borderId="9" xfId="1" applyFont="1" applyFill="1" applyBorder="1" applyAlignment="1">
      <alignment horizontal="center" vertical="top" wrapText="1"/>
    </xf>
    <xf numFmtId="0" fontId="24" fillId="0" borderId="12" xfId="1" applyFont="1" applyFill="1" applyBorder="1" applyAlignment="1">
      <alignment horizontal="center" vertical="top" wrapText="1"/>
    </xf>
    <xf numFmtId="0" fontId="24" fillId="0" borderId="11" xfId="1" applyFont="1" applyFill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left" vertical="top" wrapText="1"/>
    </xf>
    <xf numFmtId="0" fontId="25" fillId="0" borderId="6" xfId="1" applyFont="1" applyBorder="1" applyAlignment="1">
      <alignment horizontal="left" vertical="top" wrapText="1"/>
    </xf>
    <xf numFmtId="0" fontId="25" fillId="0" borderId="5" xfId="1" applyFont="1" applyBorder="1" applyAlignment="1">
      <alignment horizontal="left" vertical="top" wrapText="1"/>
    </xf>
    <xf numFmtId="0" fontId="25" fillId="0" borderId="2" xfId="1" applyFont="1" applyBorder="1" applyAlignment="1">
      <alignment horizontal="center" vertical="top" textRotation="90" wrapText="1"/>
    </xf>
    <xf numFmtId="0" fontId="25" fillId="0" borderId="6" xfId="1" applyFont="1" applyBorder="1" applyAlignment="1">
      <alignment horizontal="center" vertical="top" textRotation="90" wrapText="1"/>
    </xf>
    <xf numFmtId="0" fontId="25" fillId="0" borderId="5" xfId="1" applyFont="1" applyBorder="1" applyAlignment="1">
      <alignment horizontal="center" vertical="top" textRotation="90" wrapText="1"/>
    </xf>
    <xf numFmtId="0" fontId="26" fillId="0" borderId="2" xfId="1" applyFont="1" applyBorder="1" applyAlignment="1">
      <alignment vertical="top" wrapText="1"/>
    </xf>
    <xf numFmtId="0" fontId="26" fillId="0" borderId="6" xfId="1" applyFont="1" applyBorder="1" applyAlignment="1">
      <alignment vertical="top" wrapText="1"/>
    </xf>
    <xf numFmtId="0" fontId="26" fillId="0" borderId="5" xfId="1" applyFont="1" applyBorder="1" applyAlignment="1">
      <alignment vertical="top" wrapText="1"/>
    </xf>
    <xf numFmtId="0" fontId="26" fillId="0" borderId="2" xfId="1" applyFont="1" applyFill="1" applyBorder="1" applyAlignment="1">
      <alignment horizontal="center" vertical="top" wrapText="1"/>
    </xf>
    <xf numFmtId="0" fontId="26" fillId="0" borderId="6" xfId="1" applyFont="1" applyFill="1" applyBorder="1" applyAlignment="1">
      <alignment horizontal="center" vertical="top" wrapText="1"/>
    </xf>
    <xf numFmtId="0" fontId="26" fillId="0" borderId="5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4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0" fontId="77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78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49" fontId="49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78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/>
    </xf>
    <xf numFmtId="0" fontId="79" fillId="0" borderId="0" xfId="0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right" vertical="top" wrapText="1"/>
    </xf>
    <xf numFmtId="0" fontId="34" fillId="2" borderId="0" xfId="0" applyFont="1" applyFill="1" applyAlignment="1">
      <alignment vertical="top" wrapText="1"/>
    </xf>
    <xf numFmtId="49" fontId="0" fillId="0" borderId="1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I11"/>
  <sheetViews>
    <sheetView workbookViewId="0">
      <selection activeCell="E10" sqref="E10:E11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6" spans="1:113" ht="38.25">
      <c r="A6" s="254">
        <v>1</v>
      </c>
      <c r="B6" s="255" t="s">
        <v>1791</v>
      </c>
      <c r="C6" s="255"/>
      <c r="D6" s="255" t="s">
        <v>1792</v>
      </c>
      <c r="E6" s="256">
        <v>42500</v>
      </c>
      <c r="F6" s="256">
        <v>20</v>
      </c>
      <c r="G6" s="257">
        <f t="shared" ref="G6:G7" si="0">SUM((H6-E6/20))</f>
        <v>371.875</v>
      </c>
      <c r="H6" s="257">
        <f>SUM((E6*7*20)/(8*20*100))+(E6/20)</f>
        <v>2496.875</v>
      </c>
      <c r="I6" s="256" t="s">
        <v>1793</v>
      </c>
      <c r="J6" s="256">
        <v>20</v>
      </c>
      <c r="K6" s="257">
        <f>SUM(J6*G6)</f>
        <v>7437.5</v>
      </c>
      <c r="L6" s="257">
        <f>SUM(J6*H6)</f>
        <v>49937.5</v>
      </c>
      <c r="M6" s="256">
        <f>SUM(N6:O6)</f>
        <v>2552</v>
      </c>
      <c r="N6" s="256">
        <f>SUM(S6,W6,AA6,AE6,AI6,AM6,AQ6,AU6,AY6,BC6,BG6,BK6,BO6,BS6,BW6,CA6,CE6,CI6,CM6,CQ6)</f>
        <v>2552</v>
      </c>
      <c r="O6" s="256">
        <f>SUM(T6,X6,AB6,AF6,AJ6,AN6,AR6,AV6,AZ6,BD6,BH6,BL6,BP6,BT6,BX6,CB6,CF6,CJ6,CN6,CR6)</f>
        <v>0</v>
      </c>
      <c r="P6" s="257">
        <f>SUM(L6-M6)</f>
        <v>47385.5</v>
      </c>
      <c r="Q6" s="258" t="s">
        <v>1794</v>
      </c>
      <c r="R6" s="259" t="s">
        <v>1795</v>
      </c>
      <c r="S6" s="256">
        <v>2552</v>
      </c>
      <c r="T6" s="256" t="s">
        <v>1796</v>
      </c>
      <c r="U6" s="260">
        <f>SUM(S6:T6)</f>
        <v>2552</v>
      </c>
      <c r="V6" s="259"/>
      <c r="W6" s="256"/>
      <c r="X6" s="256"/>
      <c r="Y6" s="260"/>
      <c r="Z6" s="259"/>
      <c r="AA6" s="256"/>
      <c r="AB6" s="256"/>
      <c r="AC6" s="260"/>
      <c r="AD6" s="259"/>
      <c r="AE6" s="256"/>
      <c r="AF6" s="256"/>
      <c r="AG6" s="261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62"/>
      <c r="CT6" s="263">
        <v>1</v>
      </c>
      <c r="CU6" s="264">
        <v>42500</v>
      </c>
      <c r="CV6" s="256"/>
      <c r="CW6" s="256"/>
      <c r="CX6" s="256"/>
      <c r="CY6" s="256"/>
      <c r="CZ6" s="256">
        <v>1</v>
      </c>
      <c r="DA6" s="256">
        <v>42500</v>
      </c>
      <c r="DB6" s="256"/>
      <c r="DC6" s="256"/>
      <c r="DD6" s="256"/>
      <c r="DE6" s="256"/>
      <c r="DF6" s="256"/>
      <c r="DG6" s="256"/>
      <c r="DH6" s="256"/>
      <c r="DI6" s="256"/>
    </row>
    <row r="7" spans="1:113">
      <c r="A7" s="254"/>
      <c r="B7" s="18" t="s">
        <v>1778</v>
      </c>
      <c r="C7" s="255"/>
      <c r="D7" s="255"/>
      <c r="E7" s="261">
        <f>SUM(E6)</f>
        <v>42500</v>
      </c>
      <c r="F7" s="256"/>
      <c r="G7" s="257">
        <f t="shared" si="0"/>
        <v>371.875</v>
      </c>
      <c r="H7" s="265">
        <f>SUM(H6)</f>
        <v>2496.875</v>
      </c>
      <c r="I7" s="256"/>
      <c r="J7" s="265">
        <f t="shared" ref="J7:BW7" si="1">SUM(J6)</f>
        <v>20</v>
      </c>
      <c r="K7" s="265">
        <f t="shared" si="1"/>
        <v>7437.5</v>
      </c>
      <c r="L7" s="265">
        <f t="shared" si="1"/>
        <v>49937.5</v>
      </c>
      <c r="M7" s="261">
        <f t="shared" si="1"/>
        <v>2552</v>
      </c>
      <c r="N7" s="261">
        <f t="shared" si="1"/>
        <v>2552</v>
      </c>
      <c r="O7" s="261">
        <f t="shared" si="1"/>
        <v>0</v>
      </c>
      <c r="P7" s="261">
        <f t="shared" si="1"/>
        <v>47385.5</v>
      </c>
      <c r="Q7" s="261">
        <f t="shared" si="1"/>
        <v>0</v>
      </c>
      <c r="R7" s="261">
        <f t="shared" si="1"/>
        <v>0</v>
      </c>
      <c r="S7" s="261">
        <f t="shared" si="1"/>
        <v>2552</v>
      </c>
      <c r="T7" s="261">
        <f t="shared" si="1"/>
        <v>0</v>
      </c>
      <c r="U7" s="261">
        <f t="shared" si="1"/>
        <v>2552</v>
      </c>
      <c r="V7" s="261">
        <f t="shared" si="1"/>
        <v>0</v>
      </c>
      <c r="W7" s="261">
        <f t="shared" si="1"/>
        <v>0</v>
      </c>
      <c r="X7" s="261">
        <f t="shared" si="1"/>
        <v>0</v>
      </c>
      <c r="Y7" s="261">
        <f t="shared" si="1"/>
        <v>0</v>
      </c>
      <c r="Z7" s="261">
        <f t="shared" si="1"/>
        <v>0</v>
      </c>
      <c r="AA7" s="261">
        <f t="shared" si="1"/>
        <v>0</v>
      </c>
      <c r="AB7" s="261">
        <f t="shared" si="1"/>
        <v>0</v>
      </c>
      <c r="AC7" s="261">
        <f t="shared" si="1"/>
        <v>0</v>
      </c>
      <c r="AD7" s="261">
        <f t="shared" si="1"/>
        <v>0</v>
      </c>
      <c r="AE7" s="261">
        <f t="shared" si="1"/>
        <v>0</v>
      </c>
      <c r="AF7" s="261">
        <f t="shared" si="1"/>
        <v>0</v>
      </c>
      <c r="AG7" s="261">
        <f t="shared" si="1"/>
        <v>0</v>
      </c>
      <c r="AH7" s="261">
        <f t="shared" si="1"/>
        <v>0</v>
      </c>
      <c r="AI7" s="261">
        <f t="shared" si="1"/>
        <v>0</v>
      </c>
      <c r="AJ7" s="261">
        <f t="shared" si="1"/>
        <v>0</v>
      </c>
      <c r="AK7" s="261">
        <f t="shared" si="1"/>
        <v>0</v>
      </c>
      <c r="AL7" s="261">
        <f t="shared" si="1"/>
        <v>0</v>
      </c>
      <c r="AM7" s="261">
        <f t="shared" si="1"/>
        <v>0</v>
      </c>
      <c r="AN7" s="261">
        <f t="shared" si="1"/>
        <v>0</v>
      </c>
      <c r="AO7" s="261">
        <f t="shared" si="1"/>
        <v>0</v>
      </c>
      <c r="AP7" s="261">
        <f t="shared" si="1"/>
        <v>0</v>
      </c>
      <c r="AQ7" s="261">
        <f t="shared" si="1"/>
        <v>0</v>
      </c>
      <c r="AR7" s="261">
        <f t="shared" si="1"/>
        <v>0</v>
      </c>
      <c r="AS7" s="261">
        <f t="shared" si="1"/>
        <v>0</v>
      </c>
      <c r="AT7" s="261">
        <f t="shared" si="1"/>
        <v>0</v>
      </c>
      <c r="AU7" s="261">
        <f t="shared" si="1"/>
        <v>0</v>
      </c>
      <c r="AV7" s="261">
        <f t="shared" si="1"/>
        <v>0</v>
      </c>
      <c r="AW7" s="261">
        <f t="shared" si="1"/>
        <v>0</v>
      </c>
      <c r="AX7" s="261">
        <f t="shared" si="1"/>
        <v>0</v>
      </c>
      <c r="AY7" s="261">
        <f t="shared" si="1"/>
        <v>0</v>
      </c>
      <c r="AZ7" s="261">
        <f t="shared" si="1"/>
        <v>0</v>
      </c>
      <c r="BA7" s="261">
        <f t="shared" si="1"/>
        <v>0</v>
      </c>
      <c r="BB7" s="261">
        <f t="shared" si="1"/>
        <v>0</v>
      </c>
      <c r="BC7" s="261">
        <f t="shared" si="1"/>
        <v>0</v>
      </c>
      <c r="BD7" s="261">
        <f t="shared" si="1"/>
        <v>0</v>
      </c>
      <c r="BE7" s="261">
        <f t="shared" si="1"/>
        <v>0</v>
      </c>
      <c r="BF7" s="261">
        <f t="shared" si="1"/>
        <v>0</v>
      </c>
      <c r="BG7" s="261">
        <f t="shared" si="1"/>
        <v>0</v>
      </c>
      <c r="BH7" s="261">
        <f t="shared" si="1"/>
        <v>0</v>
      </c>
      <c r="BI7" s="261">
        <f t="shared" si="1"/>
        <v>0</v>
      </c>
      <c r="BJ7" s="261">
        <f t="shared" si="1"/>
        <v>0</v>
      </c>
      <c r="BK7" s="261">
        <f t="shared" si="1"/>
        <v>0</v>
      </c>
      <c r="BL7" s="261">
        <f t="shared" si="1"/>
        <v>0</v>
      </c>
      <c r="BM7" s="261">
        <f t="shared" si="1"/>
        <v>0</v>
      </c>
      <c r="BN7" s="261">
        <f t="shared" si="1"/>
        <v>0</v>
      </c>
      <c r="BO7" s="261">
        <f t="shared" si="1"/>
        <v>0</v>
      </c>
      <c r="BP7" s="261">
        <f t="shared" si="1"/>
        <v>0</v>
      </c>
      <c r="BQ7" s="261">
        <f t="shared" si="1"/>
        <v>0</v>
      </c>
      <c r="BR7" s="261">
        <f t="shared" si="1"/>
        <v>0</v>
      </c>
      <c r="BS7" s="261">
        <f t="shared" si="1"/>
        <v>0</v>
      </c>
      <c r="BT7" s="261">
        <f t="shared" si="1"/>
        <v>0</v>
      </c>
      <c r="BU7" s="261">
        <f t="shared" si="1"/>
        <v>0</v>
      </c>
      <c r="BV7" s="261">
        <f t="shared" si="1"/>
        <v>0</v>
      </c>
      <c r="BW7" s="261">
        <f t="shared" si="1"/>
        <v>0</v>
      </c>
      <c r="BX7" s="261">
        <f t="shared" ref="BX7:DI7" si="2">SUM(BX6)</f>
        <v>0</v>
      </c>
      <c r="BY7" s="261">
        <f t="shared" si="2"/>
        <v>0</v>
      </c>
      <c r="BZ7" s="261">
        <f t="shared" si="2"/>
        <v>0</v>
      </c>
      <c r="CA7" s="261">
        <f t="shared" si="2"/>
        <v>0</v>
      </c>
      <c r="CB7" s="261">
        <f t="shared" si="2"/>
        <v>0</v>
      </c>
      <c r="CC7" s="261">
        <f t="shared" si="2"/>
        <v>0</v>
      </c>
      <c r="CD7" s="261">
        <f t="shared" si="2"/>
        <v>0</v>
      </c>
      <c r="CE7" s="261">
        <f t="shared" si="2"/>
        <v>0</v>
      </c>
      <c r="CF7" s="261">
        <f t="shared" si="2"/>
        <v>0</v>
      </c>
      <c r="CG7" s="261">
        <f t="shared" si="2"/>
        <v>0</v>
      </c>
      <c r="CH7" s="261">
        <f t="shared" si="2"/>
        <v>0</v>
      </c>
      <c r="CI7" s="261">
        <f t="shared" si="2"/>
        <v>0</v>
      </c>
      <c r="CJ7" s="261">
        <f t="shared" si="2"/>
        <v>0</v>
      </c>
      <c r="CK7" s="261">
        <f t="shared" si="2"/>
        <v>0</v>
      </c>
      <c r="CL7" s="261">
        <f t="shared" si="2"/>
        <v>0</v>
      </c>
      <c r="CM7" s="261">
        <f t="shared" si="2"/>
        <v>0</v>
      </c>
      <c r="CN7" s="261">
        <f t="shared" si="2"/>
        <v>0</v>
      </c>
      <c r="CO7" s="261">
        <f t="shared" si="2"/>
        <v>0</v>
      </c>
      <c r="CP7" s="261">
        <f t="shared" si="2"/>
        <v>0</v>
      </c>
      <c r="CQ7" s="261">
        <f t="shared" si="2"/>
        <v>0</v>
      </c>
      <c r="CR7" s="261">
        <f t="shared" si="2"/>
        <v>0</v>
      </c>
      <c r="CS7" s="266">
        <f t="shared" si="2"/>
        <v>0</v>
      </c>
      <c r="CT7" s="267">
        <f t="shared" si="2"/>
        <v>1</v>
      </c>
      <c r="CU7" s="267">
        <f t="shared" si="2"/>
        <v>42500</v>
      </c>
      <c r="CV7" s="267">
        <f t="shared" si="2"/>
        <v>0</v>
      </c>
      <c r="CW7" s="267">
        <f t="shared" si="2"/>
        <v>0</v>
      </c>
      <c r="CX7" s="267">
        <f t="shared" si="2"/>
        <v>0</v>
      </c>
      <c r="CY7" s="267">
        <f t="shared" si="2"/>
        <v>0</v>
      </c>
      <c r="CZ7" s="267">
        <f t="shared" si="2"/>
        <v>1</v>
      </c>
      <c r="DA7" s="267">
        <f t="shared" si="2"/>
        <v>42500</v>
      </c>
      <c r="DB7" s="267">
        <f t="shared" si="2"/>
        <v>0</v>
      </c>
      <c r="DC7" s="267">
        <f t="shared" si="2"/>
        <v>0</v>
      </c>
      <c r="DD7" s="267">
        <f t="shared" si="2"/>
        <v>0</v>
      </c>
      <c r="DE7" s="267">
        <f t="shared" si="2"/>
        <v>0</v>
      </c>
      <c r="DF7" s="267">
        <f t="shared" si="2"/>
        <v>0</v>
      </c>
      <c r="DG7" s="267">
        <f t="shared" si="2"/>
        <v>0</v>
      </c>
      <c r="DH7" s="267">
        <f t="shared" si="2"/>
        <v>0</v>
      </c>
      <c r="DI7" s="267">
        <f t="shared" si="2"/>
        <v>0</v>
      </c>
    </row>
    <row r="9" spans="1:113">
      <c r="E9">
        <f>E7/85*100</f>
        <v>50000</v>
      </c>
    </row>
    <row r="10" spans="1:113">
      <c r="E10">
        <f>E9*0.85</f>
        <v>42500</v>
      </c>
    </row>
    <row r="11" spans="1:113">
      <c r="E11">
        <f>E9*0.1</f>
        <v>5000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8"/>
  <sheetViews>
    <sheetView topLeftCell="F22" workbookViewId="0">
      <selection activeCell="T28" sqref="T28:U28"/>
    </sheetView>
  </sheetViews>
  <sheetFormatPr defaultRowHeight="15"/>
  <sheetData>
    <row r="1" spans="1:25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</row>
    <row r="2" spans="1:25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</row>
    <row r="3" spans="1:25" ht="18.75">
      <c r="A3" s="417" t="s">
        <v>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418" t="s">
        <v>3</v>
      </c>
      <c r="B5" s="420" t="s">
        <v>4</v>
      </c>
      <c r="C5" s="422" t="s">
        <v>5</v>
      </c>
      <c r="D5" s="422" t="s">
        <v>6</v>
      </c>
      <c r="E5" s="424" t="s">
        <v>7</v>
      </c>
      <c r="F5" s="411" t="s">
        <v>8</v>
      </c>
      <c r="G5" s="427" t="s">
        <v>9</v>
      </c>
      <c r="H5" s="427" t="s">
        <v>10</v>
      </c>
      <c r="I5" s="427" t="s">
        <v>11</v>
      </c>
      <c r="J5" s="427" t="s">
        <v>12</v>
      </c>
      <c r="K5" s="415" t="s">
        <v>13</v>
      </c>
      <c r="L5" s="397" t="s">
        <v>14</v>
      </c>
      <c r="M5" s="415" t="s">
        <v>15</v>
      </c>
      <c r="N5" s="397" t="s">
        <v>16</v>
      </c>
      <c r="O5" s="399" t="s">
        <v>17</v>
      </c>
      <c r="P5" s="401" t="s">
        <v>18</v>
      </c>
      <c r="Q5" s="403" t="s">
        <v>19</v>
      </c>
      <c r="R5" s="405" t="s">
        <v>20</v>
      </c>
      <c r="S5" s="406" t="s">
        <v>21</v>
      </c>
      <c r="T5" s="409" t="s">
        <v>22</v>
      </c>
      <c r="U5" s="409" t="s">
        <v>23</v>
      </c>
      <c r="V5" s="409" t="s">
        <v>24</v>
      </c>
      <c r="W5" s="411" t="s">
        <v>25</v>
      </c>
      <c r="X5" s="413" t="s">
        <v>26</v>
      </c>
      <c r="Y5" s="395" t="s">
        <v>27</v>
      </c>
    </row>
    <row r="6" spans="1:25">
      <c r="A6" s="419"/>
      <c r="B6" s="421"/>
      <c r="C6" s="423"/>
      <c r="D6" s="423"/>
      <c r="E6" s="425"/>
      <c r="F6" s="426"/>
      <c r="G6" s="428"/>
      <c r="H6" s="428"/>
      <c r="I6" s="428"/>
      <c r="J6" s="428"/>
      <c r="K6" s="416"/>
      <c r="L6" s="398"/>
      <c r="M6" s="416"/>
      <c r="N6" s="398"/>
      <c r="O6" s="400"/>
      <c r="P6" s="402"/>
      <c r="Q6" s="404"/>
      <c r="R6" s="405"/>
      <c r="S6" s="407"/>
      <c r="T6" s="410"/>
      <c r="U6" s="410"/>
      <c r="V6" s="410"/>
      <c r="W6" s="412"/>
      <c r="X6" s="414"/>
      <c r="Y6" s="396"/>
    </row>
    <row r="7" spans="1:25">
      <c r="A7" s="15"/>
      <c r="B7" s="16"/>
      <c r="C7" s="17"/>
      <c r="D7" s="17"/>
      <c r="E7" s="18"/>
      <c r="F7" s="412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408"/>
      <c r="T7" s="16"/>
      <c r="U7" s="16"/>
      <c r="V7" s="16"/>
      <c r="W7" s="17"/>
      <c r="X7" s="22"/>
      <c r="Y7" s="17"/>
    </row>
    <row r="8" spans="1:25" ht="30">
      <c r="A8" s="23">
        <v>1</v>
      </c>
      <c r="B8" s="24" t="s">
        <v>28</v>
      </c>
      <c r="C8" s="25">
        <v>1</v>
      </c>
      <c r="D8" s="25"/>
      <c r="E8" s="26" t="s">
        <v>29</v>
      </c>
      <c r="F8" s="27">
        <v>55000</v>
      </c>
      <c r="G8" s="28" t="s">
        <v>30</v>
      </c>
      <c r="H8" s="28" t="s">
        <v>30</v>
      </c>
      <c r="I8" s="29" t="s">
        <v>31</v>
      </c>
      <c r="J8" s="29"/>
      <c r="K8" s="29"/>
      <c r="L8" s="29"/>
      <c r="M8" s="30"/>
      <c r="N8" s="31"/>
      <c r="O8" s="25"/>
      <c r="P8" s="25" t="s">
        <v>32</v>
      </c>
      <c r="Q8" s="32" t="s">
        <v>33</v>
      </c>
      <c r="R8" s="33"/>
      <c r="S8" s="34">
        <v>50000</v>
      </c>
      <c r="T8" s="24">
        <v>42500</v>
      </c>
      <c r="U8" s="24">
        <v>5000</v>
      </c>
      <c r="V8" s="24">
        <v>2500</v>
      </c>
      <c r="W8" s="35" t="s">
        <v>34</v>
      </c>
      <c r="X8" s="36">
        <v>1347</v>
      </c>
      <c r="Y8" s="35">
        <v>20</v>
      </c>
    </row>
    <row r="9" spans="1:25" ht="28.5">
      <c r="A9" s="23">
        <v>2</v>
      </c>
      <c r="B9" s="24" t="s">
        <v>35</v>
      </c>
      <c r="C9" s="25">
        <v>1</v>
      </c>
      <c r="D9" s="25"/>
      <c r="E9" s="26" t="s">
        <v>36</v>
      </c>
      <c r="F9" s="27">
        <v>55000</v>
      </c>
      <c r="G9" s="28" t="s">
        <v>30</v>
      </c>
      <c r="H9" s="28" t="s">
        <v>30</v>
      </c>
      <c r="I9" s="29" t="s">
        <v>37</v>
      </c>
      <c r="J9" s="29"/>
      <c r="K9" s="29"/>
      <c r="L9" s="29"/>
      <c r="M9" s="30"/>
      <c r="N9" s="31"/>
      <c r="O9" s="25"/>
      <c r="P9" s="25" t="s">
        <v>32</v>
      </c>
      <c r="Q9" s="32" t="s">
        <v>38</v>
      </c>
      <c r="R9" s="33"/>
      <c r="S9" s="34">
        <v>50000</v>
      </c>
      <c r="T9" s="24">
        <v>42500</v>
      </c>
      <c r="U9" s="24">
        <v>5000</v>
      </c>
      <c r="V9" s="24">
        <v>2500</v>
      </c>
      <c r="W9" s="35" t="s">
        <v>34</v>
      </c>
      <c r="X9" s="36">
        <v>1350</v>
      </c>
      <c r="Y9" s="35">
        <v>20</v>
      </c>
    </row>
    <row r="10" spans="1:25" ht="30">
      <c r="A10" s="23">
        <v>3</v>
      </c>
      <c r="B10" s="24" t="s">
        <v>39</v>
      </c>
      <c r="C10" s="25">
        <v>1</v>
      </c>
      <c r="D10" s="25"/>
      <c r="E10" s="26" t="s">
        <v>40</v>
      </c>
      <c r="F10" s="27">
        <v>55000</v>
      </c>
      <c r="G10" s="28" t="s">
        <v>30</v>
      </c>
      <c r="H10" s="28" t="s">
        <v>30</v>
      </c>
      <c r="I10" s="29" t="s">
        <v>41</v>
      </c>
      <c r="J10" s="29"/>
      <c r="K10" s="29"/>
      <c r="L10" s="29"/>
      <c r="M10" s="30"/>
      <c r="N10" s="31"/>
      <c r="O10" s="25"/>
      <c r="P10" s="25" t="s">
        <v>32</v>
      </c>
      <c r="Q10" s="32" t="s">
        <v>33</v>
      </c>
      <c r="R10" s="33"/>
      <c r="S10" s="34">
        <v>50000</v>
      </c>
      <c r="T10" s="24">
        <v>42500</v>
      </c>
      <c r="U10" s="24">
        <v>5000</v>
      </c>
      <c r="V10" s="24">
        <v>2500</v>
      </c>
      <c r="W10" s="35" t="s">
        <v>34</v>
      </c>
      <c r="X10" s="36">
        <v>1345</v>
      </c>
      <c r="Y10" s="35">
        <v>20</v>
      </c>
    </row>
    <row r="11" spans="1:25" ht="42.75">
      <c r="A11" s="23">
        <v>4</v>
      </c>
      <c r="B11" s="24" t="s">
        <v>42</v>
      </c>
      <c r="C11" s="25">
        <v>1</v>
      </c>
      <c r="D11" s="25"/>
      <c r="E11" s="26" t="s">
        <v>40</v>
      </c>
      <c r="F11" s="27">
        <v>55000</v>
      </c>
      <c r="G11" s="28" t="s">
        <v>30</v>
      </c>
      <c r="H11" s="28" t="s">
        <v>30</v>
      </c>
      <c r="I11" s="29" t="s">
        <v>43</v>
      </c>
      <c r="J11" s="29"/>
      <c r="K11" s="29"/>
      <c r="L11" s="29"/>
      <c r="M11" s="30"/>
      <c r="N11" s="31"/>
      <c r="O11" s="25"/>
      <c r="P11" s="25" t="s">
        <v>32</v>
      </c>
      <c r="Q11" s="32" t="s">
        <v>33</v>
      </c>
      <c r="R11" s="33"/>
      <c r="S11" s="34">
        <v>50000</v>
      </c>
      <c r="T11" s="24">
        <v>42500</v>
      </c>
      <c r="U11" s="24">
        <v>5000</v>
      </c>
      <c r="V11" s="24">
        <v>2500</v>
      </c>
      <c r="W11" s="35" t="s">
        <v>34</v>
      </c>
      <c r="X11" s="36">
        <v>1346</v>
      </c>
      <c r="Y11" s="35">
        <v>20</v>
      </c>
    </row>
    <row r="12" spans="1:25" ht="30">
      <c r="A12" s="23">
        <v>5</v>
      </c>
      <c r="B12" s="24" t="s">
        <v>44</v>
      </c>
      <c r="C12" s="25">
        <v>1</v>
      </c>
      <c r="D12" s="25"/>
      <c r="E12" s="26" t="s">
        <v>40</v>
      </c>
      <c r="F12" s="27">
        <v>55000</v>
      </c>
      <c r="G12" s="28" t="s">
        <v>30</v>
      </c>
      <c r="H12" s="28" t="s">
        <v>30</v>
      </c>
      <c r="I12" s="29" t="s">
        <v>45</v>
      </c>
      <c r="J12" s="29"/>
      <c r="K12" s="29"/>
      <c r="L12" s="29"/>
      <c r="M12" s="30"/>
      <c r="N12" s="31"/>
      <c r="O12" s="25"/>
      <c r="P12" s="25" t="s">
        <v>32</v>
      </c>
      <c r="Q12" s="32" t="s">
        <v>33</v>
      </c>
      <c r="R12" s="33"/>
      <c r="S12" s="34">
        <v>50000</v>
      </c>
      <c r="T12" s="24">
        <v>42500</v>
      </c>
      <c r="U12" s="24">
        <v>5000</v>
      </c>
      <c r="V12" s="24">
        <v>2500</v>
      </c>
      <c r="W12" s="35" t="s">
        <v>34</v>
      </c>
      <c r="X12" s="36">
        <v>1353</v>
      </c>
      <c r="Y12" s="35">
        <v>20</v>
      </c>
    </row>
    <row r="13" spans="1:25" ht="30">
      <c r="A13" s="23">
        <v>6</v>
      </c>
      <c r="B13" s="24" t="s">
        <v>46</v>
      </c>
      <c r="C13" s="25">
        <v>1</v>
      </c>
      <c r="D13" s="25"/>
      <c r="E13" s="26" t="s">
        <v>40</v>
      </c>
      <c r="F13" s="27">
        <v>55000</v>
      </c>
      <c r="G13" s="28" t="s">
        <v>30</v>
      </c>
      <c r="H13" s="28" t="s">
        <v>30</v>
      </c>
      <c r="I13" s="29" t="s">
        <v>47</v>
      </c>
      <c r="J13" s="29"/>
      <c r="K13" s="29"/>
      <c r="L13" s="29"/>
      <c r="M13" s="30"/>
      <c r="N13" s="31"/>
      <c r="O13" s="25"/>
      <c r="P13" s="25" t="s">
        <v>32</v>
      </c>
      <c r="Q13" s="32" t="s">
        <v>33</v>
      </c>
      <c r="R13" s="33"/>
      <c r="S13" s="34">
        <v>50000</v>
      </c>
      <c r="T13" s="24">
        <v>42500</v>
      </c>
      <c r="U13" s="24">
        <v>5000</v>
      </c>
      <c r="V13" s="24">
        <v>2500</v>
      </c>
      <c r="W13" s="35" t="s">
        <v>34</v>
      </c>
      <c r="X13" s="36">
        <v>1348</v>
      </c>
      <c r="Y13" s="35">
        <v>20</v>
      </c>
    </row>
    <row r="14" spans="1:25" ht="42.75">
      <c r="A14" s="23">
        <v>7</v>
      </c>
      <c r="B14" s="24" t="s">
        <v>48</v>
      </c>
      <c r="C14" s="25">
        <v>1</v>
      </c>
      <c r="D14" s="25"/>
      <c r="E14" s="26" t="s">
        <v>49</v>
      </c>
      <c r="F14" s="27">
        <v>55000</v>
      </c>
      <c r="G14" s="28" t="s">
        <v>30</v>
      </c>
      <c r="H14" s="28" t="s">
        <v>30</v>
      </c>
      <c r="I14" s="29" t="s">
        <v>50</v>
      </c>
      <c r="J14" s="29"/>
      <c r="K14" s="29"/>
      <c r="L14" s="29"/>
      <c r="M14" s="30"/>
      <c r="N14" s="31"/>
      <c r="O14" s="25"/>
      <c r="P14" s="25" t="s">
        <v>32</v>
      </c>
      <c r="Q14" s="32" t="s">
        <v>33</v>
      </c>
      <c r="R14" s="33"/>
      <c r="S14" s="34">
        <v>50000</v>
      </c>
      <c r="T14" s="24">
        <v>42500</v>
      </c>
      <c r="U14" s="24">
        <v>5000</v>
      </c>
      <c r="V14" s="24">
        <v>2500</v>
      </c>
      <c r="W14" s="35" t="s">
        <v>34</v>
      </c>
      <c r="X14" s="36">
        <v>1349</v>
      </c>
      <c r="Y14" s="35">
        <v>20</v>
      </c>
    </row>
    <row r="15" spans="1:25" ht="28.5">
      <c r="A15" s="23">
        <v>8</v>
      </c>
      <c r="B15" s="24" t="s">
        <v>51</v>
      </c>
      <c r="C15" s="25">
        <v>1</v>
      </c>
      <c r="D15" s="25"/>
      <c r="E15" s="26" t="s">
        <v>52</v>
      </c>
      <c r="F15" s="27">
        <v>55000</v>
      </c>
      <c r="G15" s="28" t="s">
        <v>30</v>
      </c>
      <c r="H15" s="28" t="s">
        <v>30</v>
      </c>
      <c r="I15" s="29" t="s">
        <v>53</v>
      </c>
      <c r="J15" s="29"/>
      <c r="K15" s="29"/>
      <c r="L15" s="29"/>
      <c r="M15" s="30"/>
      <c r="N15" s="31"/>
      <c r="O15" s="25"/>
      <c r="P15" s="25" t="s">
        <v>32</v>
      </c>
      <c r="Q15" s="32" t="s">
        <v>33</v>
      </c>
      <c r="R15" s="33"/>
      <c r="S15" s="34">
        <v>50000</v>
      </c>
      <c r="T15" s="24">
        <v>42500</v>
      </c>
      <c r="U15" s="24">
        <v>5000</v>
      </c>
      <c r="V15" s="24">
        <v>2500</v>
      </c>
      <c r="W15" s="35" t="s">
        <v>34</v>
      </c>
      <c r="X15" s="36">
        <v>1351</v>
      </c>
      <c r="Y15" s="35">
        <v>20</v>
      </c>
    </row>
    <row r="16" spans="1:25" ht="28.5">
      <c r="A16" s="23">
        <v>9</v>
      </c>
      <c r="B16" s="24" t="s">
        <v>54</v>
      </c>
      <c r="C16" s="25">
        <v>1</v>
      </c>
      <c r="D16" s="25"/>
      <c r="E16" s="26" t="s">
        <v>55</v>
      </c>
      <c r="F16" s="27">
        <v>55000</v>
      </c>
      <c r="G16" s="28" t="s">
        <v>30</v>
      </c>
      <c r="H16" s="28" t="s">
        <v>30</v>
      </c>
      <c r="I16" s="29" t="s">
        <v>56</v>
      </c>
      <c r="J16" s="29"/>
      <c r="K16" s="29"/>
      <c r="L16" s="29"/>
      <c r="M16" s="30"/>
      <c r="N16" s="31"/>
      <c r="O16" s="25"/>
      <c r="P16" s="25" t="s">
        <v>32</v>
      </c>
      <c r="Q16" s="32" t="s">
        <v>33</v>
      </c>
      <c r="R16" s="33"/>
      <c r="S16" s="34">
        <v>50000</v>
      </c>
      <c r="T16" s="24">
        <v>42500</v>
      </c>
      <c r="U16" s="24">
        <v>5000</v>
      </c>
      <c r="V16" s="24">
        <v>2500</v>
      </c>
      <c r="W16" s="35" t="s">
        <v>34</v>
      </c>
      <c r="X16" s="36">
        <v>1352</v>
      </c>
      <c r="Y16" s="35">
        <v>20</v>
      </c>
    </row>
    <row r="17" spans="1:25" ht="30">
      <c r="A17" s="23">
        <v>10</v>
      </c>
      <c r="B17" s="24" t="s">
        <v>57</v>
      </c>
      <c r="C17" s="25">
        <v>1</v>
      </c>
      <c r="D17" s="25"/>
      <c r="E17" s="26" t="s">
        <v>58</v>
      </c>
      <c r="F17" s="27">
        <v>55000</v>
      </c>
      <c r="G17" s="28" t="s">
        <v>30</v>
      </c>
      <c r="H17" s="28" t="s">
        <v>30</v>
      </c>
      <c r="I17" s="29" t="s">
        <v>56</v>
      </c>
      <c r="J17" s="29"/>
      <c r="K17" s="29"/>
      <c r="L17" s="29"/>
      <c r="M17" s="30"/>
      <c r="N17" s="31"/>
      <c r="O17" s="25"/>
      <c r="P17" s="25" t="s">
        <v>32</v>
      </c>
      <c r="Q17" s="32" t="s">
        <v>59</v>
      </c>
      <c r="R17" s="33"/>
      <c r="S17" s="34">
        <v>50000</v>
      </c>
      <c r="T17" s="24">
        <v>42500</v>
      </c>
      <c r="U17" s="24">
        <v>5000</v>
      </c>
      <c r="V17" s="24">
        <v>2500</v>
      </c>
      <c r="W17" s="35" t="s">
        <v>34</v>
      </c>
      <c r="X17" s="36">
        <v>1354</v>
      </c>
      <c r="Y17" s="35">
        <v>20</v>
      </c>
    </row>
    <row r="18" spans="1:25" ht="42.75">
      <c r="A18" s="23">
        <v>11</v>
      </c>
      <c r="B18" s="37" t="s">
        <v>60</v>
      </c>
      <c r="C18" s="38"/>
      <c r="D18" s="39">
        <v>1</v>
      </c>
      <c r="E18" s="40" t="s">
        <v>61</v>
      </c>
      <c r="F18" s="38">
        <v>30000</v>
      </c>
      <c r="G18" s="41" t="s">
        <v>30</v>
      </c>
      <c r="H18" s="41" t="s">
        <v>30</v>
      </c>
      <c r="I18" s="41" t="s">
        <v>30</v>
      </c>
      <c r="J18" s="41" t="s">
        <v>30</v>
      </c>
      <c r="K18" s="41" t="s">
        <v>30</v>
      </c>
      <c r="L18" s="41" t="s">
        <v>30</v>
      </c>
      <c r="M18" s="42" t="s">
        <v>61</v>
      </c>
      <c r="N18" s="42" t="s">
        <v>61</v>
      </c>
      <c r="O18" s="42" t="s">
        <v>61</v>
      </c>
      <c r="P18" s="41" t="s">
        <v>32</v>
      </c>
      <c r="Q18" s="43" t="s">
        <v>38</v>
      </c>
      <c r="R18" s="39"/>
      <c r="S18" s="44">
        <v>50000</v>
      </c>
      <c r="T18" s="45">
        <v>42500</v>
      </c>
      <c r="U18" s="45">
        <v>5000</v>
      </c>
      <c r="V18" s="37">
        <v>2500</v>
      </c>
      <c r="W18" s="46" t="s">
        <v>62</v>
      </c>
      <c r="X18" s="14"/>
      <c r="Y18" s="38">
        <v>20</v>
      </c>
    </row>
    <row r="19" spans="1:25" ht="30">
      <c r="A19" s="23">
        <v>12</v>
      </c>
      <c r="B19" s="37" t="s">
        <v>63</v>
      </c>
      <c r="C19" s="38"/>
      <c r="D19" s="39">
        <v>1</v>
      </c>
      <c r="E19" s="40" t="s">
        <v>64</v>
      </c>
      <c r="F19" s="38">
        <v>10000</v>
      </c>
      <c r="G19" s="41" t="s">
        <v>30</v>
      </c>
      <c r="H19" s="41" t="s">
        <v>30</v>
      </c>
      <c r="I19" s="41" t="s">
        <v>30</v>
      </c>
      <c r="J19" s="41" t="s">
        <v>30</v>
      </c>
      <c r="K19" s="41" t="s">
        <v>30</v>
      </c>
      <c r="L19" s="41" t="s">
        <v>30</v>
      </c>
      <c r="M19" s="42" t="s">
        <v>64</v>
      </c>
      <c r="N19" s="42" t="s">
        <v>64</v>
      </c>
      <c r="O19" s="42" t="s">
        <v>64</v>
      </c>
      <c r="P19" s="41" t="s">
        <v>32</v>
      </c>
      <c r="Q19" s="43" t="s">
        <v>65</v>
      </c>
      <c r="R19" s="39"/>
      <c r="S19" s="44">
        <v>50000</v>
      </c>
      <c r="T19" s="45">
        <v>42500</v>
      </c>
      <c r="U19" s="45">
        <v>5000</v>
      </c>
      <c r="V19" s="37">
        <v>2500</v>
      </c>
      <c r="W19" s="46" t="s">
        <v>62</v>
      </c>
      <c r="X19" s="14"/>
      <c r="Y19" s="38">
        <v>20</v>
      </c>
    </row>
    <row r="20" spans="1:25" ht="60">
      <c r="A20" s="23">
        <v>13</v>
      </c>
      <c r="B20" s="37" t="s">
        <v>66</v>
      </c>
      <c r="C20" s="38"/>
      <c r="D20" s="39">
        <v>1</v>
      </c>
      <c r="E20" s="40" t="s">
        <v>67</v>
      </c>
      <c r="F20" s="38">
        <v>45000</v>
      </c>
      <c r="G20" s="41" t="s">
        <v>30</v>
      </c>
      <c r="H20" s="41" t="s">
        <v>30</v>
      </c>
      <c r="I20" s="41" t="s">
        <v>30</v>
      </c>
      <c r="J20" s="41" t="s">
        <v>30</v>
      </c>
      <c r="K20" s="41" t="s">
        <v>30</v>
      </c>
      <c r="L20" s="41" t="s">
        <v>30</v>
      </c>
      <c r="M20" s="42" t="s">
        <v>67</v>
      </c>
      <c r="N20" s="42" t="s">
        <v>67</v>
      </c>
      <c r="O20" s="42" t="s">
        <v>67</v>
      </c>
      <c r="P20" s="41" t="s">
        <v>32</v>
      </c>
      <c r="Q20" s="43" t="s">
        <v>38</v>
      </c>
      <c r="R20" s="39"/>
      <c r="S20" s="44">
        <v>50000</v>
      </c>
      <c r="T20" s="45">
        <v>42500</v>
      </c>
      <c r="U20" s="45">
        <v>5000</v>
      </c>
      <c r="V20" s="37">
        <v>2500</v>
      </c>
      <c r="W20" s="46" t="s">
        <v>62</v>
      </c>
      <c r="X20" s="14"/>
      <c r="Y20" s="38">
        <v>20</v>
      </c>
    </row>
    <row r="21" spans="1:25" ht="42.75">
      <c r="A21" s="23">
        <v>14</v>
      </c>
      <c r="B21" s="37" t="s">
        <v>68</v>
      </c>
      <c r="C21" s="38"/>
      <c r="D21" s="39">
        <v>1</v>
      </c>
      <c r="E21" s="40" t="s">
        <v>64</v>
      </c>
      <c r="F21" s="38">
        <v>30000</v>
      </c>
      <c r="G21" s="41" t="s">
        <v>30</v>
      </c>
      <c r="H21" s="41" t="s">
        <v>30</v>
      </c>
      <c r="I21" s="41" t="s">
        <v>30</v>
      </c>
      <c r="J21" s="41" t="s">
        <v>30</v>
      </c>
      <c r="K21" s="41" t="s">
        <v>30</v>
      </c>
      <c r="L21" s="41" t="s">
        <v>30</v>
      </c>
      <c r="M21" s="42" t="s">
        <v>64</v>
      </c>
      <c r="N21" s="42" t="s">
        <v>64</v>
      </c>
      <c r="O21" s="42" t="s">
        <v>64</v>
      </c>
      <c r="P21" s="41" t="s">
        <v>32</v>
      </c>
      <c r="Q21" s="43" t="s">
        <v>38</v>
      </c>
      <c r="R21" s="39"/>
      <c r="S21" s="44">
        <v>50000</v>
      </c>
      <c r="T21" s="45">
        <v>42500</v>
      </c>
      <c r="U21" s="45">
        <v>5000</v>
      </c>
      <c r="V21" s="37">
        <v>2500</v>
      </c>
      <c r="W21" s="46" t="s">
        <v>62</v>
      </c>
      <c r="X21" s="14"/>
      <c r="Y21" s="38">
        <v>20</v>
      </c>
    </row>
    <row r="22" spans="1:25" ht="57">
      <c r="A22" s="23">
        <v>15</v>
      </c>
      <c r="B22" s="37" t="s">
        <v>69</v>
      </c>
      <c r="C22" s="38"/>
      <c r="D22" s="39">
        <v>1</v>
      </c>
      <c r="E22" s="40" t="s">
        <v>70</v>
      </c>
      <c r="F22" s="38">
        <v>15000</v>
      </c>
      <c r="G22" s="41" t="s">
        <v>30</v>
      </c>
      <c r="H22" s="41" t="s">
        <v>30</v>
      </c>
      <c r="I22" s="41" t="s">
        <v>30</v>
      </c>
      <c r="J22" s="41" t="s">
        <v>30</v>
      </c>
      <c r="K22" s="41" t="s">
        <v>30</v>
      </c>
      <c r="L22" s="41" t="s">
        <v>30</v>
      </c>
      <c r="M22" s="42" t="s">
        <v>70</v>
      </c>
      <c r="N22" s="42" t="s">
        <v>70</v>
      </c>
      <c r="O22" s="42" t="s">
        <v>70</v>
      </c>
      <c r="P22" s="41" t="s">
        <v>32</v>
      </c>
      <c r="Q22" s="43" t="s">
        <v>38</v>
      </c>
      <c r="R22" s="39"/>
      <c r="S22" s="44">
        <v>50000</v>
      </c>
      <c r="T22" s="45">
        <v>42500</v>
      </c>
      <c r="U22" s="45">
        <v>5000</v>
      </c>
      <c r="V22" s="37">
        <v>2500</v>
      </c>
      <c r="W22" s="46" t="s">
        <v>62</v>
      </c>
      <c r="X22" s="14"/>
      <c r="Y22" s="38">
        <v>20</v>
      </c>
    </row>
    <row r="23" spans="1:25" ht="57">
      <c r="A23" s="23">
        <v>16</v>
      </c>
      <c r="B23" s="37" t="s">
        <v>71</v>
      </c>
      <c r="C23" s="38"/>
      <c r="D23" s="39">
        <v>1</v>
      </c>
      <c r="E23" s="40" t="s">
        <v>64</v>
      </c>
      <c r="F23" s="38">
        <v>35000</v>
      </c>
      <c r="G23" s="41" t="s">
        <v>30</v>
      </c>
      <c r="H23" s="41" t="s">
        <v>30</v>
      </c>
      <c r="I23" s="41" t="s">
        <v>30</v>
      </c>
      <c r="J23" s="41" t="s">
        <v>30</v>
      </c>
      <c r="K23" s="41" t="s">
        <v>30</v>
      </c>
      <c r="L23" s="41" t="s">
        <v>30</v>
      </c>
      <c r="M23" s="42" t="s">
        <v>64</v>
      </c>
      <c r="N23" s="42" t="s">
        <v>64</v>
      </c>
      <c r="O23" s="42" t="s">
        <v>64</v>
      </c>
      <c r="P23" s="41" t="s">
        <v>32</v>
      </c>
      <c r="Q23" s="43" t="s">
        <v>38</v>
      </c>
      <c r="R23" s="39"/>
      <c r="S23" s="44">
        <v>50000</v>
      </c>
      <c r="T23" s="45">
        <v>42500</v>
      </c>
      <c r="U23" s="45">
        <v>5000</v>
      </c>
      <c r="V23" s="37">
        <v>2500</v>
      </c>
      <c r="W23" s="46" t="s">
        <v>62</v>
      </c>
      <c r="X23" s="14"/>
      <c r="Y23" s="38">
        <v>20</v>
      </c>
    </row>
    <row r="24" spans="1:25" ht="57">
      <c r="A24" s="23">
        <v>17</v>
      </c>
      <c r="B24" s="37" t="s">
        <v>72</v>
      </c>
      <c r="C24" s="38"/>
      <c r="D24" s="39">
        <v>1</v>
      </c>
      <c r="E24" s="40" t="s">
        <v>73</v>
      </c>
      <c r="F24" s="38">
        <v>40000</v>
      </c>
      <c r="G24" s="41" t="s">
        <v>30</v>
      </c>
      <c r="H24" s="41" t="s">
        <v>30</v>
      </c>
      <c r="I24" s="41" t="s">
        <v>30</v>
      </c>
      <c r="J24" s="41" t="s">
        <v>30</v>
      </c>
      <c r="K24" s="41" t="s">
        <v>30</v>
      </c>
      <c r="L24" s="41" t="s">
        <v>30</v>
      </c>
      <c r="M24" s="42" t="s">
        <v>73</v>
      </c>
      <c r="N24" s="42" t="s">
        <v>73</v>
      </c>
      <c r="O24" s="42" t="s">
        <v>73</v>
      </c>
      <c r="P24" s="41" t="s">
        <v>32</v>
      </c>
      <c r="Q24" s="43" t="s">
        <v>38</v>
      </c>
      <c r="R24" s="39"/>
      <c r="S24" s="44">
        <v>50000</v>
      </c>
      <c r="T24" s="45">
        <v>42500</v>
      </c>
      <c r="U24" s="45">
        <v>5000</v>
      </c>
      <c r="V24" s="37">
        <v>2500</v>
      </c>
      <c r="W24" s="46" t="s">
        <v>62</v>
      </c>
      <c r="X24" s="14"/>
      <c r="Y24" s="38">
        <v>20</v>
      </c>
    </row>
    <row r="25" spans="1:25" ht="57">
      <c r="A25" s="23">
        <v>18</v>
      </c>
      <c r="B25" s="37" t="s">
        <v>74</v>
      </c>
      <c r="C25" s="38">
        <v>1</v>
      </c>
      <c r="D25" s="39"/>
      <c r="E25" s="40" t="s">
        <v>75</v>
      </c>
      <c r="F25" s="38">
        <v>22000</v>
      </c>
      <c r="G25" s="41" t="s">
        <v>30</v>
      </c>
      <c r="H25" s="41" t="s">
        <v>30</v>
      </c>
      <c r="I25" s="41" t="s">
        <v>30</v>
      </c>
      <c r="J25" s="41" t="s">
        <v>30</v>
      </c>
      <c r="K25" s="41" t="s">
        <v>30</v>
      </c>
      <c r="L25" s="41" t="s">
        <v>30</v>
      </c>
      <c r="M25" s="42" t="s">
        <v>75</v>
      </c>
      <c r="N25" s="42" t="s">
        <v>75</v>
      </c>
      <c r="O25" s="42" t="s">
        <v>75</v>
      </c>
      <c r="P25" s="41" t="s">
        <v>76</v>
      </c>
      <c r="Q25" s="43" t="s">
        <v>38</v>
      </c>
      <c r="R25" s="39"/>
      <c r="S25" s="44">
        <v>50000</v>
      </c>
      <c r="T25" s="45">
        <v>42500</v>
      </c>
      <c r="U25" s="47">
        <v>5000</v>
      </c>
      <c r="V25" s="37">
        <v>2500</v>
      </c>
      <c r="W25" s="46" t="s">
        <v>62</v>
      </c>
      <c r="X25" s="14"/>
      <c r="Y25" s="38">
        <v>20</v>
      </c>
    </row>
    <row r="26" spans="1:25" ht="42.75">
      <c r="A26" s="23">
        <v>19</v>
      </c>
      <c r="B26" s="37" t="s">
        <v>77</v>
      </c>
      <c r="C26" s="38">
        <v>1</v>
      </c>
      <c r="D26" s="39"/>
      <c r="E26" s="40" t="s">
        <v>75</v>
      </c>
      <c r="F26" s="38">
        <v>18000</v>
      </c>
      <c r="G26" s="41" t="s">
        <v>30</v>
      </c>
      <c r="H26" s="41" t="s">
        <v>30</v>
      </c>
      <c r="I26" s="41" t="s">
        <v>30</v>
      </c>
      <c r="J26" s="41" t="s">
        <v>30</v>
      </c>
      <c r="K26" s="41" t="s">
        <v>30</v>
      </c>
      <c r="L26" s="41" t="s">
        <v>30</v>
      </c>
      <c r="M26" s="42" t="s">
        <v>75</v>
      </c>
      <c r="N26" s="42" t="s">
        <v>75</v>
      </c>
      <c r="O26" s="42" t="s">
        <v>75</v>
      </c>
      <c r="P26" s="41" t="s">
        <v>32</v>
      </c>
      <c r="Q26" s="43" t="s">
        <v>38</v>
      </c>
      <c r="R26" s="39"/>
      <c r="S26" s="44">
        <v>50000</v>
      </c>
      <c r="T26" s="45">
        <v>42500</v>
      </c>
      <c r="U26" s="45">
        <v>5000</v>
      </c>
      <c r="V26" s="37">
        <v>2500</v>
      </c>
      <c r="W26" s="46" t="s">
        <v>62</v>
      </c>
      <c r="X26" s="14"/>
      <c r="Y26" s="38">
        <v>20</v>
      </c>
    </row>
    <row r="27" spans="1:25" ht="42.75">
      <c r="A27" s="23">
        <v>20</v>
      </c>
      <c r="B27" s="37" t="s">
        <v>78</v>
      </c>
      <c r="C27" s="38"/>
      <c r="D27" s="39">
        <v>1</v>
      </c>
      <c r="E27" s="40" t="s">
        <v>79</v>
      </c>
      <c r="F27" s="38">
        <v>40000</v>
      </c>
      <c r="G27" s="41" t="s">
        <v>30</v>
      </c>
      <c r="H27" s="41" t="s">
        <v>30</v>
      </c>
      <c r="I27" s="41" t="s">
        <v>30</v>
      </c>
      <c r="J27" s="41" t="s">
        <v>30</v>
      </c>
      <c r="K27" s="41" t="s">
        <v>30</v>
      </c>
      <c r="L27" s="41" t="s">
        <v>30</v>
      </c>
      <c r="M27" s="42" t="s">
        <v>79</v>
      </c>
      <c r="N27" s="42" t="s">
        <v>79</v>
      </c>
      <c r="O27" s="42" t="s">
        <v>79</v>
      </c>
      <c r="P27" s="41" t="s">
        <v>32</v>
      </c>
      <c r="Q27" s="43" t="s">
        <v>38</v>
      </c>
      <c r="R27" s="39"/>
      <c r="S27" s="44">
        <v>50000</v>
      </c>
      <c r="T27" s="45">
        <v>42500</v>
      </c>
      <c r="U27" s="45">
        <v>5000</v>
      </c>
      <c r="V27" s="37">
        <v>2500</v>
      </c>
      <c r="W27" s="46" t="s">
        <v>62</v>
      </c>
      <c r="X27" s="14"/>
      <c r="Y27" s="38">
        <v>20</v>
      </c>
    </row>
    <row r="28" spans="1:25">
      <c r="S28" s="48">
        <f>SUM(S8:S27)</f>
        <v>1000000</v>
      </c>
      <c r="T28" s="48">
        <f t="shared" ref="T28:V28" si="0">SUM(T8:T27)</f>
        <v>850000</v>
      </c>
      <c r="U28" s="48">
        <f t="shared" si="0"/>
        <v>100000</v>
      </c>
      <c r="V28" s="48">
        <f t="shared" si="0"/>
        <v>50000</v>
      </c>
    </row>
  </sheetData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4"/>
  <sheetViews>
    <sheetView topLeftCell="F7" workbookViewId="0">
      <selection activeCell="O16" sqref="O16"/>
    </sheetView>
  </sheetViews>
  <sheetFormatPr defaultRowHeight="15"/>
  <sheetData>
    <row r="1" spans="1:25" ht="16.5">
      <c r="A1" s="447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9"/>
    </row>
    <row r="2" spans="1:25" ht="16.5">
      <c r="A2" s="447" t="s">
        <v>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9"/>
    </row>
    <row r="3" spans="1:25" ht="16.5">
      <c r="A3" s="447" t="s">
        <v>95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9"/>
    </row>
    <row r="4" spans="1:25">
      <c r="A4" s="450" t="s">
        <v>3</v>
      </c>
      <c r="B4" s="453" t="s">
        <v>4</v>
      </c>
      <c r="C4" s="456" t="s">
        <v>5</v>
      </c>
      <c r="D4" s="456" t="s">
        <v>6</v>
      </c>
      <c r="E4" s="450" t="s">
        <v>7</v>
      </c>
      <c r="F4" s="459" t="s">
        <v>8</v>
      </c>
      <c r="G4" s="462" t="s">
        <v>9</v>
      </c>
      <c r="H4" s="462" t="s">
        <v>10</v>
      </c>
      <c r="I4" s="462" t="s">
        <v>11</v>
      </c>
      <c r="J4" s="462" t="s">
        <v>12</v>
      </c>
      <c r="K4" s="432" t="s">
        <v>13</v>
      </c>
      <c r="L4" s="432" t="s">
        <v>14</v>
      </c>
      <c r="M4" s="432" t="s">
        <v>15</v>
      </c>
      <c r="N4" s="432" t="s">
        <v>16</v>
      </c>
      <c r="O4" s="432" t="s">
        <v>17</v>
      </c>
      <c r="P4" s="435" t="s">
        <v>18</v>
      </c>
      <c r="Q4" s="435" t="s">
        <v>19</v>
      </c>
      <c r="R4" s="435" t="s">
        <v>20</v>
      </c>
      <c r="S4" s="438" t="s">
        <v>21</v>
      </c>
      <c r="T4" s="438" t="s">
        <v>22</v>
      </c>
      <c r="U4" s="438" t="s">
        <v>23</v>
      </c>
      <c r="V4" s="441" t="s">
        <v>24</v>
      </c>
      <c r="W4" s="444" t="s">
        <v>25</v>
      </c>
      <c r="X4" s="444" t="s">
        <v>96</v>
      </c>
      <c r="Y4" s="429" t="s">
        <v>27</v>
      </c>
    </row>
    <row r="5" spans="1:25">
      <c r="A5" s="451"/>
      <c r="B5" s="454"/>
      <c r="C5" s="457"/>
      <c r="D5" s="457"/>
      <c r="E5" s="451"/>
      <c r="F5" s="460"/>
      <c r="G5" s="463"/>
      <c r="H5" s="463"/>
      <c r="I5" s="463"/>
      <c r="J5" s="463"/>
      <c r="K5" s="433"/>
      <c r="L5" s="433"/>
      <c r="M5" s="433"/>
      <c r="N5" s="433"/>
      <c r="O5" s="433"/>
      <c r="P5" s="436"/>
      <c r="Q5" s="436"/>
      <c r="R5" s="436"/>
      <c r="S5" s="439"/>
      <c r="T5" s="439"/>
      <c r="U5" s="439"/>
      <c r="V5" s="442"/>
      <c r="W5" s="445"/>
      <c r="X5" s="445"/>
      <c r="Y5" s="430"/>
    </row>
    <row r="6" spans="1:25">
      <c r="A6" s="451"/>
      <c r="B6" s="454"/>
      <c r="C6" s="457"/>
      <c r="D6" s="457"/>
      <c r="E6" s="451"/>
      <c r="F6" s="460"/>
      <c r="G6" s="463"/>
      <c r="H6" s="463"/>
      <c r="I6" s="463"/>
      <c r="J6" s="463"/>
      <c r="K6" s="433"/>
      <c r="L6" s="433"/>
      <c r="M6" s="433"/>
      <c r="N6" s="433"/>
      <c r="O6" s="433"/>
      <c r="P6" s="436"/>
      <c r="Q6" s="436"/>
      <c r="R6" s="436"/>
      <c r="S6" s="439"/>
      <c r="T6" s="439"/>
      <c r="U6" s="439"/>
      <c r="V6" s="442"/>
      <c r="W6" s="445"/>
      <c r="X6" s="445"/>
      <c r="Y6" s="430"/>
    </row>
    <row r="7" spans="1:25">
      <c r="A7" s="451"/>
      <c r="B7" s="454"/>
      <c r="C7" s="457"/>
      <c r="D7" s="457"/>
      <c r="E7" s="451"/>
      <c r="F7" s="460"/>
      <c r="G7" s="463"/>
      <c r="H7" s="463"/>
      <c r="I7" s="463"/>
      <c r="J7" s="463"/>
      <c r="K7" s="433"/>
      <c r="L7" s="433"/>
      <c r="M7" s="433"/>
      <c r="N7" s="433"/>
      <c r="O7" s="433"/>
      <c r="P7" s="436"/>
      <c r="Q7" s="436"/>
      <c r="R7" s="436"/>
      <c r="S7" s="439"/>
      <c r="T7" s="439"/>
      <c r="U7" s="439"/>
      <c r="V7" s="442"/>
      <c r="W7" s="445"/>
      <c r="X7" s="445"/>
      <c r="Y7" s="430"/>
    </row>
    <row r="8" spans="1:25">
      <c r="A8" s="452"/>
      <c r="B8" s="455"/>
      <c r="C8" s="458"/>
      <c r="D8" s="458"/>
      <c r="E8" s="452"/>
      <c r="F8" s="461"/>
      <c r="G8" s="464"/>
      <c r="H8" s="464"/>
      <c r="I8" s="464"/>
      <c r="J8" s="464"/>
      <c r="K8" s="434"/>
      <c r="L8" s="434"/>
      <c r="M8" s="434"/>
      <c r="N8" s="434"/>
      <c r="O8" s="434"/>
      <c r="P8" s="437"/>
      <c r="Q8" s="437"/>
      <c r="R8" s="437"/>
      <c r="S8" s="440"/>
      <c r="T8" s="440"/>
      <c r="U8" s="440"/>
      <c r="V8" s="443"/>
      <c r="W8" s="446"/>
      <c r="X8" s="446"/>
      <c r="Y8" s="431"/>
    </row>
    <row r="9" spans="1:25" ht="75">
      <c r="A9" s="49">
        <v>1</v>
      </c>
      <c r="B9" s="50" t="s">
        <v>80</v>
      </c>
      <c r="C9" s="40"/>
      <c r="D9" s="40">
        <v>1</v>
      </c>
      <c r="E9" s="40" t="s">
        <v>81</v>
      </c>
      <c r="F9" s="40">
        <v>35000</v>
      </c>
      <c r="G9" s="40" t="s">
        <v>30</v>
      </c>
      <c r="H9" s="40" t="s">
        <v>30</v>
      </c>
      <c r="I9" s="40" t="s">
        <v>30</v>
      </c>
      <c r="J9" s="40" t="s">
        <v>81</v>
      </c>
      <c r="K9" s="40" t="s">
        <v>82</v>
      </c>
      <c r="L9" s="40" t="s">
        <v>30</v>
      </c>
      <c r="M9" s="33"/>
      <c r="N9" s="33"/>
      <c r="O9" s="33"/>
      <c r="P9" s="40" t="s">
        <v>32</v>
      </c>
      <c r="Q9" s="40" t="s">
        <v>65</v>
      </c>
      <c r="R9" s="40"/>
      <c r="S9" s="51">
        <v>50000</v>
      </c>
      <c r="T9" s="51">
        <v>45000</v>
      </c>
      <c r="U9" s="51">
        <v>5000</v>
      </c>
      <c r="V9" s="51">
        <v>0</v>
      </c>
      <c r="W9" s="40" t="s">
        <v>83</v>
      </c>
      <c r="X9" s="40"/>
      <c r="Y9" s="40">
        <v>60</v>
      </c>
    </row>
    <row r="10" spans="1:25" ht="60">
      <c r="A10" s="49">
        <v>2</v>
      </c>
      <c r="B10" s="50" t="s">
        <v>84</v>
      </c>
      <c r="C10" s="40"/>
      <c r="D10" s="40">
        <v>1</v>
      </c>
      <c r="E10" s="40" t="s">
        <v>81</v>
      </c>
      <c r="F10" s="40">
        <v>40000</v>
      </c>
      <c r="G10" s="40" t="s">
        <v>30</v>
      </c>
      <c r="H10" s="40" t="s">
        <v>30</v>
      </c>
      <c r="I10" s="40" t="s">
        <v>30</v>
      </c>
      <c r="J10" s="40" t="s">
        <v>81</v>
      </c>
      <c r="K10" s="40" t="s">
        <v>82</v>
      </c>
      <c r="L10" s="40" t="s">
        <v>30</v>
      </c>
      <c r="M10" s="33"/>
      <c r="N10" s="33"/>
      <c r="O10" s="33"/>
      <c r="P10" s="40" t="s">
        <v>32</v>
      </c>
      <c r="Q10" s="40" t="s">
        <v>65</v>
      </c>
      <c r="R10" s="40"/>
      <c r="S10" s="51">
        <v>50000</v>
      </c>
      <c r="T10" s="51">
        <v>45000</v>
      </c>
      <c r="U10" s="51">
        <v>5000</v>
      </c>
      <c r="V10" s="51">
        <v>0</v>
      </c>
      <c r="W10" s="40" t="s">
        <v>83</v>
      </c>
      <c r="X10" s="40"/>
      <c r="Y10" s="40">
        <v>60</v>
      </c>
    </row>
    <row r="11" spans="1:25" ht="45">
      <c r="A11" s="49">
        <v>3</v>
      </c>
      <c r="B11" s="50" t="s">
        <v>85</v>
      </c>
      <c r="C11" s="33"/>
      <c r="D11" s="33">
        <v>1</v>
      </c>
      <c r="E11" s="40" t="s">
        <v>81</v>
      </c>
      <c r="F11" s="33">
        <v>44000</v>
      </c>
      <c r="G11" s="40" t="s">
        <v>30</v>
      </c>
      <c r="H11" s="40" t="s">
        <v>30</v>
      </c>
      <c r="I11" s="40" t="s">
        <v>30</v>
      </c>
      <c r="J11" s="33" t="s">
        <v>82</v>
      </c>
      <c r="K11" s="40" t="s">
        <v>82</v>
      </c>
      <c r="L11" s="40" t="s">
        <v>30</v>
      </c>
      <c r="M11" s="33"/>
      <c r="N11" s="33"/>
      <c r="O11" s="33"/>
      <c r="P11" s="40" t="s">
        <v>32</v>
      </c>
      <c r="Q11" s="40" t="s">
        <v>65</v>
      </c>
      <c r="R11" s="33"/>
      <c r="S11" s="52">
        <v>50000</v>
      </c>
      <c r="T11" s="51">
        <v>45000</v>
      </c>
      <c r="U11" s="51">
        <v>5000</v>
      </c>
      <c r="V11" s="51">
        <v>0</v>
      </c>
      <c r="W11" s="33" t="s">
        <v>86</v>
      </c>
      <c r="X11" s="33"/>
      <c r="Y11" s="33">
        <v>60</v>
      </c>
    </row>
    <row r="12" spans="1:25" ht="30">
      <c r="A12" s="49">
        <v>4</v>
      </c>
      <c r="B12" s="50" t="s">
        <v>87</v>
      </c>
      <c r="C12" s="33">
        <v>1</v>
      </c>
      <c r="D12" s="33"/>
      <c r="E12" s="33" t="s">
        <v>88</v>
      </c>
      <c r="F12" s="33">
        <v>35000</v>
      </c>
      <c r="G12" s="33" t="s">
        <v>30</v>
      </c>
      <c r="H12" s="40" t="s">
        <v>89</v>
      </c>
      <c r="I12" s="40" t="s">
        <v>90</v>
      </c>
      <c r="J12" s="40" t="s">
        <v>91</v>
      </c>
      <c r="K12" s="40" t="s">
        <v>88</v>
      </c>
      <c r="L12" s="33"/>
      <c r="M12" s="33"/>
      <c r="N12" s="33"/>
      <c r="O12" s="33"/>
      <c r="P12" s="33" t="s">
        <v>32</v>
      </c>
      <c r="Q12" s="33" t="s">
        <v>65</v>
      </c>
      <c r="R12" s="33"/>
      <c r="S12" s="52">
        <v>38000</v>
      </c>
      <c r="T12" s="52">
        <v>34200</v>
      </c>
      <c r="U12" s="52">
        <v>3800</v>
      </c>
      <c r="V12" s="52">
        <v>0</v>
      </c>
      <c r="W12" s="40" t="s">
        <v>92</v>
      </c>
      <c r="X12" s="33"/>
      <c r="Y12" s="33">
        <v>60</v>
      </c>
    </row>
    <row r="13" spans="1:25" ht="45">
      <c r="A13" s="49">
        <v>5</v>
      </c>
      <c r="B13" s="50" t="s">
        <v>93</v>
      </c>
      <c r="C13" s="33"/>
      <c r="D13" s="33">
        <v>1</v>
      </c>
      <c r="E13" s="33" t="s">
        <v>88</v>
      </c>
      <c r="F13" s="33">
        <v>40000</v>
      </c>
      <c r="G13" s="33" t="s">
        <v>30</v>
      </c>
      <c r="H13" s="40" t="s">
        <v>30</v>
      </c>
      <c r="I13" s="40" t="s">
        <v>30</v>
      </c>
      <c r="J13" s="40" t="s">
        <v>94</v>
      </c>
      <c r="K13" s="40" t="s">
        <v>88</v>
      </c>
      <c r="L13" s="33"/>
      <c r="M13" s="33"/>
      <c r="N13" s="33"/>
      <c r="O13" s="33"/>
      <c r="P13" s="33" t="s">
        <v>32</v>
      </c>
      <c r="Q13" s="33" t="s">
        <v>38</v>
      </c>
      <c r="R13" s="33"/>
      <c r="S13" s="52">
        <v>50000</v>
      </c>
      <c r="T13" s="52">
        <v>45000</v>
      </c>
      <c r="U13" s="52">
        <v>5000</v>
      </c>
      <c r="V13" s="52">
        <v>0</v>
      </c>
      <c r="W13" s="40" t="s">
        <v>92</v>
      </c>
      <c r="X13" s="33"/>
      <c r="Y13" s="33">
        <v>60</v>
      </c>
    </row>
    <row r="14" spans="1:25">
      <c r="S14">
        <f>SUM(S9:S13)</f>
        <v>238000</v>
      </c>
      <c r="T14">
        <f t="shared" ref="T14:U14" si="0">SUM(T9:T13)</f>
        <v>214200</v>
      </c>
      <c r="U14">
        <f t="shared" si="0"/>
        <v>23800</v>
      </c>
    </row>
  </sheetData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81"/>
  <sheetViews>
    <sheetView topLeftCell="A70" workbookViewId="0">
      <selection activeCell="L81" sqref="L81"/>
    </sheetView>
  </sheetViews>
  <sheetFormatPr defaultRowHeight="15"/>
  <sheetData>
    <row r="1" spans="1:18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18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18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8" ht="18.75">
      <c r="A4" s="465" t="s">
        <v>98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</row>
    <row r="5" spans="1:18" ht="60">
      <c r="A5" s="40" t="s">
        <v>99</v>
      </c>
      <c r="B5" s="40" t="s">
        <v>100</v>
      </c>
      <c r="C5" s="40" t="s">
        <v>101</v>
      </c>
      <c r="D5" s="40" t="s">
        <v>102</v>
      </c>
      <c r="E5" s="40" t="s">
        <v>103</v>
      </c>
      <c r="F5" s="40" t="s">
        <v>9</v>
      </c>
      <c r="G5" s="40" t="s">
        <v>104</v>
      </c>
      <c r="H5" s="40" t="s">
        <v>105</v>
      </c>
      <c r="I5" s="40" t="s">
        <v>106</v>
      </c>
      <c r="J5" s="40" t="s">
        <v>107</v>
      </c>
      <c r="K5" s="51" t="s">
        <v>108</v>
      </c>
      <c r="L5" s="51" t="s">
        <v>109</v>
      </c>
      <c r="M5" s="51" t="s">
        <v>110</v>
      </c>
      <c r="N5" s="51" t="s">
        <v>111</v>
      </c>
      <c r="O5" s="40" t="s">
        <v>112</v>
      </c>
      <c r="P5" s="40" t="s">
        <v>111</v>
      </c>
      <c r="Q5" s="40" t="s">
        <v>110</v>
      </c>
      <c r="R5" s="53" t="s">
        <v>112</v>
      </c>
    </row>
    <row r="6" spans="1:18" ht="30">
      <c r="A6" s="53">
        <v>1</v>
      </c>
      <c r="B6" s="53"/>
      <c r="C6" s="53" t="s">
        <v>113</v>
      </c>
      <c r="D6" s="53" t="s">
        <v>114</v>
      </c>
      <c r="E6" s="53" t="s">
        <v>115</v>
      </c>
      <c r="F6" s="53" t="s">
        <v>30</v>
      </c>
      <c r="G6" s="53" t="s">
        <v>116</v>
      </c>
      <c r="H6" s="53" t="s">
        <v>116</v>
      </c>
      <c r="I6" s="53" t="s">
        <v>117</v>
      </c>
      <c r="J6" s="53" t="s">
        <v>118</v>
      </c>
      <c r="K6" s="54">
        <v>50000</v>
      </c>
      <c r="L6" s="54">
        <v>42500</v>
      </c>
      <c r="M6" s="55">
        <v>41040</v>
      </c>
      <c r="N6" s="54">
        <v>50000</v>
      </c>
      <c r="O6" s="53">
        <v>20</v>
      </c>
      <c r="P6" s="53">
        <v>50000</v>
      </c>
      <c r="Q6" s="56">
        <v>41040</v>
      </c>
      <c r="R6" s="53">
        <v>20</v>
      </c>
    </row>
    <row r="7" spans="1:18" ht="30">
      <c r="A7" s="53">
        <v>2</v>
      </c>
      <c r="B7" s="53"/>
      <c r="C7" s="53" t="s">
        <v>119</v>
      </c>
      <c r="D7" s="53" t="s">
        <v>120</v>
      </c>
      <c r="E7" s="53" t="s">
        <v>115</v>
      </c>
      <c r="F7" s="53" t="s">
        <v>30</v>
      </c>
      <c r="G7" s="53" t="s">
        <v>116</v>
      </c>
      <c r="H7" s="53" t="s">
        <v>116</v>
      </c>
      <c r="I7" s="53" t="s">
        <v>117</v>
      </c>
      <c r="J7" s="53" t="s">
        <v>121</v>
      </c>
      <c r="K7" s="54">
        <v>50000</v>
      </c>
      <c r="L7" s="54">
        <v>42500</v>
      </c>
      <c r="M7" s="55">
        <v>41040</v>
      </c>
      <c r="N7" s="54">
        <v>50000</v>
      </c>
      <c r="O7" s="53">
        <v>20</v>
      </c>
      <c r="P7" s="53">
        <v>50000</v>
      </c>
      <c r="Q7" s="56">
        <v>41040</v>
      </c>
      <c r="R7" s="53">
        <v>20</v>
      </c>
    </row>
    <row r="8" spans="1:18" ht="45">
      <c r="A8" s="53">
        <v>3</v>
      </c>
      <c r="B8" s="53"/>
      <c r="C8" s="53" t="s">
        <v>122</v>
      </c>
      <c r="D8" s="53" t="s">
        <v>123</v>
      </c>
      <c r="E8" s="53" t="s">
        <v>115</v>
      </c>
      <c r="F8" s="53" t="s">
        <v>30</v>
      </c>
      <c r="G8" s="53" t="s">
        <v>116</v>
      </c>
      <c r="H8" s="53" t="s">
        <v>116</v>
      </c>
      <c r="I8" s="53" t="s">
        <v>117</v>
      </c>
      <c r="J8" s="53" t="s">
        <v>124</v>
      </c>
      <c r="K8" s="54">
        <v>50000</v>
      </c>
      <c r="L8" s="54">
        <v>42500</v>
      </c>
      <c r="M8" s="55">
        <v>41040</v>
      </c>
      <c r="N8" s="54">
        <v>50000</v>
      </c>
      <c r="O8" s="53">
        <v>20</v>
      </c>
      <c r="P8" s="53">
        <v>50000</v>
      </c>
      <c r="Q8" s="56">
        <v>41040</v>
      </c>
      <c r="R8" s="53">
        <v>20</v>
      </c>
    </row>
    <row r="9" spans="1:18" ht="45">
      <c r="A9" s="53">
        <v>4</v>
      </c>
      <c r="B9" s="53"/>
      <c r="C9" s="53" t="s">
        <v>125</v>
      </c>
      <c r="D9" s="53" t="s">
        <v>126</v>
      </c>
      <c r="E9" s="53" t="s">
        <v>115</v>
      </c>
      <c r="F9" s="53" t="s">
        <v>30</v>
      </c>
      <c r="G9" s="53" t="s">
        <v>116</v>
      </c>
      <c r="H9" s="53" t="s">
        <v>116</v>
      </c>
      <c r="I9" s="53" t="s">
        <v>117</v>
      </c>
      <c r="J9" s="53" t="s">
        <v>124</v>
      </c>
      <c r="K9" s="54">
        <v>50000</v>
      </c>
      <c r="L9" s="54">
        <v>42500</v>
      </c>
      <c r="M9" s="55">
        <v>41040</v>
      </c>
      <c r="N9" s="54">
        <v>50000</v>
      </c>
      <c r="O9" s="53">
        <v>20</v>
      </c>
      <c r="P9" s="53">
        <v>50000</v>
      </c>
      <c r="Q9" s="56">
        <v>41040</v>
      </c>
      <c r="R9" s="53">
        <v>20</v>
      </c>
    </row>
    <row r="10" spans="1:18" ht="30">
      <c r="A10" s="53">
        <v>5</v>
      </c>
      <c r="B10" s="53"/>
      <c r="C10" s="53" t="s">
        <v>127</v>
      </c>
      <c r="D10" s="53" t="s">
        <v>128</v>
      </c>
      <c r="E10" s="53" t="s">
        <v>129</v>
      </c>
      <c r="F10" s="53" t="s">
        <v>30</v>
      </c>
      <c r="G10" s="53" t="s">
        <v>116</v>
      </c>
      <c r="H10" s="53" t="s">
        <v>116</v>
      </c>
      <c r="I10" s="53" t="s">
        <v>117</v>
      </c>
      <c r="J10" s="53" t="s">
        <v>130</v>
      </c>
      <c r="K10" s="54">
        <v>50000</v>
      </c>
      <c r="L10" s="54">
        <v>42500</v>
      </c>
      <c r="M10" s="55">
        <v>41040</v>
      </c>
      <c r="N10" s="54">
        <v>50000</v>
      </c>
      <c r="O10" s="53">
        <v>20</v>
      </c>
      <c r="P10" s="53">
        <v>50000</v>
      </c>
      <c r="Q10" s="56">
        <v>41040</v>
      </c>
      <c r="R10" s="53">
        <v>20</v>
      </c>
    </row>
    <row r="11" spans="1:18" ht="45">
      <c r="A11" s="53">
        <v>6</v>
      </c>
      <c r="B11" s="53"/>
      <c r="C11" s="53" t="s">
        <v>131</v>
      </c>
      <c r="D11" s="53" t="s">
        <v>132</v>
      </c>
      <c r="E11" s="53" t="s">
        <v>133</v>
      </c>
      <c r="F11" s="53" t="s">
        <v>30</v>
      </c>
      <c r="G11" s="53" t="s">
        <v>116</v>
      </c>
      <c r="H11" s="53" t="s">
        <v>116</v>
      </c>
      <c r="I11" s="53" t="s">
        <v>117</v>
      </c>
      <c r="J11" s="53" t="s">
        <v>130</v>
      </c>
      <c r="K11" s="54">
        <v>50000</v>
      </c>
      <c r="L11" s="54">
        <v>42500</v>
      </c>
      <c r="M11" s="55">
        <v>41040</v>
      </c>
      <c r="N11" s="54">
        <v>50000</v>
      </c>
      <c r="O11" s="53">
        <v>20</v>
      </c>
      <c r="P11" s="53">
        <v>50000</v>
      </c>
      <c r="Q11" s="56">
        <v>41040</v>
      </c>
      <c r="R11" s="53">
        <v>20</v>
      </c>
    </row>
    <row r="12" spans="1:18" ht="30">
      <c r="A12" s="53">
        <v>7</v>
      </c>
      <c r="B12" s="53"/>
      <c r="C12" s="53" t="s">
        <v>134</v>
      </c>
      <c r="D12" s="53" t="s">
        <v>135</v>
      </c>
      <c r="E12" s="53" t="s">
        <v>136</v>
      </c>
      <c r="F12" s="53" t="s">
        <v>30</v>
      </c>
      <c r="G12" s="53" t="s">
        <v>116</v>
      </c>
      <c r="H12" s="53" t="s">
        <v>116</v>
      </c>
      <c r="I12" s="53" t="s">
        <v>117</v>
      </c>
      <c r="J12" s="53" t="s">
        <v>130</v>
      </c>
      <c r="K12" s="54">
        <v>50000</v>
      </c>
      <c r="L12" s="54">
        <v>42500</v>
      </c>
      <c r="M12" s="55">
        <v>41040</v>
      </c>
      <c r="N12" s="54">
        <v>50000</v>
      </c>
      <c r="O12" s="53">
        <v>20</v>
      </c>
      <c r="P12" s="53">
        <v>50000</v>
      </c>
      <c r="Q12" s="56">
        <v>41040</v>
      </c>
      <c r="R12" s="53">
        <v>20</v>
      </c>
    </row>
    <row r="13" spans="1:18" ht="45">
      <c r="A13" s="53">
        <v>8</v>
      </c>
      <c r="B13" s="53"/>
      <c r="C13" s="53" t="s">
        <v>137</v>
      </c>
      <c r="D13" s="53" t="s">
        <v>138</v>
      </c>
      <c r="E13" s="53" t="s">
        <v>139</v>
      </c>
      <c r="F13" s="53" t="s">
        <v>30</v>
      </c>
      <c r="G13" s="53" t="s">
        <v>116</v>
      </c>
      <c r="H13" s="53" t="s">
        <v>116</v>
      </c>
      <c r="I13" s="53" t="s">
        <v>117</v>
      </c>
      <c r="J13" s="53" t="s">
        <v>140</v>
      </c>
      <c r="K13" s="54">
        <v>50000</v>
      </c>
      <c r="L13" s="54">
        <v>42500</v>
      </c>
      <c r="M13" s="55">
        <v>41040</v>
      </c>
      <c r="N13" s="54">
        <v>50000</v>
      </c>
      <c r="O13" s="53">
        <v>20</v>
      </c>
      <c r="P13" s="53">
        <v>50000</v>
      </c>
      <c r="Q13" s="56">
        <v>41040</v>
      </c>
      <c r="R13" s="53">
        <v>20</v>
      </c>
    </row>
    <row r="14" spans="1:18" ht="45">
      <c r="A14" s="53">
        <v>9</v>
      </c>
      <c r="B14" s="53"/>
      <c r="C14" s="53" t="s">
        <v>141</v>
      </c>
      <c r="D14" s="53" t="s">
        <v>142</v>
      </c>
      <c r="E14" s="53" t="s">
        <v>143</v>
      </c>
      <c r="F14" s="53" t="s">
        <v>30</v>
      </c>
      <c r="G14" s="53" t="s">
        <v>116</v>
      </c>
      <c r="H14" s="53" t="s">
        <v>144</v>
      </c>
      <c r="I14" s="53" t="s">
        <v>117</v>
      </c>
      <c r="J14" s="53" t="s">
        <v>145</v>
      </c>
      <c r="K14" s="54">
        <v>50000</v>
      </c>
      <c r="L14" s="54">
        <v>42500</v>
      </c>
      <c r="M14" s="55">
        <v>41040</v>
      </c>
      <c r="N14" s="54">
        <v>50000</v>
      </c>
      <c r="O14" s="53">
        <v>20</v>
      </c>
      <c r="P14" s="53">
        <v>50000</v>
      </c>
      <c r="Q14" s="56">
        <v>41040</v>
      </c>
      <c r="R14" s="53">
        <v>20</v>
      </c>
    </row>
    <row r="15" spans="1:18" ht="30">
      <c r="A15" s="53">
        <v>10</v>
      </c>
      <c r="B15" s="53"/>
      <c r="C15" s="53" t="s">
        <v>146</v>
      </c>
      <c r="D15" s="53" t="s">
        <v>147</v>
      </c>
      <c r="E15" s="53" t="s">
        <v>148</v>
      </c>
      <c r="F15" s="53" t="s">
        <v>30</v>
      </c>
      <c r="G15" s="53" t="s">
        <v>116</v>
      </c>
      <c r="H15" s="53" t="s">
        <v>116</v>
      </c>
      <c r="I15" s="53" t="s">
        <v>149</v>
      </c>
      <c r="J15" s="53" t="s">
        <v>145</v>
      </c>
      <c r="K15" s="54">
        <v>50000</v>
      </c>
      <c r="L15" s="54">
        <v>42500</v>
      </c>
      <c r="M15" s="55">
        <v>41132</v>
      </c>
      <c r="N15" s="54">
        <v>50000</v>
      </c>
      <c r="O15" s="53">
        <v>20</v>
      </c>
      <c r="P15" s="53">
        <v>50000</v>
      </c>
      <c r="Q15" s="56">
        <v>41132</v>
      </c>
      <c r="R15" s="53">
        <v>20</v>
      </c>
    </row>
    <row r="16" spans="1:18" ht="45">
      <c r="A16" s="53">
        <v>11</v>
      </c>
      <c r="B16" s="53"/>
      <c r="C16" s="53" t="s">
        <v>150</v>
      </c>
      <c r="D16" s="53" t="s">
        <v>151</v>
      </c>
      <c r="E16" s="53" t="s">
        <v>152</v>
      </c>
      <c r="F16" s="53" t="s">
        <v>30</v>
      </c>
      <c r="G16" s="53" t="s">
        <v>116</v>
      </c>
      <c r="H16" s="53" t="s">
        <v>116</v>
      </c>
      <c r="I16" s="53" t="s">
        <v>117</v>
      </c>
      <c r="J16" s="53" t="s">
        <v>153</v>
      </c>
      <c r="K16" s="54">
        <v>50000</v>
      </c>
      <c r="L16" s="54">
        <v>42500</v>
      </c>
      <c r="M16" s="55">
        <v>41040</v>
      </c>
      <c r="N16" s="54">
        <v>50000</v>
      </c>
      <c r="O16" s="53">
        <v>20</v>
      </c>
      <c r="P16" s="53">
        <v>50000</v>
      </c>
      <c r="Q16" s="56">
        <v>41040</v>
      </c>
      <c r="R16" s="53">
        <v>20</v>
      </c>
    </row>
    <row r="17" spans="1:18" ht="45">
      <c r="A17" s="53">
        <v>12</v>
      </c>
      <c r="B17" s="53"/>
      <c r="C17" s="53" t="s">
        <v>154</v>
      </c>
      <c r="D17" s="53" t="s">
        <v>155</v>
      </c>
      <c r="E17" s="53" t="s">
        <v>156</v>
      </c>
      <c r="F17" s="53" t="s">
        <v>30</v>
      </c>
      <c r="G17" s="53" t="s">
        <v>116</v>
      </c>
      <c r="H17" s="53" t="s">
        <v>116</v>
      </c>
      <c r="I17" s="53" t="s">
        <v>117</v>
      </c>
      <c r="J17" s="53" t="s">
        <v>130</v>
      </c>
      <c r="K17" s="54">
        <v>50000</v>
      </c>
      <c r="L17" s="54">
        <v>42500</v>
      </c>
      <c r="M17" s="55">
        <v>41040</v>
      </c>
      <c r="N17" s="54">
        <v>50000</v>
      </c>
      <c r="O17" s="53">
        <v>20</v>
      </c>
      <c r="P17" s="53">
        <v>50000</v>
      </c>
      <c r="Q17" s="56">
        <v>41040</v>
      </c>
      <c r="R17" s="53">
        <v>20</v>
      </c>
    </row>
    <row r="18" spans="1:18" ht="45">
      <c r="A18" s="53">
        <v>13</v>
      </c>
      <c r="B18" s="53"/>
      <c r="C18" s="53" t="s">
        <v>157</v>
      </c>
      <c r="D18" s="53" t="s">
        <v>158</v>
      </c>
      <c r="E18" s="53" t="s">
        <v>159</v>
      </c>
      <c r="F18" s="53" t="s">
        <v>30</v>
      </c>
      <c r="G18" s="53" t="s">
        <v>116</v>
      </c>
      <c r="H18" s="53" t="s">
        <v>116</v>
      </c>
      <c r="I18" s="53" t="s">
        <v>117</v>
      </c>
      <c r="J18" s="53" t="s">
        <v>130</v>
      </c>
      <c r="K18" s="54">
        <v>50000</v>
      </c>
      <c r="L18" s="54">
        <v>42500</v>
      </c>
      <c r="M18" s="55">
        <v>41040</v>
      </c>
      <c r="N18" s="54">
        <v>50000</v>
      </c>
      <c r="O18" s="53">
        <v>20</v>
      </c>
      <c r="P18" s="53">
        <v>50000</v>
      </c>
      <c r="Q18" s="56">
        <v>41040</v>
      </c>
      <c r="R18" s="53">
        <v>20</v>
      </c>
    </row>
    <row r="19" spans="1:18" ht="60">
      <c r="A19" s="53">
        <v>14</v>
      </c>
      <c r="B19" s="53"/>
      <c r="C19" s="53" t="s">
        <v>160</v>
      </c>
      <c r="D19" s="53" t="s">
        <v>161</v>
      </c>
      <c r="E19" s="53" t="s">
        <v>162</v>
      </c>
      <c r="F19" s="53" t="s">
        <v>30</v>
      </c>
      <c r="G19" s="53" t="s">
        <v>116</v>
      </c>
      <c r="H19" s="53" t="s">
        <v>116</v>
      </c>
      <c r="I19" s="53" t="s">
        <v>149</v>
      </c>
      <c r="J19" s="53" t="s">
        <v>130</v>
      </c>
      <c r="K19" s="54">
        <v>50000</v>
      </c>
      <c r="L19" s="54">
        <v>42500</v>
      </c>
      <c r="M19" s="55" t="s">
        <v>163</v>
      </c>
      <c r="N19" s="54">
        <v>50000</v>
      </c>
      <c r="O19" s="53">
        <v>20</v>
      </c>
      <c r="P19" s="53">
        <v>50000</v>
      </c>
      <c r="Q19" s="56" t="s">
        <v>163</v>
      </c>
      <c r="R19" s="53">
        <v>20</v>
      </c>
    </row>
    <row r="20" spans="1:18" ht="30">
      <c r="A20" s="53">
        <v>15</v>
      </c>
      <c r="B20" s="53"/>
      <c r="C20" s="53" t="s">
        <v>164</v>
      </c>
      <c r="D20" s="53" t="s">
        <v>165</v>
      </c>
      <c r="E20" s="53" t="s">
        <v>166</v>
      </c>
      <c r="F20" s="53" t="s">
        <v>30</v>
      </c>
      <c r="G20" s="53" t="s">
        <v>116</v>
      </c>
      <c r="H20" s="53" t="s">
        <v>116</v>
      </c>
      <c r="I20" s="53" t="s">
        <v>117</v>
      </c>
      <c r="J20" s="53" t="s">
        <v>167</v>
      </c>
      <c r="K20" s="54">
        <v>50000</v>
      </c>
      <c r="L20" s="54">
        <v>42500</v>
      </c>
      <c r="M20" s="55">
        <v>41132</v>
      </c>
      <c r="N20" s="54">
        <v>50000</v>
      </c>
      <c r="O20" s="53">
        <v>20</v>
      </c>
      <c r="P20" s="53">
        <v>50000</v>
      </c>
      <c r="Q20" s="56">
        <v>41132</v>
      </c>
      <c r="R20" s="53">
        <v>20</v>
      </c>
    </row>
    <row r="21" spans="1:18" ht="45">
      <c r="A21" s="53">
        <v>16</v>
      </c>
      <c r="B21" s="53"/>
      <c r="C21" s="53" t="s">
        <v>168</v>
      </c>
      <c r="D21" s="53" t="s">
        <v>169</v>
      </c>
      <c r="E21" s="53" t="s">
        <v>170</v>
      </c>
      <c r="F21" s="53" t="s">
        <v>30</v>
      </c>
      <c r="G21" s="53" t="s">
        <v>116</v>
      </c>
      <c r="H21" s="53" t="s">
        <v>116</v>
      </c>
      <c r="I21" s="53" t="s">
        <v>117</v>
      </c>
      <c r="J21" s="53" t="s">
        <v>130</v>
      </c>
      <c r="K21" s="54">
        <v>50000</v>
      </c>
      <c r="L21" s="54">
        <v>42500</v>
      </c>
      <c r="M21" s="55">
        <v>41040</v>
      </c>
      <c r="N21" s="54">
        <v>50000</v>
      </c>
      <c r="O21" s="53">
        <v>20</v>
      </c>
      <c r="P21" s="53">
        <v>50000</v>
      </c>
      <c r="Q21" s="56">
        <v>41040</v>
      </c>
      <c r="R21" s="53">
        <v>20</v>
      </c>
    </row>
    <row r="22" spans="1:18" ht="45">
      <c r="A22" s="53">
        <v>17</v>
      </c>
      <c r="B22" s="53"/>
      <c r="C22" s="53" t="s">
        <v>171</v>
      </c>
      <c r="D22" s="53" t="s">
        <v>172</v>
      </c>
      <c r="E22" s="53" t="s">
        <v>173</v>
      </c>
      <c r="F22" s="53" t="s">
        <v>30</v>
      </c>
      <c r="G22" s="53" t="s">
        <v>116</v>
      </c>
      <c r="H22" s="53" t="s">
        <v>116</v>
      </c>
      <c r="I22" s="53" t="s">
        <v>117</v>
      </c>
      <c r="J22" s="53" t="s">
        <v>174</v>
      </c>
      <c r="K22" s="54">
        <v>50000</v>
      </c>
      <c r="L22" s="54">
        <v>42500</v>
      </c>
      <c r="M22" s="55">
        <v>41040</v>
      </c>
      <c r="N22" s="54">
        <v>50000</v>
      </c>
      <c r="O22" s="53">
        <v>20</v>
      </c>
      <c r="P22" s="53">
        <v>50000</v>
      </c>
      <c r="Q22" s="56">
        <v>41040</v>
      </c>
      <c r="R22" s="53">
        <v>20</v>
      </c>
    </row>
    <row r="23" spans="1:18" ht="45">
      <c r="A23" s="53">
        <v>18</v>
      </c>
      <c r="B23" s="53"/>
      <c r="C23" s="53" t="s">
        <v>172</v>
      </c>
      <c r="D23" s="53" t="s">
        <v>175</v>
      </c>
      <c r="E23" s="53" t="s">
        <v>176</v>
      </c>
      <c r="F23" s="53" t="s">
        <v>30</v>
      </c>
      <c r="G23" s="53" t="s">
        <v>116</v>
      </c>
      <c r="H23" s="53" t="s">
        <v>116</v>
      </c>
      <c r="I23" s="53" t="s">
        <v>117</v>
      </c>
      <c r="J23" s="53" t="s">
        <v>174</v>
      </c>
      <c r="K23" s="54">
        <v>50000</v>
      </c>
      <c r="L23" s="54">
        <v>42500</v>
      </c>
      <c r="M23" s="55">
        <v>41040</v>
      </c>
      <c r="N23" s="54">
        <v>50000</v>
      </c>
      <c r="O23" s="53">
        <v>20</v>
      </c>
      <c r="P23" s="53">
        <v>50000</v>
      </c>
      <c r="Q23" s="56">
        <v>41040</v>
      </c>
      <c r="R23" s="53">
        <v>20</v>
      </c>
    </row>
    <row r="24" spans="1:18" ht="45">
      <c r="A24" s="53">
        <v>19</v>
      </c>
      <c r="B24" s="53"/>
      <c r="C24" s="53" t="s">
        <v>177</v>
      </c>
      <c r="D24" s="53" t="s">
        <v>122</v>
      </c>
      <c r="E24" s="53" t="s">
        <v>178</v>
      </c>
      <c r="F24" s="53" t="s">
        <v>30</v>
      </c>
      <c r="G24" s="53" t="s">
        <v>116</v>
      </c>
      <c r="H24" s="53" t="s">
        <v>116</v>
      </c>
      <c r="I24" s="53" t="s">
        <v>117</v>
      </c>
      <c r="J24" s="53" t="s">
        <v>153</v>
      </c>
      <c r="K24" s="54">
        <v>50000</v>
      </c>
      <c r="L24" s="54">
        <v>42500</v>
      </c>
      <c r="M24" s="55">
        <v>41040</v>
      </c>
      <c r="N24" s="54">
        <v>50000</v>
      </c>
      <c r="O24" s="53">
        <v>20</v>
      </c>
      <c r="P24" s="53">
        <v>50000</v>
      </c>
      <c r="Q24" s="56">
        <v>41040</v>
      </c>
      <c r="R24" s="53">
        <v>20</v>
      </c>
    </row>
    <row r="25" spans="1:18" ht="45">
      <c r="A25" s="53">
        <v>20</v>
      </c>
      <c r="B25" s="53"/>
      <c r="C25" s="53" t="s">
        <v>179</v>
      </c>
      <c r="D25" s="53" t="s">
        <v>122</v>
      </c>
      <c r="E25" s="53" t="s">
        <v>180</v>
      </c>
      <c r="F25" s="53" t="s">
        <v>30</v>
      </c>
      <c r="G25" s="53" t="s">
        <v>116</v>
      </c>
      <c r="H25" s="53" t="s">
        <v>116</v>
      </c>
      <c r="I25" s="53" t="s">
        <v>117</v>
      </c>
      <c r="J25" s="53" t="s">
        <v>174</v>
      </c>
      <c r="K25" s="54">
        <v>50000</v>
      </c>
      <c r="L25" s="54">
        <v>42500</v>
      </c>
      <c r="M25" s="55">
        <v>41040</v>
      </c>
      <c r="N25" s="54">
        <v>50000</v>
      </c>
      <c r="O25" s="53">
        <v>20</v>
      </c>
      <c r="P25" s="53">
        <v>50000</v>
      </c>
      <c r="Q25" s="56">
        <v>41040</v>
      </c>
      <c r="R25" s="53">
        <v>20</v>
      </c>
    </row>
    <row r="26" spans="1:18" ht="45">
      <c r="A26" s="53">
        <v>21</v>
      </c>
      <c r="B26" s="53"/>
      <c r="C26" s="53" t="s">
        <v>181</v>
      </c>
      <c r="D26" s="53" t="s">
        <v>182</v>
      </c>
      <c r="E26" s="53" t="s">
        <v>183</v>
      </c>
      <c r="F26" s="53" t="s">
        <v>30</v>
      </c>
      <c r="G26" s="53" t="s">
        <v>116</v>
      </c>
      <c r="H26" s="53" t="s">
        <v>116</v>
      </c>
      <c r="I26" s="53" t="s">
        <v>117</v>
      </c>
      <c r="J26" s="53" t="s">
        <v>184</v>
      </c>
      <c r="K26" s="54">
        <v>50000</v>
      </c>
      <c r="L26" s="54">
        <v>42500</v>
      </c>
      <c r="M26" s="55">
        <v>41040</v>
      </c>
      <c r="N26" s="54">
        <v>50000</v>
      </c>
      <c r="O26" s="53">
        <v>20</v>
      </c>
      <c r="P26" s="53">
        <v>50000</v>
      </c>
      <c r="Q26" s="56">
        <v>41040</v>
      </c>
      <c r="R26" s="53">
        <v>20</v>
      </c>
    </row>
    <row r="27" spans="1:18" ht="45">
      <c r="A27" s="53">
        <v>22</v>
      </c>
      <c r="B27" s="53"/>
      <c r="C27" s="53" t="s">
        <v>185</v>
      </c>
      <c r="D27" s="53" t="s">
        <v>186</v>
      </c>
      <c r="E27" s="53" t="s">
        <v>176</v>
      </c>
      <c r="F27" s="53" t="s">
        <v>30</v>
      </c>
      <c r="G27" s="53" t="s">
        <v>116</v>
      </c>
      <c r="H27" s="53" t="s">
        <v>116</v>
      </c>
      <c r="I27" s="53" t="s">
        <v>117</v>
      </c>
      <c r="J27" s="53" t="s">
        <v>130</v>
      </c>
      <c r="K27" s="54">
        <v>50000</v>
      </c>
      <c r="L27" s="54">
        <v>42500</v>
      </c>
      <c r="M27" s="55">
        <v>41040</v>
      </c>
      <c r="N27" s="54">
        <v>50000</v>
      </c>
      <c r="O27" s="53">
        <v>20</v>
      </c>
      <c r="P27" s="53">
        <v>50000</v>
      </c>
      <c r="Q27" s="56">
        <v>41040</v>
      </c>
      <c r="R27" s="53">
        <v>20</v>
      </c>
    </row>
    <row r="28" spans="1:18" ht="45">
      <c r="A28" s="53">
        <v>23</v>
      </c>
      <c r="B28" s="53"/>
      <c r="C28" s="53" t="s">
        <v>187</v>
      </c>
      <c r="D28" s="53" t="s">
        <v>172</v>
      </c>
      <c r="E28" s="53" t="s">
        <v>176</v>
      </c>
      <c r="F28" s="53" t="s">
        <v>30</v>
      </c>
      <c r="G28" s="53" t="s">
        <v>116</v>
      </c>
      <c r="H28" s="53" t="s">
        <v>116</v>
      </c>
      <c r="I28" s="53" t="s">
        <v>117</v>
      </c>
      <c r="J28" s="53" t="s">
        <v>174</v>
      </c>
      <c r="K28" s="54">
        <v>50000</v>
      </c>
      <c r="L28" s="54">
        <v>42500</v>
      </c>
      <c r="M28" s="55">
        <v>41040</v>
      </c>
      <c r="N28" s="54">
        <v>50000</v>
      </c>
      <c r="O28" s="53">
        <v>20</v>
      </c>
      <c r="P28" s="53">
        <v>50000</v>
      </c>
      <c r="Q28" s="56">
        <v>41040</v>
      </c>
      <c r="R28" s="53">
        <v>20</v>
      </c>
    </row>
    <row r="29" spans="1:18" ht="30">
      <c r="A29" s="53">
        <v>24</v>
      </c>
      <c r="B29" s="53"/>
      <c r="C29" s="53" t="s">
        <v>188</v>
      </c>
      <c r="D29" s="53" t="s">
        <v>189</v>
      </c>
      <c r="E29" s="53" t="s">
        <v>115</v>
      </c>
      <c r="F29" s="53" t="s">
        <v>30</v>
      </c>
      <c r="G29" s="53" t="s">
        <v>116</v>
      </c>
      <c r="H29" s="53" t="s">
        <v>116</v>
      </c>
      <c r="I29" s="53" t="s">
        <v>117</v>
      </c>
      <c r="J29" s="53" t="s">
        <v>118</v>
      </c>
      <c r="K29" s="54">
        <v>50000</v>
      </c>
      <c r="L29" s="54">
        <v>42500</v>
      </c>
      <c r="M29" s="55">
        <v>41132</v>
      </c>
      <c r="N29" s="54">
        <v>50000</v>
      </c>
      <c r="O29" s="53">
        <v>20</v>
      </c>
      <c r="P29" s="53">
        <v>50000</v>
      </c>
      <c r="Q29" s="56">
        <v>41132</v>
      </c>
      <c r="R29" s="53">
        <v>20</v>
      </c>
    </row>
    <row r="30" spans="1:18" ht="45">
      <c r="A30" s="53">
        <v>25</v>
      </c>
      <c r="B30" s="53"/>
      <c r="C30" s="53" t="s">
        <v>190</v>
      </c>
      <c r="D30" s="53" t="s">
        <v>191</v>
      </c>
      <c r="E30" s="53" t="s">
        <v>192</v>
      </c>
      <c r="F30" s="53" t="s">
        <v>30</v>
      </c>
      <c r="G30" s="53" t="s">
        <v>116</v>
      </c>
      <c r="H30" s="53" t="s">
        <v>116</v>
      </c>
      <c r="I30" s="53" t="s">
        <v>117</v>
      </c>
      <c r="J30" s="53" t="s">
        <v>130</v>
      </c>
      <c r="K30" s="54">
        <v>50000</v>
      </c>
      <c r="L30" s="54">
        <v>42500</v>
      </c>
      <c r="M30" s="55">
        <v>41040</v>
      </c>
      <c r="N30" s="54">
        <v>50000</v>
      </c>
      <c r="O30" s="53">
        <v>20</v>
      </c>
      <c r="P30" s="53">
        <v>50000</v>
      </c>
      <c r="Q30" s="56">
        <v>41040</v>
      </c>
      <c r="R30" s="53">
        <v>20</v>
      </c>
    </row>
    <row r="31" spans="1:18" ht="30">
      <c r="A31" s="53">
        <v>26</v>
      </c>
      <c r="B31" s="57"/>
      <c r="C31" s="58" t="s">
        <v>193</v>
      </c>
      <c r="D31" s="59" t="s">
        <v>185</v>
      </c>
      <c r="E31" s="59" t="s">
        <v>194</v>
      </c>
      <c r="F31" s="57" t="s">
        <v>30</v>
      </c>
      <c r="G31" s="57" t="s">
        <v>32</v>
      </c>
      <c r="H31" s="57" t="s">
        <v>65</v>
      </c>
      <c r="I31" s="60" t="s">
        <v>6</v>
      </c>
      <c r="J31" s="61" t="s">
        <v>195</v>
      </c>
      <c r="K31" s="62">
        <v>100000</v>
      </c>
      <c r="L31" s="62">
        <v>85000</v>
      </c>
      <c r="M31" s="63">
        <v>41551</v>
      </c>
      <c r="N31" s="62">
        <v>100000</v>
      </c>
      <c r="O31" s="64">
        <v>20</v>
      </c>
      <c r="P31" s="57">
        <v>100000</v>
      </c>
      <c r="Q31" s="65">
        <v>41551</v>
      </c>
      <c r="R31" s="57">
        <v>20</v>
      </c>
    </row>
    <row r="32" spans="1:18" ht="30">
      <c r="A32" s="53">
        <v>27</v>
      </c>
      <c r="B32" s="57"/>
      <c r="C32" s="59" t="s">
        <v>196</v>
      </c>
      <c r="D32" s="59" t="s">
        <v>197</v>
      </c>
      <c r="E32" s="59" t="s">
        <v>198</v>
      </c>
      <c r="F32" s="57" t="s">
        <v>30</v>
      </c>
      <c r="G32" s="57" t="s">
        <v>32</v>
      </c>
      <c r="H32" s="57" t="s">
        <v>38</v>
      </c>
      <c r="I32" s="60" t="s">
        <v>5</v>
      </c>
      <c r="J32" s="66" t="s">
        <v>145</v>
      </c>
      <c r="K32" s="62">
        <v>50000</v>
      </c>
      <c r="L32" s="62">
        <v>42500</v>
      </c>
      <c r="M32" s="63">
        <v>41551</v>
      </c>
      <c r="N32" s="62">
        <v>50000</v>
      </c>
      <c r="O32" s="64">
        <v>20</v>
      </c>
      <c r="P32" s="57">
        <v>50000</v>
      </c>
      <c r="Q32" s="65">
        <v>41551</v>
      </c>
      <c r="R32" s="57">
        <v>20</v>
      </c>
    </row>
    <row r="33" spans="1:18" ht="30">
      <c r="A33" s="53">
        <v>28</v>
      </c>
      <c r="B33" s="57"/>
      <c r="C33" s="67" t="s">
        <v>199</v>
      </c>
      <c r="D33" s="50" t="s">
        <v>200</v>
      </c>
      <c r="E33" s="50" t="s">
        <v>201</v>
      </c>
      <c r="F33" s="57" t="s">
        <v>30</v>
      </c>
      <c r="G33" s="57" t="s">
        <v>32</v>
      </c>
      <c r="H33" s="57" t="s">
        <v>65</v>
      </c>
      <c r="I33" s="60" t="s">
        <v>5</v>
      </c>
      <c r="J33" s="40" t="s">
        <v>145</v>
      </c>
      <c r="K33" s="62">
        <v>50000</v>
      </c>
      <c r="L33" s="62">
        <v>42500</v>
      </c>
      <c r="M33" s="63">
        <v>41551</v>
      </c>
      <c r="N33" s="62">
        <v>50000</v>
      </c>
      <c r="O33" s="64">
        <v>20</v>
      </c>
      <c r="P33" s="57">
        <v>50000</v>
      </c>
      <c r="Q33" s="65">
        <v>41551</v>
      </c>
      <c r="R33" s="57">
        <v>20</v>
      </c>
    </row>
    <row r="34" spans="1:18" ht="45">
      <c r="A34" s="53">
        <v>29</v>
      </c>
      <c r="B34" s="57"/>
      <c r="C34" s="67" t="s">
        <v>202</v>
      </c>
      <c r="D34" s="67" t="s">
        <v>203</v>
      </c>
      <c r="E34" s="50" t="s">
        <v>204</v>
      </c>
      <c r="F34" s="57" t="s">
        <v>30</v>
      </c>
      <c r="G34" s="57" t="s">
        <v>32</v>
      </c>
      <c r="H34" s="57" t="s">
        <v>38</v>
      </c>
      <c r="I34" s="60" t="s">
        <v>6</v>
      </c>
      <c r="J34" s="40" t="s">
        <v>205</v>
      </c>
      <c r="K34" s="62">
        <v>50000</v>
      </c>
      <c r="L34" s="62">
        <v>42500</v>
      </c>
      <c r="M34" s="63">
        <v>41551</v>
      </c>
      <c r="N34" s="62">
        <v>50000</v>
      </c>
      <c r="O34" s="64">
        <v>20</v>
      </c>
      <c r="P34" s="57">
        <v>50000</v>
      </c>
      <c r="Q34" s="65">
        <v>41551</v>
      </c>
      <c r="R34" s="57">
        <v>20</v>
      </c>
    </row>
    <row r="35" spans="1:18" ht="45">
      <c r="A35" s="53">
        <v>30</v>
      </c>
      <c r="B35" s="57"/>
      <c r="C35" s="67" t="s">
        <v>206</v>
      </c>
      <c r="D35" s="50" t="s">
        <v>207</v>
      </c>
      <c r="E35" s="67" t="s">
        <v>208</v>
      </c>
      <c r="F35" s="57" t="s">
        <v>30</v>
      </c>
      <c r="G35" s="57" t="s">
        <v>32</v>
      </c>
      <c r="H35" s="57" t="s">
        <v>65</v>
      </c>
      <c r="I35" s="60" t="s">
        <v>5</v>
      </c>
      <c r="J35" s="40" t="s">
        <v>209</v>
      </c>
      <c r="K35" s="62">
        <v>50000</v>
      </c>
      <c r="L35" s="62">
        <v>42500</v>
      </c>
      <c r="M35" s="63">
        <v>41551</v>
      </c>
      <c r="N35" s="62">
        <v>50000</v>
      </c>
      <c r="O35" s="64">
        <v>20</v>
      </c>
      <c r="P35" s="57">
        <v>50000</v>
      </c>
      <c r="Q35" s="65">
        <v>41551</v>
      </c>
      <c r="R35" s="57">
        <v>20</v>
      </c>
    </row>
    <row r="36" spans="1:18" ht="30">
      <c r="A36" s="53">
        <v>31</v>
      </c>
      <c r="B36" s="57"/>
      <c r="C36" s="67" t="s">
        <v>210</v>
      </c>
      <c r="D36" s="67" t="s">
        <v>211</v>
      </c>
      <c r="E36" s="50" t="s">
        <v>212</v>
      </c>
      <c r="F36" s="57" t="s">
        <v>30</v>
      </c>
      <c r="G36" s="57" t="s">
        <v>32</v>
      </c>
      <c r="H36" s="57" t="s">
        <v>38</v>
      </c>
      <c r="I36" s="60" t="s">
        <v>6</v>
      </c>
      <c r="J36" s="33" t="s">
        <v>145</v>
      </c>
      <c r="K36" s="62">
        <v>50000</v>
      </c>
      <c r="L36" s="62">
        <v>42500</v>
      </c>
      <c r="M36" s="63">
        <v>41551</v>
      </c>
      <c r="N36" s="62">
        <v>50000</v>
      </c>
      <c r="O36" s="64">
        <v>20</v>
      </c>
      <c r="P36" s="57">
        <v>50000</v>
      </c>
      <c r="Q36" s="65">
        <v>41551</v>
      </c>
      <c r="R36" s="57">
        <v>20</v>
      </c>
    </row>
    <row r="37" spans="1:18" ht="45">
      <c r="A37" s="53">
        <v>32</v>
      </c>
      <c r="B37" s="57"/>
      <c r="C37" s="50" t="s">
        <v>207</v>
      </c>
      <c r="D37" s="50" t="s">
        <v>213</v>
      </c>
      <c r="E37" s="50" t="s">
        <v>214</v>
      </c>
      <c r="F37" s="57" t="s">
        <v>30</v>
      </c>
      <c r="G37" s="57" t="s">
        <v>32</v>
      </c>
      <c r="H37" s="57" t="s">
        <v>38</v>
      </c>
      <c r="I37" s="60" t="s">
        <v>6</v>
      </c>
      <c r="J37" s="66" t="s">
        <v>64</v>
      </c>
      <c r="K37" s="62">
        <v>50000</v>
      </c>
      <c r="L37" s="62">
        <v>42500</v>
      </c>
      <c r="M37" s="63">
        <v>41551</v>
      </c>
      <c r="N37" s="62">
        <v>50000</v>
      </c>
      <c r="O37" s="64">
        <v>20</v>
      </c>
      <c r="P37" s="57">
        <v>50000</v>
      </c>
      <c r="Q37" s="65">
        <v>41551</v>
      </c>
      <c r="R37" s="57">
        <v>20</v>
      </c>
    </row>
    <row r="38" spans="1:18" ht="30">
      <c r="A38" s="53">
        <v>33</v>
      </c>
      <c r="B38" s="57"/>
      <c r="C38" s="50" t="s">
        <v>215</v>
      </c>
      <c r="D38" s="50" t="s">
        <v>216</v>
      </c>
      <c r="E38" s="50" t="s">
        <v>217</v>
      </c>
      <c r="F38" s="57" t="s">
        <v>30</v>
      </c>
      <c r="G38" s="57" t="s">
        <v>32</v>
      </c>
      <c r="H38" s="57" t="s">
        <v>38</v>
      </c>
      <c r="I38" s="60" t="s">
        <v>6</v>
      </c>
      <c r="J38" s="40" t="s">
        <v>218</v>
      </c>
      <c r="K38" s="62">
        <v>50000</v>
      </c>
      <c r="L38" s="62">
        <v>42500</v>
      </c>
      <c r="M38" s="63">
        <v>41551</v>
      </c>
      <c r="N38" s="62">
        <v>50000</v>
      </c>
      <c r="O38" s="64">
        <v>20</v>
      </c>
      <c r="P38" s="57">
        <v>50000</v>
      </c>
      <c r="Q38" s="65">
        <v>41551</v>
      </c>
      <c r="R38" s="57">
        <v>20</v>
      </c>
    </row>
    <row r="39" spans="1:18" ht="30">
      <c r="A39" s="53">
        <v>34</v>
      </c>
      <c r="B39" s="57"/>
      <c r="C39" s="50" t="s">
        <v>219</v>
      </c>
      <c r="D39" s="67" t="s">
        <v>216</v>
      </c>
      <c r="E39" s="50" t="s">
        <v>217</v>
      </c>
      <c r="F39" s="57" t="s">
        <v>30</v>
      </c>
      <c r="G39" s="57" t="s">
        <v>32</v>
      </c>
      <c r="H39" s="57" t="s">
        <v>38</v>
      </c>
      <c r="I39" s="60" t="s">
        <v>6</v>
      </c>
      <c r="J39" s="40" t="s">
        <v>218</v>
      </c>
      <c r="K39" s="62">
        <v>50000</v>
      </c>
      <c r="L39" s="62">
        <v>42500</v>
      </c>
      <c r="M39" s="63">
        <v>41551</v>
      </c>
      <c r="N39" s="62">
        <v>50000</v>
      </c>
      <c r="O39" s="64">
        <v>20</v>
      </c>
      <c r="P39" s="57">
        <v>50000</v>
      </c>
      <c r="Q39" s="65">
        <v>41551</v>
      </c>
      <c r="R39" s="57">
        <v>20</v>
      </c>
    </row>
    <row r="40" spans="1:18" ht="30">
      <c r="A40" s="53">
        <v>35</v>
      </c>
      <c r="B40" s="53"/>
      <c r="C40" s="53" t="s">
        <v>220</v>
      </c>
      <c r="D40" s="53" t="s">
        <v>221</v>
      </c>
      <c r="E40" s="53" t="s">
        <v>217</v>
      </c>
      <c r="F40" s="53" t="s">
        <v>30</v>
      </c>
      <c r="G40" s="53" t="s">
        <v>32</v>
      </c>
      <c r="H40" s="53" t="s">
        <v>38</v>
      </c>
      <c r="I40" s="53" t="s">
        <v>6</v>
      </c>
      <c r="J40" s="53" t="s">
        <v>222</v>
      </c>
      <c r="K40" s="68">
        <v>200000</v>
      </c>
      <c r="L40" s="68">
        <v>180000</v>
      </c>
      <c r="M40" s="68">
        <v>10000</v>
      </c>
      <c r="N40" s="69">
        <f>SUM(L40:M40)</f>
        <v>190000</v>
      </c>
      <c r="O40" s="53"/>
      <c r="P40" s="53">
        <v>200000</v>
      </c>
      <c r="Q40" s="56">
        <v>41614</v>
      </c>
      <c r="R40" s="53">
        <v>20</v>
      </c>
    </row>
    <row r="41" spans="1:18" ht="45">
      <c r="A41" s="53">
        <v>36</v>
      </c>
      <c r="B41" s="53"/>
      <c r="C41" s="53" t="s">
        <v>185</v>
      </c>
      <c r="D41" s="53" t="s">
        <v>223</v>
      </c>
      <c r="E41" s="53" t="s">
        <v>30</v>
      </c>
      <c r="F41" s="53" t="s">
        <v>30</v>
      </c>
      <c r="G41" s="53" t="s">
        <v>32</v>
      </c>
      <c r="H41" s="53" t="s">
        <v>38</v>
      </c>
      <c r="I41" s="53" t="s">
        <v>5</v>
      </c>
      <c r="J41" s="53" t="s">
        <v>224</v>
      </c>
      <c r="K41" s="68">
        <v>50000</v>
      </c>
      <c r="L41" s="68">
        <v>45000</v>
      </c>
      <c r="M41" s="68">
        <v>2500</v>
      </c>
      <c r="N41" s="69">
        <f>SUM(L41:M41)</f>
        <v>47500</v>
      </c>
      <c r="O41" s="53"/>
      <c r="P41" s="53">
        <v>50000</v>
      </c>
      <c r="Q41" s="56">
        <v>41556</v>
      </c>
      <c r="R41" s="53">
        <v>20</v>
      </c>
    </row>
    <row r="42" spans="1:18" ht="45">
      <c r="A42" s="53">
        <v>37</v>
      </c>
      <c r="B42" s="53"/>
      <c r="C42" s="53" t="s">
        <v>225</v>
      </c>
      <c r="D42" s="53" t="s">
        <v>226</v>
      </c>
      <c r="E42" s="53" t="s">
        <v>212</v>
      </c>
      <c r="F42" s="53" t="s">
        <v>30</v>
      </c>
      <c r="G42" s="53" t="s">
        <v>32</v>
      </c>
      <c r="H42" s="53" t="s">
        <v>38</v>
      </c>
      <c r="I42" s="53" t="s">
        <v>6</v>
      </c>
      <c r="J42" s="53" t="s">
        <v>224</v>
      </c>
      <c r="K42" s="68">
        <v>50000</v>
      </c>
      <c r="L42" s="68">
        <v>45000</v>
      </c>
      <c r="M42" s="68">
        <v>2500</v>
      </c>
      <c r="N42" s="69">
        <f>SUM(L42:M42)</f>
        <v>47500</v>
      </c>
      <c r="O42" s="53"/>
      <c r="P42" s="53">
        <v>50000</v>
      </c>
      <c r="Q42" s="56">
        <v>41556</v>
      </c>
      <c r="R42" s="53">
        <v>20</v>
      </c>
    </row>
    <row r="43" spans="1:18" ht="45">
      <c r="A43" s="53">
        <v>38</v>
      </c>
      <c r="B43" s="53"/>
      <c r="C43" s="53" t="s">
        <v>227</v>
      </c>
      <c r="D43" s="53" t="s">
        <v>228</v>
      </c>
      <c r="E43" s="53" t="s">
        <v>212</v>
      </c>
      <c r="F43" s="53" t="s">
        <v>30</v>
      </c>
      <c r="G43" s="53" t="s">
        <v>32</v>
      </c>
      <c r="H43" s="53" t="s">
        <v>38</v>
      </c>
      <c r="I43" s="53" t="s">
        <v>6</v>
      </c>
      <c r="J43" s="53" t="s">
        <v>224</v>
      </c>
      <c r="K43" s="68">
        <v>50000</v>
      </c>
      <c r="L43" s="68">
        <v>45000</v>
      </c>
      <c r="M43" s="68">
        <v>2500</v>
      </c>
      <c r="N43" s="69">
        <f t="shared" ref="N43:N48" si="0">SUM(L43:M43)</f>
        <v>47500</v>
      </c>
      <c r="O43" s="53"/>
      <c r="P43" s="53">
        <v>50000</v>
      </c>
      <c r="Q43" s="56">
        <v>41556</v>
      </c>
      <c r="R43" s="53">
        <v>20</v>
      </c>
    </row>
    <row r="44" spans="1:18" ht="45">
      <c r="A44" s="53">
        <v>39</v>
      </c>
      <c r="B44" s="53"/>
      <c r="C44" s="53" t="s">
        <v>229</v>
      </c>
      <c r="D44" s="53" t="s">
        <v>230</v>
      </c>
      <c r="E44" s="53" t="s">
        <v>212</v>
      </c>
      <c r="F44" s="53" t="s">
        <v>30</v>
      </c>
      <c r="G44" s="53" t="s">
        <v>32</v>
      </c>
      <c r="H44" s="53" t="s">
        <v>38</v>
      </c>
      <c r="I44" s="53" t="s">
        <v>6</v>
      </c>
      <c r="J44" s="53" t="s">
        <v>224</v>
      </c>
      <c r="K44" s="68">
        <v>50000</v>
      </c>
      <c r="L44" s="68">
        <v>45000</v>
      </c>
      <c r="M44" s="68">
        <v>2500</v>
      </c>
      <c r="N44" s="69">
        <f t="shared" si="0"/>
        <v>47500</v>
      </c>
      <c r="O44" s="53"/>
      <c r="P44" s="53">
        <v>50000</v>
      </c>
      <c r="Q44" s="56">
        <v>41556</v>
      </c>
      <c r="R44" s="53">
        <v>20</v>
      </c>
    </row>
    <row r="45" spans="1:18" ht="30">
      <c r="A45" s="53">
        <v>40</v>
      </c>
      <c r="B45" s="53"/>
      <c r="C45" s="53" t="s">
        <v>202</v>
      </c>
      <c r="D45" s="53" t="s">
        <v>231</v>
      </c>
      <c r="E45" s="53" t="s">
        <v>232</v>
      </c>
      <c r="F45" s="53" t="s">
        <v>30</v>
      </c>
      <c r="G45" s="53" t="s">
        <v>32</v>
      </c>
      <c r="H45" s="53" t="s">
        <v>38</v>
      </c>
      <c r="I45" s="53" t="s">
        <v>5</v>
      </c>
      <c r="J45" s="53" t="s">
        <v>233</v>
      </c>
      <c r="K45" s="68">
        <v>50000</v>
      </c>
      <c r="L45" s="68">
        <v>45000</v>
      </c>
      <c r="M45" s="68">
        <v>2500</v>
      </c>
      <c r="N45" s="69">
        <f t="shared" si="0"/>
        <v>47500</v>
      </c>
      <c r="O45" s="53"/>
      <c r="P45" s="53">
        <v>50000</v>
      </c>
      <c r="Q45" s="56">
        <v>41556</v>
      </c>
      <c r="R45" s="53">
        <v>20</v>
      </c>
    </row>
    <row r="46" spans="1:18" ht="45">
      <c r="A46" s="53">
        <v>41</v>
      </c>
      <c r="B46" s="53"/>
      <c r="C46" s="53" t="s">
        <v>234</v>
      </c>
      <c r="D46" s="53" t="s">
        <v>235</v>
      </c>
      <c r="E46" s="53" t="s">
        <v>217</v>
      </c>
      <c r="F46" s="53" t="s">
        <v>30</v>
      </c>
      <c r="G46" s="53" t="s">
        <v>32</v>
      </c>
      <c r="H46" s="53" t="s">
        <v>38</v>
      </c>
      <c r="I46" s="53" t="s">
        <v>5</v>
      </c>
      <c r="J46" s="53" t="s">
        <v>224</v>
      </c>
      <c r="K46" s="68">
        <v>50000</v>
      </c>
      <c r="L46" s="68">
        <v>45000</v>
      </c>
      <c r="M46" s="68">
        <v>2500</v>
      </c>
      <c r="N46" s="69">
        <f t="shared" si="0"/>
        <v>47500</v>
      </c>
      <c r="O46" s="53"/>
      <c r="P46" s="53">
        <v>50000</v>
      </c>
      <c r="Q46" s="56">
        <v>41556</v>
      </c>
      <c r="R46" s="53">
        <v>20</v>
      </c>
    </row>
    <row r="47" spans="1:18" ht="45">
      <c r="A47" s="53">
        <v>42</v>
      </c>
      <c r="B47" s="53"/>
      <c r="C47" s="53" t="s">
        <v>236</v>
      </c>
      <c r="D47" s="53" t="s">
        <v>237</v>
      </c>
      <c r="E47" s="53" t="s">
        <v>238</v>
      </c>
      <c r="F47" s="53" t="s">
        <v>30</v>
      </c>
      <c r="G47" s="53" t="s">
        <v>32</v>
      </c>
      <c r="H47" s="53" t="s">
        <v>38</v>
      </c>
      <c r="I47" s="53" t="s">
        <v>6</v>
      </c>
      <c r="J47" s="53" t="s">
        <v>224</v>
      </c>
      <c r="K47" s="68">
        <v>50000</v>
      </c>
      <c r="L47" s="68">
        <v>45000</v>
      </c>
      <c r="M47" s="68">
        <v>2500</v>
      </c>
      <c r="N47" s="69">
        <f t="shared" si="0"/>
        <v>47500</v>
      </c>
      <c r="O47" s="53"/>
      <c r="P47" s="53">
        <v>50000</v>
      </c>
      <c r="Q47" s="56">
        <v>41556</v>
      </c>
      <c r="R47" s="53">
        <v>20</v>
      </c>
    </row>
    <row r="48" spans="1:18" ht="30">
      <c r="A48" s="53">
        <v>43</v>
      </c>
      <c r="B48" s="53"/>
      <c r="C48" s="53" t="s">
        <v>239</v>
      </c>
      <c r="D48" s="53" t="s">
        <v>207</v>
      </c>
      <c r="E48" s="53" t="s">
        <v>240</v>
      </c>
      <c r="F48" s="53" t="s">
        <v>30</v>
      </c>
      <c r="G48" s="53" t="s">
        <v>32</v>
      </c>
      <c r="H48" s="53" t="s">
        <v>38</v>
      </c>
      <c r="I48" s="53" t="s">
        <v>5</v>
      </c>
      <c r="J48" s="53" t="s">
        <v>241</v>
      </c>
      <c r="K48" s="68">
        <v>50000</v>
      </c>
      <c r="L48" s="68">
        <v>45000</v>
      </c>
      <c r="M48" s="68">
        <v>2500</v>
      </c>
      <c r="N48" s="69">
        <f t="shared" si="0"/>
        <v>47500</v>
      </c>
      <c r="O48" s="53"/>
      <c r="P48" s="53">
        <v>50000</v>
      </c>
      <c r="Q48" s="56">
        <v>41556</v>
      </c>
      <c r="R48" s="53">
        <v>20</v>
      </c>
    </row>
    <row r="49" spans="1:18" ht="30">
      <c r="A49" s="53">
        <v>44</v>
      </c>
      <c r="B49" s="53"/>
      <c r="C49" s="53" t="s">
        <v>242</v>
      </c>
      <c r="D49" s="53" t="s">
        <v>243</v>
      </c>
      <c r="E49" s="53" t="s">
        <v>30</v>
      </c>
      <c r="F49" s="53" t="s">
        <v>30</v>
      </c>
      <c r="G49" s="53" t="s">
        <v>32</v>
      </c>
      <c r="H49" s="53" t="s">
        <v>38</v>
      </c>
      <c r="I49" s="53" t="s">
        <v>5</v>
      </c>
      <c r="J49" s="53" t="s">
        <v>244</v>
      </c>
      <c r="K49" s="70">
        <v>200000</v>
      </c>
      <c r="L49" s="70">
        <v>180000</v>
      </c>
      <c r="M49" s="70">
        <v>10000</v>
      </c>
      <c r="N49" s="71">
        <v>190000</v>
      </c>
      <c r="O49" s="72"/>
      <c r="P49" s="72">
        <v>200000</v>
      </c>
      <c r="Q49" s="56">
        <v>41556</v>
      </c>
      <c r="R49" s="53">
        <v>20</v>
      </c>
    </row>
    <row r="50" spans="1:18" ht="30">
      <c r="A50" s="53">
        <v>45</v>
      </c>
      <c r="B50" s="53"/>
      <c r="C50" s="53" t="s">
        <v>235</v>
      </c>
      <c r="D50" s="53" t="s">
        <v>245</v>
      </c>
      <c r="E50" s="53" t="s">
        <v>240</v>
      </c>
      <c r="F50" s="53" t="s">
        <v>30</v>
      </c>
      <c r="G50" s="53" t="s">
        <v>32</v>
      </c>
      <c r="H50" s="53" t="s">
        <v>38</v>
      </c>
      <c r="I50" s="53" t="s">
        <v>5</v>
      </c>
      <c r="J50" s="53" t="s">
        <v>246</v>
      </c>
      <c r="K50" s="68">
        <v>50000</v>
      </c>
      <c r="L50" s="68">
        <v>45000</v>
      </c>
      <c r="M50" s="68">
        <v>2500</v>
      </c>
      <c r="N50" s="69">
        <v>47500</v>
      </c>
      <c r="O50" s="53"/>
      <c r="P50" s="53">
        <v>50000</v>
      </c>
      <c r="Q50" s="56">
        <v>41556</v>
      </c>
      <c r="R50" s="53">
        <v>20</v>
      </c>
    </row>
    <row r="51" spans="1:18" ht="45">
      <c r="A51" s="53">
        <v>46</v>
      </c>
      <c r="B51" s="53"/>
      <c r="C51" s="53" t="s">
        <v>247</v>
      </c>
      <c r="D51" s="53" t="s">
        <v>248</v>
      </c>
      <c r="E51" s="53" t="s">
        <v>238</v>
      </c>
      <c r="F51" s="53" t="s">
        <v>30</v>
      </c>
      <c r="G51" s="53" t="s">
        <v>32</v>
      </c>
      <c r="H51" s="53" t="s">
        <v>38</v>
      </c>
      <c r="I51" s="53" t="s">
        <v>5</v>
      </c>
      <c r="J51" s="53" t="s">
        <v>233</v>
      </c>
      <c r="K51" s="68">
        <v>50000</v>
      </c>
      <c r="L51" s="68">
        <v>45000</v>
      </c>
      <c r="M51" s="68">
        <v>2500</v>
      </c>
      <c r="N51" s="69">
        <v>47500</v>
      </c>
      <c r="O51" s="53"/>
      <c r="P51" s="53">
        <v>50000</v>
      </c>
      <c r="Q51" s="56">
        <v>41556</v>
      </c>
      <c r="R51" s="53">
        <v>20</v>
      </c>
    </row>
    <row r="52" spans="1:18" ht="45">
      <c r="A52" s="53">
        <v>47</v>
      </c>
      <c r="B52" s="53"/>
      <c r="C52" s="53" t="s">
        <v>249</v>
      </c>
      <c r="D52" s="53" t="s">
        <v>182</v>
      </c>
      <c r="E52" s="53" t="s">
        <v>30</v>
      </c>
      <c r="F52" s="53" t="s">
        <v>30</v>
      </c>
      <c r="G52" s="53" t="s">
        <v>32</v>
      </c>
      <c r="H52" s="53" t="s">
        <v>65</v>
      </c>
      <c r="I52" s="53" t="s">
        <v>6</v>
      </c>
      <c r="J52" s="53" t="s">
        <v>224</v>
      </c>
      <c r="K52" s="68">
        <v>50000</v>
      </c>
      <c r="L52" s="68">
        <v>45000</v>
      </c>
      <c r="M52" s="68">
        <v>2500</v>
      </c>
      <c r="N52" s="69">
        <v>47500</v>
      </c>
      <c r="O52" s="53"/>
      <c r="P52" s="53">
        <v>50000</v>
      </c>
      <c r="Q52" s="56">
        <v>41556</v>
      </c>
      <c r="R52" s="53">
        <v>20</v>
      </c>
    </row>
    <row r="53" spans="1:18" ht="30">
      <c r="A53" s="53">
        <v>48</v>
      </c>
      <c r="B53" s="53"/>
      <c r="C53" s="53" t="s">
        <v>250</v>
      </c>
      <c r="D53" s="53" t="s">
        <v>251</v>
      </c>
      <c r="E53" s="53" t="s">
        <v>30</v>
      </c>
      <c r="F53" s="53" t="s">
        <v>30</v>
      </c>
      <c r="G53" s="53" t="s">
        <v>32</v>
      </c>
      <c r="H53" s="53" t="s">
        <v>38</v>
      </c>
      <c r="I53" s="53" t="s">
        <v>6</v>
      </c>
      <c r="J53" s="53" t="s">
        <v>252</v>
      </c>
      <c r="K53" s="68">
        <v>50000</v>
      </c>
      <c r="L53" s="68">
        <v>45000</v>
      </c>
      <c r="M53" s="68">
        <v>2500</v>
      </c>
      <c r="N53" s="69">
        <v>47500</v>
      </c>
      <c r="O53" s="53"/>
      <c r="P53" s="53">
        <v>50000</v>
      </c>
      <c r="Q53" s="56">
        <v>41556</v>
      </c>
      <c r="R53" s="53">
        <v>20</v>
      </c>
    </row>
    <row r="54" spans="1:18" ht="45">
      <c r="A54" s="53">
        <v>49</v>
      </c>
      <c r="B54" s="53"/>
      <c r="C54" s="53" t="s">
        <v>253</v>
      </c>
      <c r="D54" s="53" t="s">
        <v>138</v>
      </c>
      <c r="E54" s="53" t="s">
        <v>240</v>
      </c>
      <c r="F54" s="53" t="s">
        <v>30</v>
      </c>
      <c r="G54" s="53" t="s">
        <v>32</v>
      </c>
      <c r="H54" s="53" t="s">
        <v>38</v>
      </c>
      <c r="I54" s="53" t="s">
        <v>5</v>
      </c>
      <c r="J54" s="53" t="s">
        <v>224</v>
      </c>
      <c r="K54" s="68">
        <v>50000</v>
      </c>
      <c r="L54" s="68">
        <v>45000</v>
      </c>
      <c r="M54" s="68">
        <v>2500</v>
      </c>
      <c r="N54" s="69">
        <v>47500</v>
      </c>
      <c r="O54" s="53"/>
      <c r="P54" s="53">
        <v>50000</v>
      </c>
      <c r="Q54" s="56">
        <v>41556</v>
      </c>
      <c r="R54" s="53">
        <v>20</v>
      </c>
    </row>
    <row r="55" spans="1:18" ht="45">
      <c r="A55" s="53">
        <v>50</v>
      </c>
      <c r="B55" s="53"/>
      <c r="C55" s="53" t="s">
        <v>254</v>
      </c>
      <c r="D55" s="53" t="s">
        <v>255</v>
      </c>
      <c r="E55" s="53" t="s">
        <v>240</v>
      </c>
      <c r="F55" s="53" t="s">
        <v>30</v>
      </c>
      <c r="G55" s="53" t="s">
        <v>32</v>
      </c>
      <c r="H55" s="53" t="s">
        <v>38</v>
      </c>
      <c r="I55" s="53" t="s">
        <v>5</v>
      </c>
      <c r="J55" s="53" t="s">
        <v>224</v>
      </c>
      <c r="K55" s="68">
        <v>50000</v>
      </c>
      <c r="L55" s="68">
        <v>45000</v>
      </c>
      <c r="M55" s="68">
        <v>2500</v>
      </c>
      <c r="N55" s="69">
        <v>47500</v>
      </c>
      <c r="O55" s="53"/>
      <c r="P55" s="53">
        <v>50000</v>
      </c>
      <c r="Q55" s="56" t="s">
        <v>256</v>
      </c>
      <c r="R55" s="53">
        <v>20</v>
      </c>
    </row>
    <row r="56" spans="1:18" ht="30">
      <c r="A56" s="53">
        <v>51</v>
      </c>
      <c r="B56" s="53"/>
      <c r="C56" s="53" t="s">
        <v>257</v>
      </c>
      <c r="D56" s="53" t="s">
        <v>258</v>
      </c>
      <c r="E56" s="53" t="s">
        <v>217</v>
      </c>
      <c r="F56" s="53" t="s">
        <v>30</v>
      </c>
      <c r="G56" s="53" t="s">
        <v>32</v>
      </c>
      <c r="H56" s="53" t="s">
        <v>65</v>
      </c>
      <c r="I56" s="53" t="s">
        <v>6</v>
      </c>
      <c r="J56" s="53" t="s">
        <v>233</v>
      </c>
      <c r="K56" s="68">
        <v>50000</v>
      </c>
      <c r="L56" s="68">
        <v>45000</v>
      </c>
      <c r="M56" s="68">
        <v>2500</v>
      </c>
      <c r="N56" s="69">
        <v>47500</v>
      </c>
      <c r="O56" s="53"/>
      <c r="P56" s="53">
        <v>50000</v>
      </c>
      <c r="Q56" s="56">
        <v>41556</v>
      </c>
      <c r="R56" s="53">
        <v>20</v>
      </c>
    </row>
    <row r="57" spans="1:18" ht="30">
      <c r="A57" s="53">
        <v>52</v>
      </c>
      <c r="B57" s="53"/>
      <c r="C57" s="53" t="s">
        <v>259</v>
      </c>
      <c r="D57" s="53" t="s">
        <v>260</v>
      </c>
      <c r="E57" s="53" t="s">
        <v>217</v>
      </c>
      <c r="F57" s="53" t="s">
        <v>30</v>
      </c>
      <c r="G57" s="53" t="s">
        <v>32</v>
      </c>
      <c r="H57" s="53" t="s">
        <v>38</v>
      </c>
      <c r="I57" s="53" t="s">
        <v>6</v>
      </c>
      <c r="J57" s="53" t="s">
        <v>233</v>
      </c>
      <c r="K57" s="68">
        <v>50000</v>
      </c>
      <c r="L57" s="68">
        <v>45000</v>
      </c>
      <c r="M57" s="68">
        <v>2500</v>
      </c>
      <c r="N57" s="69">
        <v>47500</v>
      </c>
      <c r="O57" s="53"/>
      <c r="P57" s="53">
        <v>50000</v>
      </c>
      <c r="Q57" s="56">
        <v>41556</v>
      </c>
      <c r="R57" s="53">
        <v>20</v>
      </c>
    </row>
    <row r="58" spans="1:18" ht="45">
      <c r="A58" s="53">
        <v>53</v>
      </c>
      <c r="B58" s="53"/>
      <c r="C58" s="53" t="s">
        <v>250</v>
      </c>
      <c r="D58" s="53" t="s">
        <v>221</v>
      </c>
      <c r="E58" s="53" t="s">
        <v>30</v>
      </c>
      <c r="F58" s="53" t="s">
        <v>30</v>
      </c>
      <c r="G58" s="53" t="s">
        <v>32</v>
      </c>
      <c r="H58" s="53" t="s">
        <v>38</v>
      </c>
      <c r="I58" s="53" t="s">
        <v>6</v>
      </c>
      <c r="J58" s="53" t="s">
        <v>224</v>
      </c>
      <c r="K58" s="68">
        <v>50000</v>
      </c>
      <c r="L58" s="68">
        <v>45000</v>
      </c>
      <c r="M58" s="68">
        <v>2500</v>
      </c>
      <c r="N58" s="69">
        <v>47500</v>
      </c>
      <c r="O58" s="53"/>
      <c r="P58" s="53">
        <v>50000</v>
      </c>
      <c r="Q58" s="56">
        <v>41556</v>
      </c>
      <c r="R58" s="53">
        <v>20</v>
      </c>
    </row>
    <row r="59" spans="1:18" ht="30">
      <c r="A59" s="53">
        <v>54</v>
      </c>
      <c r="B59" s="53"/>
      <c r="C59" s="53" t="s">
        <v>261</v>
      </c>
      <c r="D59" s="53" t="s">
        <v>262</v>
      </c>
      <c r="E59" s="53" t="s">
        <v>30</v>
      </c>
      <c r="F59" s="53" t="s">
        <v>30</v>
      </c>
      <c r="G59" s="53" t="s">
        <v>32</v>
      </c>
      <c r="H59" s="53" t="s">
        <v>38</v>
      </c>
      <c r="I59" s="53" t="s">
        <v>6</v>
      </c>
      <c r="J59" s="53" t="s">
        <v>241</v>
      </c>
      <c r="K59" s="68">
        <v>50000</v>
      </c>
      <c r="L59" s="68">
        <v>45000</v>
      </c>
      <c r="M59" s="68">
        <v>2500</v>
      </c>
      <c r="N59" s="69">
        <v>47500</v>
      </c>
      <c r="O59" s="53"/>
      <c r="P59" s="53">
        <v>50000</v>
      </c>
      <c r="Q59" s="56">
        <v>41556</v>
      </c>
      <c r="R59" s="53">
        <v>20</v>
      </c>
    </row>
    <row r="60" spans="1:18" ht="45">
      <c r="A60" s="53">
        <v>55</v>
      </c>
      <c r="B60" s="53"/>
      <c r="C60" s="53" t="s">
        <v>263</v>
      </c>
      <c r="D60" s="53" t="s">
        <v>264</v>
      </c>
      <c r="E60" s="53" t="s">
        <v>30</v>
      </c>
      <c r="F60" s="53" t="s">
        <v>30</v>
      </c>
      <c r="G60" s="53" t="s">
        <v>32</v>
      </c>
      <c r="H60" s="53" t="s">
        <v>38</v>
      </c>
      <c r="I60" s="53" t="s">
        <v>6</v>
      </c>
      <c r="J60" s="53" t="s">
        <v>224</v>
      </c>
      <c r="K60" s="68">
        <v>50000</v>
      </c>
      <c r="L60" s="68">
        <v>45000</v>
      </c>
      <c r="M60" s="68">
        <v>2500</v>
      </c>
      <c r="N60" s="69">
        <v>47500</v>
      </c>
      <c r="O60" s="53"/>
      <c r="P60" s="53">
        <v>50000</v>
      </c>
      <c r="Q60" s="56">
        <v>41556</v>
      </c>
      <c r="R60" s="53">
        <v>20</v>
      </c>
    </row>
    <row r="61" spans="1:18" ht="45">
      <c r="A61" s="53">
        <v>56</v>
      </c>
      <c r="B61" s="53"/>
      <c r="C61" s="53" t="s">
        <v>265</v>
      </c>
      <c r="D61" s="53" t="s">
        <v>266</v>
      </c>
      <c r="E61" s="53" t="s">
        <v>30</v>
      </c>
      <c r="F61" s="53" t="s">
        <v>30</v>
      </c>
      <c r="G61" s="53" t="s">
        <v>32</v>
      </c>
      <c r="H61" s="53" t="s">
        <v>38</v>
      </c>
      <c r="I61" s="53" t="s">
        <v>6</v>
      </c>
      <c r="J61" s="53" t="s">
        <v>224</v>
      </c>
      <c r="K61" s="68">
        <v>50000</v>
      </c>
      <c r="L61" s="68">
        <v>45000</v>
      </c>
      <c r="M61" s="68">
        <v>2500</v>
      </c>
      <c r="N61" s="69">
        <v>47500</v>
      </c>
      <c r="O61" s="53"/>
      <c r="P61" s="53">
        <v>50000</v>
      </c>
      <c r="Q61" s="56">
        <v>41556</v>
      </c>
      <c r="R61" s="53">
        <v>20</v>
      </c>
    </row>
    <row r="62" spans="1:18" ht="30">
      <c r="A62" s="53">
        <v>57</v>
      </c>
      <c r="B62" s="53"/>
      <c r="C62" s="53" t="s">
        <v>267</v>
      </c>
      <c r="D62" s="53" t="s">
        <v>268</v>
      </c>
      <c r="E62" s="53" t="s">
        <v>30</v>
      </c>
      <c r="F62" s="53" t="s">
        <v>30</v>
      </c>
      <c r="G62" s="53" t="s">
        <v>32</v>
      </c>
      <c r="H62" s="53" t="s">
        <v>38</v>
      </c>
      <c r="I62" s="53" t="s">
        <v>6</v>
      </c>
      <c r="J62" s="53" t="s">
        <v>269</v>
      </c>
      <c r="K62" s="70">
        <v>100000</v>
      </c>
      <c r="L62" s="70">
        <v>90000</v>
      </c>
      <c r="M62" s="70">
        <v>5000</v>
      </c>
      <c r="N62" s="71">
        <f>SUM(L62:M62)</f>
        <v>95000</v>
      </c>
      <c r="O62" s="72"/>
      <c r="P62" s="72">
        <v>100000</v>
      </c>
      <c r="Q62" s="56">
        <v>41617</v>
      </c>
      <c r="R62" s="53">
        <v>20</v>
      </c>
    </row>
    <row r="63" spans="1:18" ht="30">
      <c r="A63" s="53">
        <v>58</v>
      </c>
      <c r="B63" s="53"/>
      <c r="C63" s="53" t="s">
        <v>270</v>
      </c>
      <c r="D63" s="53" t="s">
        <v>271</v>
      </c>
      <c r="E63" s="53" t="s">
        <v>30</v>
      </c>
      <c r="F63" s="53" t="s">
        <v>30</v>
      </c>
      <c r="G63" s="53" t="s">
        <v>32</v>
      </c>
      <c r="H63" s="53" t="s">
        <v>38</v>
      </c>
      <c r="I63" s="53" t="s">
        <v>6</v>
      </c>
      <c r="J63" s="53" t="s">
        <v>218</v>
      </c>
      <c r="K63" s="68">
        <v>50000</v>
      </c>
      <c r="L63" s="68">
        <v>45000</v>
      </c>
      <c r="M63" s="68">
        <v>2500</v>
      </c>
      <c r="N63" s="69">
        <v>47500</v>
      </c>
      <c r="O63" s="53"/>
      <c r="P63" s="53">
        <v>50000</v>
      </c>
      <c r="Q63" s="56">
        <v>41556</v>
      </c>
      <c r="R63" s="53">
        <v>20</v>
      </c>
    </row>
    <row r="64" spans="1:18" ht="30">
      <c r="A64" s="53">
        <v>59</v>
      </c>
      <c r="B64" s="53"/>
      <c r="C64" s="53" t="s">
        <v>272</v>
      </c>
      <c r="D64" s="53" t="s">
        <v>273</v>
      </c>
      <c r="E64" s="53" t="s">
        <v>30</v>
      </c>
      <c r="F64" s="53" t="s">
        <v>30</v>
      </c>
      <c r="G64" s="53" t="s">
        <v>32</v>
      </c>
      <c r="H64" s="53" t="s">
        <v>38</v>
      </c>
      <c r="I64" s="53" t="s">
        <v>6</v>
      </c>
      <c r="J64" s="73" t="s">
        <v>224</v>
      </c>
      <c r="K64" s="68">
        <v>50000</v>
      </c>
      <c r="L64" s="68">
        <v>45000</v>
      </c>
      <c r="M64" s="68">
        <v>2500</v>
      </c>
      <c r="N64" s="69">
        <v>47500</v>
      </c>
      <c r="O64" s="53"/>
      <c r="P64" s="53">
        <v>50000</v>
      </c>
      <c r="Q64" s="56">
        <v>41556</v>
      </c>
      <c r="R64" s="53">
        <v>20</v>
      </c>
    </row>
    <row r="65" spans="1:18" ht="30">
      <c r="A65" s="53">
        <v>60</v>
      </c>
      <c r="B65" s="53"/>
      <c r="C65" s="73" t="s">
        <v>243</v>
      </c>
      <c r="D65" s="73" t="s">
        <v>274</v>
      </c>
      <c r="E65" s="73" t="s">
        <v>212</v>
      </c>
      <c r="F65" s="53" t="s">
        <v>30</v>
      </c>
      <c r="G65" s="53" t="s">
        <v>32</v>
      </c>
      <c r="H65" s="53" t="s">
        <v>38</v>
      </c>
      <c r="I65" s="53" t="s">
        <v>6</v>
      </c>
      <c r="J65" s="73" t="s">
        <v>224</v>
      </c>
      <c r="K65" s="68">
        <v>50000</v>
      </c>
      <c r="L65" s="68">
        <v>45000</v>
      </c>
      <c r="M65" s="68">
        <v>2500</v>
      </c>
      <c r="N65" s="69">
        <v>47500</v>
      </c>
      <c r="O65" s="53"/>
      <c r="P65" s="53">
        <v>50000</v>
      </c>
      <c r="Q65" s="56">
        <v>41556</v>
      </c>
      <c r="R65" s="53">
        <v>20</v>
      </c>
    </row>
    <row r="66" spans="1:18" ht="30">
      <c r="A66" s="53">
        <v>61</v>
      </c>
      <c r="B66" s="53"/>
      <c r="C66" s="73" t="s">
        <v>275</v>
      </c>
      <c r="D66" s="73" t="s">
        <v>213</v>
      </c>
      <c r="E66" s="73" t="s">
        <v>240</v>
      </c>
      <c r="F66" s="53" t="s">
        <v>30</v>
      </c>
      <c r="G66" s="53" t="s">
        <v>32</v>
      </c>
      <c r="H66" s="53" t="s">
        <v>38</v>
      </c>
      <c r="I66" s="53" t="s">
        <v>5</v>
      </c>
      <c r="J66" s="73" t="s">
        <v>276</v>
      </c>
      <c r="K66" s="68">
        <v>50000</v>
      </c>
      <c r="L66" s="68">
        <v>45000</v>
      </c>
      <c r="M66" s="68">
        <v>2500</v>
      </c>
      <c r="N66" s="69">
        <v>47500</v>
      </c>
      <c r="O66" s="53"/>
      <c r="P66" s="53">
        <v>50000</v>
      </c>
      <c r="Q66" s="56">
        <v>41556</v>
      </c>
      <c r="R66" s="53">
        <v>20</v>
      </c>
    </row>
    <row r="67" spans="1:18" ht="30">
      <c r="A67" s="53">
        <v>62</v>
      </c>
      <c r="B67" s="53"/>
      <c r="C67" s="53" t="s">
        <v>277</v>
      </c>
      <c r="D67" s="53" t="s">
        <v>278</v>
      </c>
      <c r="E67" s="53" t="s">
        <v>30</v>
      </c>
      <c r="F67" s="53" t="s">
        <v>30</v>
      </c>
      <c r="G67" s="53" t="s">
        <v>32</v>
      </c>
      <c r="H67" s="53" t="s">
        <v>38</v>
      </c>
      <c r="I67" s="53" t="s">
        <v>6</v>
      </c>
      <c r="J67" s="53" t="s">
        <v>218</v>
      </c>
      <c r="K67" s="70">
        <v>100000</v>
      </c>
      <c r="L67" s="70">
        <v>90000</v>
      </c>
      <c r="M67" s="70">
        <v>5000</v>
      </c>
      <c r="N67" s="71">
        <v>95000</v>
      </c>
      <c r="O67" s="72"/>
      <c r="P67" s="72">
        <v>100000</v>
      </c>
      <c r="Q67" s="56">
        <v>41556</v>
      </c>
      <c r="R67" s="53">
        <v>20</v>
      </c>
    </row>
    <row r="68" spans="1:18" ht="45">
      <c r="A68" s="53">
        <v>63</v>
      </c>
      <c r="B68" s="53"/>
      <c r="C68" s="53" t="s">
        <v>279</v>
      </c>
      <c r="D68" s="53" t="s">
        <v>280</v>
      </c>
      <c r="E68" s="53" t="s">
        <v>217</v>
      </c>
      <c r="F68" s="53" t="s">
        <v>30</v>
      </c>
      <c r="G68" s="53" t="s">
        <v>32</v>
      </c>
      <c r="H68" s="53" t="s">
        <v>38</v>
      </c>
      <c r="I68" s="53" t="s">
        <v>6</v>
      </c>
      <c r="J68" s="53" t="s">
        <v>224</v>
      </c>
      <c r="K68" s="68">
        <v>50000</v>
      </c>
      <c r="L68" s="68">
        <v>45000</v>
      </c>
      <c r="M68" s="68">
        <v>2500</v>
      </c>
      <c r="N68" s="69">
        <v>47500</v>
      </c>
      <c r="O68" s="53"/>
      <c r="P68" s="53">
        <v>50000</v>
      </c>
      <c r="Q68" s="56">
        <v>41556</v>
      </c>
      <c r="R68" s="53">
        <v>20</v>
      </c>
    </row>
    <row r="69" spans="1:18" ht="45">
      <c r="A69" s="53">
        <v>64</v>
      </c>
      <c r="B69" s="53"/>
      <c r="C69" s="53" t="s">
        <v>202</v>
      </c>
      <c r="D69" s="53" t="s">
        <v>281</v>
      </c>
      <c r="E69" s="53" t="s">
        <v>30</v>
      </c>
      <c r="F69" s="53" t="s">
        <v>30</v>
      </c>
      <c r="G69" s="53" t="s">
        <v>32</v>
      </c>
      <c r="H69" s="53" t="s">
        <v>38</v>
      </c>
      <c r="I69" s="53" t="s">
        <v>6</v>
      </c>
      <c r="J69" s="53" t="s">
        <v>224</v>
      </c>
      <c r="K69" s="68">
        <v>50000</v>
      </c>
      <c r="L69" s="68">
        <v>45000</v>
      </c>
      <c r="M69" s="68">
        <v>2500</v>
      </c>
      <c r="N69" s="69">
        <v>47500</v>
      </c>
      <c r="O69" s="53"/>
      <c r="P69" s="53">
        <v>50000</v>
      </c>
      <c r="Q69" s="56">
        <v>41556</v>
      </c>
      <c r="R69" s="53">
        <v>20</v>
      </c>
    </row>
    <row r="70" spans="1:18" ht="45">
      <c r="A70" s="53">
        <v>65</v>
      </c>
      <c r="B70" s="53"/>
      <c r="C70" s="53" t="s">
        <v>282</v>
      </c>
      <c r="D70" s="53" t="s">
        <v>283</v>
      </c>
      <c r="E70" s="53" t="s">
        <v>30</v>
      </c>
      <c r="F70" s="53" t="s">
        <v>30</v>
      </c>
      <c r="G70" s="53" t="s">
        <v>32</v>
      </c>
      <c r="H70" s="53" t="s">
        <v>38</v>
      </c>
      <c r="I70" s="53" t="s">
        <v>6</v>
      </c>
      <c r="J70" s="53" t="s">
        <v>224</v>
      </c>
      <c r="K70" s="68">
        <v>50000</v>
      </c>
      <c r="L70" s="68">
        <v>45000</v>
      </c>
      <c r="M70" s="68">
        <v>2500</v>
      </c>
      <c r="N70" s="69">
        <v>47500</v>
      </c>
      <c r="O70" s="53"/>
      <c r="P70" s="53">
        <v>50000</v>
      </c>
      <c r="Q70" s="56">
        <v>41556</v>
      </c>
      <c r="R70" s="53">
        <v>20</v>
      </c>
    </row>
    <row r="71" spans="1:18" ht="30">
      <c r="A71" s="53">
        <v>66</v>
      </c>
      <c r="B71" s="53"/>
      <c r="C71" s="53" t="s">
        <v>284</v>
      </c>
      <c r="D71" s="53" t="s">
        <v>285</v>
      </c>
      <c r="E71" s="53" t="s">
        <v>212</v>
      </c>
      <c r="F71" s="53" t="s">
        <v>30</v>
      </c>
      <c r="G71" s="53" t="s">
        <v>32</v>
      </c>
      <c r="H71" s="53" t="s">
        <v>38</v>
      </c>
      <c r="I71" s="53" t="s">
        <v>6</v>
      </c>
      <c r="J71" s="53" t="s">
        <v>233</v>
      </c>
      <c r="K71" s="68">
        <v>50000</v>
      </c>
      <c r="L71" s="68">
        <v>45000</v>
      </c>
      <c r="M71" s="68">
        <v>2500</v>
      </c>
      <c r="N71" s="69">
        <v>47500</v>
      </c>
      <c r="O71" s="53"/>
      <c r="P71" s="53">
        <v>50000</v>
      </c>
      <c r="Q71" s="56">
        <v>41556</v>
      </c>
      <c r="R71" s="53">
        <v>20</v>
      </c>
    </row>
    <row r="72" spans="1:18" ht="30">
      <c r="A72" s="53">
        <v>67</v>
      </c>
      <c r="B72" s="53"/>
      <c r="C72" s="53" t="s">
        <v>286</v>
      </c>
      <c r="D72" s="53" t="s">
        <v>287</v>
      </c>
      <c r="E72" s="53" t="s">
        <v>30</v>
      </c>
      <c r="F72" s="53" t="s">
        <v>30</v>
      </c>
      <c r="G72" s="53" t="s">
        <v>32</v>
      </c>
      <c r="H72" s="53" t="s">
        <v>38</v>
      </c>
      <c r="I72" s="53" t="s">
        <v>6</v>
      </c>
      <c r="J72" s="73" t="s">
        <v>269</v>
      </c>
      <c r="K72" s="68">
        <v>50000</v>
      </c>
      <c r="L72" s="68">
        <v>45000</v>
      </c>
      <c r="M72" s="68">
        <v>2500</v>
      </c>
      <c r="N72" s="69">
        <v>47500</v>
      </c>
      <c r="O72" s="53"/>
      <c r="P72" s="53">
        <v>50000</v>
      </c>
      <c r="Q72" s="56">
        <v>41617</v>
      </c>
      <c r="R72" s="53">
        <v>20</v>
      </c>
    </row>
    <row r="73" spans="1:18" ht="30">
      <c r="A73" s="53">
        <v>68</v>
      </c>
      <c r="B73" s="53"/>
      <c r="C73" s="53" t="s">
        <v>242</v>
      </c>
      <c r="D73" s="53" t="s">
        <v>288</v>
      </c>
      <c r="E73" s="53" t="s">
        <v>30</v>
      </c>
      <c r="F73" s="53" t="s">
        <v>30</v>
      </c>
      <c r="G73" s="53" t="s">
        <v>32</v>
      </c>
      <c r="H73" s="53" t="s">
        <v>65</v>
      </c>
      <c r="I73" s="53" t="s">
        <v>6</v>
      </c>
      <c r="J73" s="73" t="s">
        <v>224</v>
      </c>
      <c r="K73" s="68">
        <v>50000</v>
      </c>
      <c r="L73" s="68">
        <v>45000</v>
      </c>
      <c r="M73" s="68">
        <v>2500</v>
      </c>
      <c r="N73" s="69">
        <v>47500</v>
      </c>
      <c r="O73" s="53"/>
      <c r="P73" s="53">
        <v>50000</v>
      </c>
      <c r="Q73" s="56">
        <v>41556</v>
      </c>
      <c r="R73" s="53">
        <v>20</v>
      </c>
    </row>
    <row r="74" spans="1:18" ht="45">
      <c r="A74" s="53">
        <v>69</v>
      </c>
      <c r="B74" s="53"/>
      <c r="C74" s="53" t="s">
        <v>289</v>
      </c>
      <c r="D74" s="53" t="s">
        <v>290</v>
      </c>
      <c r="E74" s="53" t="s">
        <v>30</v>
      </c>
      <c r="F74" s="53" t="s">
        <v>30</v>
      </c>
      <c r="G74" s="53" t="s">
        <v>32</v>
      </c>
      <c r="H74" s="53" t="s">
        <v>65</v>
      </c>
      <c r="I74" s="53" t="s">
        <v>6</v>
      </c>
      <c r="J74" s="53" t="s">
        <v>224</v>
      </c>
      <c r="K74" s="68">
        <v>50000</v>
      </c>
      <c r="L74" s="68">
        <v>45000</v>
      </c>
      <c r="M74" s="68">
        <v>2500</v>
      </c>
      <c r="N74" s="69">
        <v>47500</v>
      </c>
      <c r="O74" s="53"/>
      <c r="P74" s="53">
        <v>50000</v>
      </c>
      <c r="Q74" s="56">
        <v>41556</v>
      </c>
      <c r="R74" s="53">
        <v>20</v>
      </c>
    </row>
    <row r="75" spans="1:18" ht="45">
      <c r="A75" s="53">
        <v>70</v>
      </c>
      <c r="B75" s="53"/>
      <c r="C75" s="53" t="s">
        <v>291</v>
      </c>
      <c r="D75" s="53" t="s">
        <v>292</v>
      </c>
      <c r="E75" s="53" t="s">
        <v>30</v>
      </c>
      <c r="F75" s="53" t="s">
        <v>30</v>
      </c>
      <c r="G75" s="53" t="s">
        <v>32</v>
      </c>
      <c r="H75" s="53" t="s">
        <v>65</v>
      </c>
      <c r="I75" s="53" t="s">
        <v>6</v>
      </c>
      <c r="J75" s="53" t="s">
        <v>224</v>
      </c>
      <c r="K75" s="68">
        <v>50000</v>
      </c>
      <c r="L75" s="68">
        <v>45000</v>
      </c>
      <c r="M75" s="68">
        <v>2500</v>
      </c>
      <c r="N75" s="69">
        <v>47500</v>
      </c>
      <c r="O75" s="53"/>
      <c r="P75" s="53">
        <v>50000</v>
      </c>
      <c r="Q75" s="56">
        <v>41556</v>
      </c>
      <c r="R75" s="53">
        <v>20</v>
      </c>
    </row>
    <row r="76" spans="1:18">
      <c r="K76">
        <f>SUM(K6:K75)</f>
        <v>3950000</v>
      </c>
      <c r="L76">
        <f>SUM(L6:L75)</f>
        <v>3467500</v>
      </c>
      <c r="M76">
        <f t="shared" ref="M76:N76" si="1">SUM(M6:M75)</f>
        <v>1469195</v>
      </c>
      <c r="N76">
        <f t="shared" si="1"/>
        <v>3840000</v>
      </c>
    </row>
    <row r="78" spans="1:18">
      <c r="L78">
        <f>L76/85*100</f>
        <v>4079411.7647058824</v>
      </c>
    </row>
    <row r="79" spans="1:18">
      <c r="L79">
        <f>L78*0.85</f>
        <v>3467500</v>
      </c>
    </row>
    <row r="80" spans="1:18">
      <c r="L80" s="352">
        <f>L78*0.1</f>
        <v>407941.17647058825</v>
      </c>
    </row>
    <row r="81" spans="12:12">
      <c r="L81">
        <f>L79+L80</f>
        <v>3875441.1764705884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0"/>
  <sheetViews>
    <sheetView topLeftCell="A14" workbookViewId="0">
      <selection activeCell="P20" sqref="P20"/>
    </sheetView>
  </sheetViews>
  <sheetFormatPr defaultRowHeight="15"/>
  <sheetData>
    <row r="1" spans="1:18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18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18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8" ht="18.75">
      <c r="A4" s="465" t="s">
        <v>342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</row>
    <row r="5" spans="1:18" ht="60">
      <c r="A5" s="53" t="s">
        <v>99</v>
      </c>
      <c r="B5" s="53" t="s">
        <v>100</v>
      </c>
      <c r="C5" s="54" t="s">
        <v>101</v>
      </c>
      <c r="D5" s="53" t="s">
        <v>102</v>
      </c>
      <c r="E5" s="53" t="s">
        <v>103</v>
      </c>
      <c r="F5" s="53" t="s">
        <v>9</v>
      </c>
      <c r="G5" s="53" t="s">
        <v>104</v>
      </c>
      <c r="H5" s="53" t="s">
        <v>105</v>
      </c>
      <c r="I5" s="53" t="s">
        <v>106</v>
      </c>
      <c r="J5" s="74" t="s">
        <v>343</v>
      </c>
      <c r="K5" s="74" t="s">
        <v>344</v>
      </c>
      <c r="L5" s="74" t="s">
        <v>345</v>
      </c>
      <c r="M5" s="74" t="s">
        <v>346</v>
      </c>
      <c r="N5" s="74" t="s">
        <v>347</v>
      </c>
      <c r="O5" s="74" t="s">
        <v>348</v>
      </c>
      <c r="P5" s="74" t="s">
        <v>111</v>
      </c>
      <c r="Q5" s="74" t="s">
        <v>110</v>
      </c>
      <c r="R5" s="74" t="s">
        <v>112</v>
      </c>
    </row>
    <row r="6" spans="1:18" ht="75">
      <c r="A6" s="53">
        <v>1</v>
      </c>
      <c r="B6" s="53"/>
      <c r="C6" s="54" t="s">
        <v>293</v>
      </c>
      <c r="D6" s="53" t="s">
        <v>294</v>
      </c>
      <c r="E6" s="53" t="s">
        <v>295</v>
      </c>
      <c r="F6" s="53" t="s">
        <v>30</v>
      </c>
      <c r="G6" s="53" t="s">
        <v>32</v>
      </c>
      <c r="H6" s="53" t="s">
        <v>65</v>
      </c>
      <c r="I6" s="53" t="s">
        <v>6</v>
      </c>
      <c r="J6" s="74" t="s">
        <v>296</v>
      </c>
      <c r="K6" s="74" t="s">
        <v>297</v>
      </c>
      <c r="L6" s="74" t="s">
        <v>298</v>
      </c>
      <c r="M6" s="74" t="s">
        <v>299</v>
      </c>
      <c r="N6" s="75">
        <v>100000</v>
      </c>
      <c r="O6" s="76">
        <v>41488</v>
      </c>
      <c r="P6" s="75">
        <v>50000</v>
      </c>
      <c r="Q6" s="77">
        <v>41551</v>
      </c>
      <c r="R6" s="74" t="s">
        <v>300</v>
      </c>
    </row>
    <row r="7" spans="1:18" ht="75">
      <c r="A7" s="53">
        <v>2</v>
      </c>
      <c r="B7" s="53"/>
      <c r="C7" s="54" t="s">
        <v>226</v>
      </c>
      <c r="D7" s="53" t="s">
        <v>301</v>
      </c>
      <c r="E7" s="53" t="s">
        <v>212</v>
      </c>
      <c r="F7" s="53" t="s">
        <v>30</v>
      </c>
      <c r="G7" s="53" t="s">
        <v>32</v>
      </c>
      <c r="H7" s="53" t="s">
        <v>65</v>
      </c>
      <c r="I7" s="53" t="s">
        <v>6</v>
      </c>
      <c r="J7" s="74" t="s">
        <v>302</v>
      </c>
      <c r="K7" s="74" t="s">
        <v>303</v>
      </c>
      <c r="L7" s="74" t="s">
        <v>304</v>
      </c>
      <c r="M7" s="74" t="s">
        <v>305</v>
      </c>
      <c r="N7" s="75">
        <v>100000</v>
      </c>
      <c r="O7" s="76">
        <v>41488</v>
      </c>
      <c r="P7" s="75">
        <v>50000</v>
      </c>
      <c r="Q7" s="77">
        <v>41551</v>
      </c>
      <c r="R7" s="74" t="s">
        <v>300</v>
      </c>
    </row>
    <row r="8" spans="1:18" ht="105">
      <c r="A8" s="53">
        <v>3</v>
      </c>
      <c r="B8" s="53"/>
      <c r="C8" s="54" t="s">
        <v>306</v>
      </c>
      <c r="D8" s="53" t="s">
        <v>207</v>
      </c>
      <c r="E8" s="53" t="s">
        <v>307</v>
      </c>
      <c r="F8" s="53" t="s">
        <v>30</v>
      </c>
      <c r="G8" s="53" t="s">
        <v>32</v>
      </c>
      <c r="H8" s="53" t="s">
        <v>65</v>
      </c>
      <c r="I8" s="53" t="s">
        <v>5</v>
      </c>
      <c r="J8" s="74" t="s">
        <v>308</v>
      </c>
      <c r="K8" s="74" t="s">
        <v>309</v>
      </c>
      <c r="L8" s="74" t="s">
        <v>310</v>
      </c>
      <c r="M8" s="74" t="s">
        <v>311</v>
      </c>
      <c r="N8" s="75">
        <v>100000</v>
      </c>
      <c r="O8" s="76">
        <v>41488</v>
      </c>
      <c r="P8" s="75">
        <v>50000</v>
      </c>
      <c r="Q8" s="74" t="s">
        <v>312</v>
      </c>
      <c r="R8" s="74" t="s">
        <v>300</v>
      </c>
    </row>
    <row r="9" spans="1:18" ht="105">
      <c r="A9" s="53">
        <v>4</v>
      </c>
      <c r="B9" s="53"/>
      <c r="C9" s="54" t="s">
        <v>313</v>
      </c>
      <c r="D9" s="53" t="s">
        <v>314</v>
      </c>
      <c r="E9" s="53" t="s">
        <v>315</v>
      </c>
      <c r="F9" s="53" t="s">
        <v>30</v>
      </c>
      <c r="G9" s="53" t="s">
        <v>32</v>
      </c>
      <c r="H9" s="53" t="s">
        <v>65</v>
      </c>
      <c r="I9" s="53" t="s">
        <v>6</v>
      </c>
      <c r="J9" s="74" t="s">
        <v>316</v>
      </c>
      <c r="K9" s="74" t="s">
        <v>303</v>
      </c>
      <c r="L9" s="74" t="s">
        <v>82</v>
      </c>
      <c r="M9" s="74" t="s">
        <v>305</v>
      </c>
      <c r="N9" s="75">
        <v>200000</v>
      </c>
      <c r="O9" s="76">
        <v>41488</v>
      </c>
      <c r="P9" s="75">
        <v>50000</v>
      </c>
      <c r="Q9" s="77">
        <v>41551</v>
      </c>
      <c r="R9" s="74" t="s">
        <v>317</v>
      </c>
    </row>
    <row r="10" spans="1:18" ht="105">
      <c r="A10" s="53">
        <v>5</v>
      </c>
      <c r="B10" s="53"/>
      <c r="C10" s="54" t="s">
        <v>318</v>
      </c>
      <c r="D10" s="53" t="s">
        <v>207</v>
      </c>
      <c r="E10" s="53" t="s">
        <v>319</v>
      </c>
      <c r="F10" s="53" t="s">
        <v>30</v>
      </c>
      <c r="G10" s="53" t="s">
        <v>32</v>
      </c>
      <c r="H10" s="53" t="s">
        <v>65</v>
      </c>
      <c r="I10" s="53" t="s">
        <v>6</v>
      </c>
      <c r="J10" s="74" t="s">
        <v>316</v>
      </c>
      <c r="K10" s="74" t="s">
        <v>303</v>
      </c>
      <c r="L10" s="74" t="s">
        <v>82</v>
      </c>
      <c r="M10" s="74" t="s">
        <v>305</v>
      </c>
      <c r="N10" s="75">
        <v>150000</v>
      </c>
      <c r="O10" s="76">
        <v>41488</v>
      </c>
      <c r="P10" s="75">
        <v>50000</v>
      </c>
      <c r="Q10" s="77">
        <v>41551</v>
      </c>
      <c r="R10" s="74" t="s">
        <v>317</v>
      </c>
    </row>
    <row r="11" spans="1:18" ht="60">
      <c r="A11" s="53">
        <v>6</v>
      </c>
      <c r="B11" s="53"/>
      <c r="C11" s="54" t="s">
        <v>320</v>
      </c>
      <c r="D11" s="53" t="s">
        <v>321</v>
      </c>
      <c r="E11" s="53" t="s">
        <v>217</v>
      </c>
      <c r="F11" s="53" t="s">
        <v>30</v>
      </c>
      <c r="G11" s="53" t="s">
        <v>32</v>
      </c>
      <c r="H11" s="53" t="s">
        <v>65</v>
      </c>
      <c r="I11" s="53" t="s">
        <v>5</v>
      </c>
      <c r="J11" s="74" t="s">
        <v>322</v>
      </c>
      <c r="K11" s="74" t="s">
        <v>303</v>
      </c>
      <c r="L11" s="74" t="s">
        <v>82</v>
      </c>
      <c r="M11" s="74" t="s">
        <v>305</v>
      </c>
      <c r="N11" s="75">
        <v>200000</v>
      </c>
      <c r="O11" s="76">
        <v>41488</v>
      </c>
      <c r="P11" s="75">
        <v>50000</v>
      </c>
      <c r="Q11" s="77">
        <v>41551</v>
      </c>
      <c r="R11" s="74" t="s">
        <v>317</v>
      </c>
    </row>
    <row r="12" spans="1:18" ht="90">
      <c r="A12" s="53">
        <v>7</v>
      </c>
      <c r="B12" s="53"/>
      <c r="C12" s="53" t="s">
        <v>306</v>
      </c>
      <c r="D12" s="53" t="s">
        <v>323</v>
      </c>
      <c r="E12" s="53" t="s">
        <v>324</v>
      </c>
      <c r="F12" s="53" t="s">
        <v>30</v>
      </c>
      <c r="G12" s="78" t="s">
        <v>32</v>
      </c>
      <c r="H12" s="78" t="s">
        <v>38</v>
      </c>
      <c r="I12" s="78" t="s">
        <v>6</v>
      </c>
      <c r="J12" s="74" t="s">
        <v>325</v>
      </c>
      <c r="K12" s="74" t="s">
        <v>303</v>
      </c>
      <c r="L12" s="74" t="s">
        <v>82</v>
      </c>
      <c r="M12" s="74" t="s">
        <v>305</v>
      </c>
      <c r="N12" s="75">
        <v>150000</v>
      </c>
      <c r="O12" s="74" t="s">
        <v>326</v>
      </c>
      <c r="P12" s="75">
        <v>50000</v>
      </c>
      <c r="Q12" s="74" t="s">
        <v>327</v>
      </c>
      <c r="R12" s="74" t="s">
        <v>317</v>
      </c>
    </row>
    <row r="13" spans="1:18" ht="135">
      <c r="A13" s="53">
        <v>8</v>
      </c>
      <c r="B13" s="53"/>
      <c r="C13" s="53" t="s">
        <v>328</v>
      </c>
      <c r="D13" s="53" t="s">
        <v>329</v>
      </c>
      <c r="E13" s="53" t="s">
        <v>89</v>
      </c>
      <c r="F13" s="53" t="s">
        <v>30</v>
      </c>
      <c r="G13" s="78" t="s">
        <v>32</v>
      </c>
      <c r="H13" s="53" t="s">
        <v>65</v>
      </c>
      <c r="I13" s="78" t="s">
        <v>5</v>
      </c>
      <c r="J13" s="74" t="s">
        <v>330</v>
      </c>
      <c r="K13" s="74" t="s">
        <v>303</v>
      </c>
      <c r="L13" s="74" t="s">
        <v>298</v>
      </c>
      <c r="M13" s="74" t="s">
        <v>331</v>
      </c>
      <c r="N13" s="75">
        <v>76000</v>
      </c>
      <c r="O13" s="74" t="s">
        <v>326</v>
      </c>
      <c r="P13" s="75">
        <v>38000</v>
      </c>
      <c r="Q13" s="74" t="s">
        <v>327</v>
      </c>
      <c r="R13" s="74" t="s">
        <v>317</v>
      </c>
    </row>
    <row r="14" spans="1:18" ht="75">
      <c r="A14" s="53">
        <v>9</v>
      </c>
      <c r="B14" s="53"/>
      <c r="C14" s="53" t="s">
        <v>332</v>
      </c>
      <c r="D14" s="53" t="s">
        <v>333</v>
      </c>
      <c r="E14" s="53" t="s">
        <v>30</v>
      </c>
      <c r="F14" s="53" t="s">
        <v>30</v>
      </c>
      <c r="G14" s="78" t="s">
        <v>32</v>
      </c>
      <c r="H14" s="78" t="s">
        <v>38</v>
      </c>
      <c r="I14" s="78" t="s">
        <v>6</v>
      </c>
      <c r="J14" s="74" t="s">
        <v>334</v>
      </c>
      <c r="K14" s="74" t="s">
        <v>335</v>
      </c>
      <c r="L14" s="74" t="s">
        <v>310</v>
      </c>
      <c r="M14" s="74" t="s">
        <v>336</v>
      </c>
      <c r="N14" s="75">
        <v>100000</v>
      </c>
      <c r="O14" s="74" t="s">
        <v>337</v>
      </c>
      <c r="P14" s="75">
        <v>50000</v>
      </c>
      <c r="Q14" s="74" t="s">
        <v>338</v>
      </c>
      <c r="R14" s="74" t="s">
        <v>300</v>
      </c>
    </row>
    <row r="15" spans="1:18" ht="105">
      <c r="A15" s="53">
        <v>10</v>
      </c>
      <c r="B15" s="78"/>
      <c r="C15" s="78" t="s">
        <v>318</v>
      </c>
      <c r="D15" s="78" t="s">
        <v>339</v>
      </c>
      <c r="E15" s="78" t="s">
        <v>30</v>
      </c>
      <c r="F15" s="78" t="s">
        <v>30</v>
      </c>
      <c r="G15" s="78" t="s">
        <v>32</v>
      </c>
      <c r="H15" s="78" t="s">
        <v>65</v>
      </c>
      <c r="I15" s="78" t="s">
        <v>6</v>
      </c>
      <c r="J15" s="78" t="s">
        <v>340</v>
      </c>
      <c r="K15" s="79" t="s">
        <v>303</v>
      </c>
      <c r="L15" s="79" t="s">
        <v>82</v>
      </c>
      <c r="M15" s="79" t="s">
        <v>305</v>
      </c>
      <c r="N15" s="80">
        <v>150000</v>
      </c>
      <c r="O15" s="79" t="s">
        <v>86</v>
      </c>
      <c r="P15" s="80">
        <v>50000</v>
      </c>
      <c r="Q15" s="81">
        <v>41284</v>
      </c>
      <c r="R15" s="79" t="s">
        <v>341</v>
      </c>
    </row>
    <row r="16" spans="1:18">
      <c r="P16">
        <f>SUM(P6:P15)</f>
        <v>488000</v>
      </c>
    </row>
    <row r="17" spans="16:16">
      <c r="P17">
        <f>P16*0.05</f>
        <v>24400</v>
      </c>
    </row>
    <row r="18" spans="16:16">
      <c r="P18">
        <f>P16-P17</f>
        <v>463600</v>
      </c>
    </row>
    <row r="19" spans="16:16">
      <c r="P19">
        <v>238000</v>
      </c>
    </row>
    <row r="20" spans="16:16">
      <c r="P20">
        <f>P18+P19</f>
        <v>701600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09"/>
  <sheetViews>
    <sheetView topLeftCell="A100" workbookViewId="0">
      <selection activeCell="K109" sqref="K109"/>
    </sheetView>
  </sheetViews>
  <sheetFormatPr defaultRowHeight="15"/>
  <cols>
    <col min="1" max="1" width="6.5703125" customWidth="1"/>
  </cols>
  <sheetData>
    <row r="1" spans="1:18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18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18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8" ht="18.75">
      <c r="A4" s="466" t="s">
        <v>503</v>
      </c>
      <c r="B4" s="466"/>
      <c r="C4" s="466"/>
      <c r="D4" s="466"/>
      <c r="E4" s="466"/>
      <c r="F4" s="466"/>
      <c r="G4" s="466"/>
      <c r="H4" s="95"/>
      <c r="I4" s="95"/>
      <c r="J4" s="7"/>
      <c r="K4" s="96"/>
      <c r="L4" s="97"/>
      <c r="M4" s="98"/>
      <c r="N4" s="98"/>
      <c r="O4" s="99"/>
      <c r="P4" s="9"/>
      <c r="Q4" s="9"/>
      <c r="R4" s="10" t="s">
        <v>504</v>
      </c>
    </row>
    <row r="5" spans="1:18" ht="22.5">
      <c r="A5" s="100"/>
      <c r="B5" s="100"/>
      <c r="C5" s="100"/>
      <c r="D5" s="100"/>
      <c r="E5" s="100"/>
      <c r="F5" s="101"/>
      <c r="G5" s="101"/>
      <c r="H5" s="101"/>
      <c r="I5" s="101"/>
      <c r="J5" s="102"/>
      <c r="K5" s="103"/>
      <c r="L5" s="103"/>
      <c r="M5" s="104"/>
      <c r="N5" s="104"/>
      <c r="O5" s="105"/>
      <c r="P5" s="105"/>
      <c r="Q5" s="105" t="s">
        <v>505</v>
      </c>
      <c r="R5" s="106"/>
    </row>
    <row r="6" spans="1:18" ht="22.5">
      <c r="A6" s="467" t="s">
        <v>506</v>
      </c>
      <c r="B6" s="467"/>
      <c r="C6" s="100"/>
      <c r="D6" s="100"/>
      <c r="E6" s="100"/>
      <c r="F6" s="101"/>
      <c r="G6" s="101"/>
      <c r="H6" s="101"/>
      <c r="I6" s="101"/>
      <c r="J6" s="102"/>
      <c r="K6" s="103"/>
      <c r="L6" s="103"/>
      <c r="M6" s="104"/>
      <c r="N6" s="104"/>
      <c r="O6" s="105"/>
      <c r="P6" s="105"/>
      <c r="Q6" s="105" t="s">
        <v>507</v>
      </c>
      <c r="R6" s="106"/>
    </row>
    <row r="7" spans="1:18" ht="60">
      <c r="A7" s="107" t="s">
        <v>99</v>
      </c>
      <c r="B7" s="107" t="s">
        <v>100</v>
      </c>
      <c r="C7" s="107" t="s">
        <v>101</v>
      </c>
      <c r="D7" s="107" t="s">
        <v>102</v>
      </c>
      <c r="E7" s="107" t="s">
        <v>103</v>
      </c>
      <c r="F7" s="108" t="s">
        <v>9</v>
      </c>
      <c r="G7" s="108" t="s">
        <v>104</v>
      </c>
      <c r="H7" s="108" t="s">
        <v>105</v>
      </c>
      <c r="I7" s="108" t="s">
        <v>106</v>
      </c>
      <c r="J7" s="40" t="s">
        <v>107</v>
      </c>
      <c r="K7" s="109" t="s">
        <v>108</v>
      </c>
      <c r="L7" s="68" t="s">
        <v>109</v>
      </c>
      <c r="M7" s="68" t="s">
        <v>110</v>
      </c>
      <c r="N7" s="68" t="s">
        <v>111</v>
      </c>
      <c r="O7" s="40" t="s">
        <v>112</v>
      </c>
      <c r="P7" s="40" t="s">
        <v>111</v>
      </c>
      <c r="Q7" s="40" t="s">
        <v>110</v>
      </c>
      <c r="R7" s="53" t="s">
        <v>112</v>
      </c>
    </row>
    <row r="8" spans="1:18" ht="30">
      <c r="A8" s="33">
        <v>1</v>
      </c>
      <c r="B8" s="82"/>
      <c r="C8" s="53" t="s">
        <v>220</v>
      </c>
      <c r="D8" s="53" t="s">
        <v>221</v>
      </c>
      <c r="E8" s="53" t="s">
        <v>217</v>
      </c>
      <c r="F8" s="53" t="s">
        <v>30</v>
      </c>
      <c r="G8" s="83" t="s">
        <v>32</v>
      </c>
      <c r="H8" s="83" t="s">
        <v>38</v>
      </c>
      <c r="I8" s="83" t="s">
        <v>6</v>
      </c>
      <c r="J8" s="53" t="s">
        <v>222</v>
      </c>
      <c r="K8" s="68">
        <v>200000</v>
      </c>
      <c r="L8" s="68">
        <v>180000</v>
      </c>
      <c r="M8" s="84">
        <v>41614</v>
      </c>
      <c r="N8" s="85">
        <v>231614</v>
      </c>
      <c r="O8" s="86">
        <v>10000</v>
      </c>
      <c r="P8" s="86">
        <v>200000</v>
      </c>
      <c r="Q8" s="84">
        <v>41614</v>
      </c>
      <c r="R8" s="86">
        <v>20</v>
      </c>
    </row>
    <row r="9" spans="1:18" ht="45">
      <c r="A9" s="33">
        <v>2</v>
      </c>
      <c r="B9" s="82"/>
      <c r="C9" s="53" t="s">
        <v>185</v>
      </c>
      <c r="D9" s="53" t="s">
        <v>223</v>
      </c>
      <c r="E9" s="53" t="s">
        <v>30</v>
      </c>
      <c r="F9" s="53" t="s">
        <v>30</v>
      </c>
      <c r="G9" s="83" t="s">
        <v>32</v>
      </c>
      <c r="H9" s="83" t="s">
        <v>38</v>
      </c>
      <c r="I9" s="83" t="s">
        <v>5</v>
      </c>
      <c r="J9" s="53" t="s">
        <v>224</v>
      </c>
      <c r="K9" s="68">
        <v>50000</v>
      </c>
      <c r="L9" s="68">
        <v>45000</v>
      </c>
      <c r="M9" s="84">
        <v>41556</v>
      </c>
      <c r="N9" s="85">
        <v>89056</v>
      </c>
      <c r="O9" s="86">
        <v>2500</v>
      </c>
      <c r="P9" s="86">
        <v>50000</v>
      </c>
      <c r="Q9" s="84">
        <v>41556</v>
      </c>
      <c r="R9" s="86">
        <v>20</v>
      </c>
    </row>
    <row r="10" spans="1:18" ht="45">
      <c r="A10" s="33">
        <v>3</v>
      </c>
      <c r="B10" s="82"/>
      <c r="C10" s="53" t="s">
        <v>225</v>
      </c>
      <c r="D10" s="53" t="s">
        <v>226</v>
      </c>
      <c r="E10" s="53" t="s">
        <v>212</v>
      </c>
      <c r="F10" s="53" t="s">
        <v>30</v>
      </c>
      <c r="G10" s="83" t="s">
        <v>32</v>
      </c>
      <c r="H10" s="83" t="s">
        <v>38</v>
      </c>
      <c r="I10" s="83" t="s">
        <v>6</v>
      </c>
      <c r="J10" s="53" t="s">
        <v>224</v>
      </c>
      <c r="K10" s="68">
        <v>50000</v>
      </c>
      <c r="L10" s="68">
        <v>45000</v>
      </c>
      <c r="M10" s="84">
        <v>41556</v>
      </c>
      <c r="N10" s="85">
        <v>89056</v>
      </c>
      <c r="O10" s="86">
        <v>2500</v>
      </c>
      <c r="P10" s="86">
        <v>50000</v>
      </c>
      <c r="Q10" s="84">
        <v>41556</v>
      </c>
      <c r="R10" s="86">
        <v>20</v>
      </c>
    </row>
    <row r="11" spans="1:18" ht="45">
      <c r="A11" s="33">
        <v>4</v>
      </c>
      <c r="B11" s="82"/>
      <c r="C11" s="53" t="s">
        <v>227</v>
      </c>
      <c r="D11" s="53" t="s">
        <v>228</v>
      </c>
      <c r="E11" s="53" t="s">
        <v>212</v>
      </c>
      <c r="F11" s="53" t="s">
        <v>30</v>
      </c>
      <c r="G11" s="83" t="s">
        <v>32</v>
      </c>
      <c r="H11" s="83" t="s">
        <v>38</v>
      </c>
      <c r="I11" s="83" t="s">
        <v>6</v>
      </c>
      <c r="J11" s="53" t="s">
        <v>224</v>
      </c>
      <c r="K11" s="68">
        <v>50000</v>
      </c>
      <c r="L11" s="68">
        <v>45000</v>
      </c>
      <c r="M11" s="84">
        <v>41556</v>
      </c>
      <c r="N11" s="85">
        <v>89056</v>
      </c>
      <c r="O11" s="86">
        <v>2500</v>
      </c>
      <c r="P11" s="86">
        <v>50000</v>
      </c>
      <c r="Q11" s="84">
        <v>41556</v>
      </c>
      <c r="R11" s="86">
        <v>20</v>
      </c>
    </row>
    <row r="12" spans="1:18" ht="45">
      <c r="A12" s="33">
        <v>5</v>
      </c>
      <c r="B12" s="82"/>
      <c r="C12" s="53" t="s">
        <v>229</v>
      </c>
      <c r="D12" s="53" t="s">
        <v>230</v>
      </c>
      <c r="E12" s="53" t="s">
        <v>212</v>
      </c>
      <c r="F12" s="53" t="s">
        <v>30</v>
      </c>
      <c r="G12" s="83" t="s">
        <v>32</v>
      </c>
      <c r="H12" s="83" t="s">
        <v>38</v>
      </c>
      <c r="I12" s="83" t="s">
        <v>6</v>
      </c>
      <c r="J12" s="53" t="s">
        <v>224</v>
      </c>
      <c r="K12" s="68">
        <v>50000</v>
      </c>
      <c r="L12" s="68">
        <v>45000</v>
      </c>
      <c r="M12" s="84">
        <v>41556</v>
      </c>
      <c r="N12" s="85">
        <v>89056</v>
      </c>
      <c r="O12" s="86">
        <v>2500</v>
      </c>
      <c r="P12" s="86">
        <v>50000</v>
      </c>
      <c r="Q12" s="84">
        <v>41556</v>
      </c>
      <c r="R12" s="86">
        <v>20</v>
      </c>
    </row>
    <row r="13" spans="1:18" ht="30">
      <c r="A13" s="33">
        <v>6</v>
      </c>
      <c r="B13" s="82"/>
      <c r="C13" s="53" t="s">
        <v>202</v>
      </c>
      <c r="D13" s="53" t="s">
        <v>231</v>
      </c>
      <c r="E13" s="53" t="s">
        <v>232</v>
      </c>
      <c r="F13" s="53" t="s">
        <v>30</v>
      </c>
      <c r="G13" s="83" t="s">
        <v>32</v>
      </c>
      <c r="H13" s="83" t="s">
        <v>38</v>
      </c>
      <c r="I13" s="83" t="s">
        <v>5</v>
      </c>
      <c r="J13" s="53" t="s">
        <v>233</v>
      </c>
      <c r="K13" s="68">
        <v>50000</v>
      </c>
      <c r="L13" s="68">
        <v>45000</v>
      </c>
      <c r="M13" s="84">
        <v>41556</v>
      </c>
      <c r="N13" s="85">
        <v>89056</v>
      </c>
      <c r="O13" s="86">
        <v>2500</v>
      </c>
      <c r="P13" s="86">
        <v>50000</v>
      </c>
      <c r="Q13" s="84">
        <v>41556</v>
      </c>
      <c r="R13" s="86">
        <v>20</v>
      </c>
    </row>
    <row r="14" spans="1:18" ht="45">
      <c r="A14" s="33">
        <v>7</v>
      </c>
      <c r="B14" s="82"/>
      <c r="C14" s="53" t="s">
        <v>234</v>
      </c>
      <c r="D14" s="53" t="s">
        <v>235</v>
      </c>
      <c r="E14" s="53" t="s">
        <v>217</v>
      </c>
      <c r="F14" s="53" t="s">
        <v>30</v>
      </c>
      <c r="G14" s="83" t="s">
        <v>32</v>
      </c>
      <c r="H14" s="83" t="s">
        <v>38</v>
      </c>
      <c r="I14" s="83" t="s">
        <v>5</v>
      </c>
      <c r="J14" s="53" t="s">
        <v>224</v>
      </c>
      <c r="K14" s="68">
        <v>50000</v>
      </c>
      <c r="L14" s="68">
        <v>45000</v>
      </c>
      <c r="M14" s="84">
        <v>41556</v>
      </c>
      <c r="N14" s="85">
        <v>89056</v>
      </c>
      <c r="O14" s="86">
        <v>2500</v>
      </c>
      <c r="P14" s="86">
        <v>50000</v>
      </c>
      <c r="Q14" s="84">
        <v>41556</v>
      </c>
      <c r="R14" s="86">
        <v>20</v>
      </c>
    </row>
    <row r="15" spans="1:18" ht="45">
      <c r="A15" s="33">
        <v>8</v>
      </c>
      <c r="B15" s="82"/>
      <c r="C15" s="53" t="s">
        <v>236</v>
      </c>
      <c r="D15" s="53" t="s">
        <v>237</v>
      </c>
      <c r="E15" s="53" t="s">
        <v>238</v>
      </c>
      <c r="F15" s="53" t="s">
        <v>30</v>
      </c>
      <c r="G15" s="83" t="s">
        <v>32</v>
      </c>
      <c r="H15" s="83" t="s">
        <v>38</v>
      </c>
      <c r="I15" s="83" t="s">
        <v>6</v>
      </c>
      <c r="J15" s="53" t="s">
        <v>224</v>
      </c>
      <c r="K15" s="68">
        <v>50000</v>
      </c>
      <c r="L15" s="68">
        <v>45000</v>
      </c>
      <c r="M15" s="84">
        <v>41556</v>
      </c>
      <c r="N15" s="85">
        <v>89056</v>
      </c>
      <c r="O15" s="86">
        <v>2500</v>
      </c>
      <c r="P15" s="86">
        <v>50000</v>
      </c>
      <c r="Q15" s="84">
        <v>41556</v>
      </c>
      <c r="R15" s="86">
        <v>20</v>
      </c>
    </row>
    <row r="16" spans="1:18" ht="30">
      <c r="A16" s="33">
        <v>9</v>
      </c>
      <c r="B16" s="82"/>
      <c r="C16" s="53" t="s">
        <v>239</v>
      </c>
      <c r="D16" s="53" t="s">
        <v>207</v>
      </c>
      <c r="E16" s="53" t="s">
        <v>240</v>
      </c>
      <c r="F16" s="53" t="s">
        <v>30</v>
      </c>
      <c r="G16" s="83" t="s">
        <v>32</v>
      </c>
      <c r="H16" s="83" t="s">
        <v>38</v>
      </c>
      <c r="I16" s="83" t="s">
        <v>5</v>
      </c>
      <c r="J16" s="53" t="s">
        <v>241</v>
      </c>
      <c r="K16" s="68">
        <v>50000</v>
      </c>
      <c r="L16" s="68">
        <v>45000</v>
      </c>
      <c r="M16" s="84">
        <v>41556</v>
      </c>
      <c r="N16" s="85">
        <v>89056</v>
      </c>
      <c r="O16" s="86">
        <v>2500</v>
      </c>
      <c r="P16" s="86">
        <v>50000</v>
      </c>
      <c r="Q16" s="84">
        <v>41556</v>
      </c>
      <c r="R16" s="86">
        <v>20</v>
      </c>
    </row>
    <row r="17" spans="1:18" ht="30">
      <c r="A17" s="33">
        <v>10</v>
      </c>
      <c r="B17" s="82"/>
      <c r="C17" s="53" t="s">
        <v>242</v>
      </c>
      <c r="D17" s="53" t="s">
        <v>243</v>
      </c>
      <c r="E17" s="53" t="s">
        <v>30</v>
      </c>
      <c r="F17" s="53" t="s">
        <v>30</v>
      </c>
      <c r="G17" s="83" t="s">
        <v>32</v>
      </c>
      <c r="H17" s="83" t="s">
        <v>38</v>
      </c>
      <c r="I17" s="83" t="s">
        <v>5</v>
      </c>
      <c r="J17" s="53" t="s">
        <v>244</v>
      </c>
      <c r="K17" s="68">
        <v>200000</v>
      </c>
      <c r="L17" s="68">
        <v>180000</v>
      </c>
      <c r="M17" s="84">
        <v>41556</v>
      </c>
      <c r="N17" s="85">
        <v>190000</v>
      </c>
      <c r="O17" s="86">
        <v>10000</v>
      </c>
      <c r="P17" s="86">
        <v>200000</v>
      </c>
      <c r="Q17" s="84">
        <v>41556</v>
      </c>
      <c r="R17" s="86">
        <v>20</v>
      </c>
    </row>
    <row r="18" spans="1:18" ht="30">
      <c r="A18" s="33">
        <v>11</v>
      </c>
      <c r="B18" s="82"/>
      <c r="C18" s="53" t="s">
        <v>235</v>
      </c>
      <c r="D18" s="53" t="s">
        <v>245</v>
      </c>
      <c r="E18" s="53" t="s">
        <v>240</v>
      </c>
      <c r="F18" s="53" t="s">
        <v>30</v>
      </c>
      <c r="G18" s="83" t="s">
        <v>32</v>
      </c>
      <c r="H18" s="83" t="s">
        <v>38</v>
      </c>
      <c r="I18" s="83" t="s">
        <v>5</v>
      </c>
      <c r="J18" s="53" t="s">
        <v>246</v>
      </c>
      <c r="K18" s="68">
        <v>50000</v>
      </c>
      <c r="L18" s="68">
        <v>45000</v>
      </c>
      <c r="M18" s="84">
        <v>41556</v>
      </c>
      <c r="N18" s="85">
        <v>47500</v>
      </c>
      <c r="O18" s="86">
        <v>2500</v>
      </c>
      <c r="P18" s="86">
        <v>50000</v>
      </c>
      <c r="Q18" s="84">
        <v>41556</v>
      </c>
      <c r="R18" s="86">
        <v>20</v>
      </c>
    </row>
    <row r="19" spans="1:18" ht="45">
      <c r="A19" s="33">
        <v>12</v>
      </c>
      <c r="B19" s="82"/>
      <c r="C19" s="53" t="s">
        <v>247</v>
      </c>
      <c r="D19" s="53" t="s">
        <v>248</v>
      </c>
      <c r="E19" s="53" t="s">
        <v>238</v>
      </c>
      <c r="F19" s="53" t="s">
        <v>30</v>
      </c>
      <c r="G19" s="83" t="s">
        <v>32</v>
      </c>
      <c r="H19" s="83" t="s">
        <v>38</v>
      </c>
      <c r="I19" s="83" t="s">
        <v>5</v>
      </c>
      <c r="J19" s="53" t="s">
        <v>233</v>
      </c>
      <c r="K19" s="68">
        <v>50000</v>
      </c>
      <c r="L19" s="68">
        <v>45000</v>
      </c>
      <c r="M19" s="84">
        <v>41556</v>
      </c>
      <c r="N19" s="85">
        <v>47500</v>
      </c>
      <c r="O19" s="86">
        <v>2500</v>
      </c>
      <c r="P19" s="86">
        <v>50000</v>
      </c>
      <c r="Q19" s="84">
        <v>41556</v>
      </c>
      <c r="R19" s="86">
        <v>20</v>
      </c>
    </row>
    <row r="20" spans="1:18" ht="45">
      <c r="A20" s="33">
        <v>13</v>
      </c>
      <c r="B20" s="82"/>
      <c r="C20" s="53" t="s">
        <v>249</v>
      </c>
      <c r="D20" s="53" t="s">
        <v>182</v>
      </c>
      <c r="E20" s="53" t="s">
        <v>30</v>
      </c>
      <c r="F20" s="53" t="s">
        <v>30</v>
      </c>
      <c r="G20" s="83" t="s">
        <v>32</v>
      </c>
      <c r="H20" s="83" t="s">
        <v>65</v>
      </c>
      <c r="I20" s="83" t="s">
        <v>6</v>
      </c>
      <c r="J20" s="53" t="s">
        <v>224</v>
      </c>
      <c r="K20" s="68">
        <v>50000</v>
      </c>
      <c r="L20" s="68">
        <v>45000</v>
      </c>
      <c r="M20" s="84">
        <v>41556</v>
      </c>
      <c r="N20" s="85">
        <v>47500</v>
      </c>
      <c r="O20" s="86">
        <v>2500</v>
      </c>
      <c r="P20" s="86">
        <v>50000</v>
      </c>
      <c r="Q20" s="84">
        <v>41556</v>
      </c>
      <c r="R20" s="86">
        <v>20</v>
      </c>
    </row>
    <row r="21" spans="1:18" ht="30">
      <c r="A21" s="33">
        <v>14</v>
      </c>
      <c r="B21" s="82"/>
      <c r="C21" s="53" t="s">
        <v>250</v>
      </c>
      <c r="D21" s="53" t="s">
        <v>251</v>
      </c>
      <c r="E21" s="53" t="s">
        <v>30</v>
      </c>
      <c r="F21" s="53" t="s">
        <v>30</v>
      </c>
      <c r="G21" s="83" t="s">
        <v>32</v>
      </c>
      <c r="H21" s="83" t="s">
        <v>38</v>
      </c>
      <c r="I21" s="83" t="s">
        <v>6</v>
      </c>
      <c r="J21" s="53" t="s">
        <v>252</v>
      </c>
      <c r="K21" s="68">
        <v>50000</v>
      </c>
      <c r="L21" s="68">
        <v>45000</v>
      </c>
      <c r="M21" s="84">
        <v>41556</v>
      </c>
      <c r="N21" s="85">
        <v>47500</v>
      </c>
      <c r="O21" s="86">
        <v>2500</v>
      </c>
      <c r="P21" s="86">
        <v>50000</v>
      </c>
      <c r="Q21" s="84">
        <v>41556</v>
      </c>
      <c r="R21" s="86">
        <v>20</v>
      </c>
    </row>
    <row r="22" spans="1:18" ht="45">
      <c r="A22" s="33">
        <v>15</v>
      </c>
      <c r="B22" s="82"/>
      <c r="C22" s="53" t="s">
        <v>253</v>
      </c>
      <c r="D22" s="53" t="s">
        <v>138</v>
      </c>
      <c r="E22" s="53" t="s">
        <v>240</v>
      </c>
      <c r="F22" s="53" t="s">
        <v>30</v>
      </c>
      <c r="G22" s="83" t="s">
        <v>32</v>
      </c>
      <c r="H22" s="83" t="s">
        <v>38</v>
      </c>
      <c r="I22" s="83" t="s">
        <v>5</v>
      </c>
      <c r="J22" s="53" t="s">
        <v>224</v>
      </c>
      <c r="K22" s="68">
        <v>50000</v>
      </c>
      <c r="L22" s="68">
        <v>45000</v>
      </c>
      <c r="M22" s="84">
        <v>41556</v>
      </c>
      <c r="N22" s="85">
        <v>47500</v>
      </c>
      <c r="O22" s="86">
        <v>2500</v>
      </c>
      <c r="P22" s="86">
        <v>50000</v>
      </c>
      <c r="Q22" s="84">
        <v>41556</v>
      </c>
      <c r="R22" s="86">
        <v>20</v>
      </c>
    </row>
    <row r="23" spans="1:18" ht="45">
      <c r="A23" s="33">
        <v>16</v>
      </c>
      <c r="B23" s="82"/>
      <c r="C23" s="53" t="s">
        <v>254</v>
      </c>
      <c r="D23" s="53" t="s">
        <v>255</v>
      </c>
      <c r="E23" s="53" t="s">
        <v>240</v>
      </c>
      <c r="F23" s="53" t="s">
        <v>30</v>
      </c>
      <c r="G23" s="83" t="s">
        <v>32</v>
      </c>
      <c r="H23" s="83" t="s">
        <v>38</v>
      </c>
      <c r="I23" s="83" t="s">
        <v>5</v>
      </c>
      <c r="J23" s="53" t="s">
        <v>224</v>
      </c>
      <c r="K23" s="68">
        <v>50000</v>
      </c>
      <c r="L23" s="68">
        <v>45000</v>
      </c>
      <c r="M23" s="84" t="s">
        <v>256</v>
      </c>
      <c r="N23" s="85">
        <v>47500</v>
      </c>
      <c r="O23" s="86">
        <v>2500</v>
      </c>
      <c r="P23" s="86">
        <v>50000</v>
      </c>
      <c r="Q23" s="84" t="s">
        <v>256</v>
      </c>
      <c r="R23" s="86">
        <v>20</v>
      </c>
    </row>
    <row r="24" spans="1:18" ht="30">
      <c r="A24" s="33">
        <v>17</v>
      </c>
      <c r="B24" s="82"/>
      <c r="C24" s="53" t="s">
        <v>257</v>
      </c>
      <c r="D24" s="53" t="s">
        <v>258</v>
      </c>
      <c r="E24" s="53" t="s">
        <v>217</v>
      </c>
      <c r="F24" s="53" t="s">
        <v>30</v>
      </c>
      <c r="G24" s="83" t="s">
        <v>32</v>
      </c>
      <c r="H24" s="83" t="s">
        <v>65</v>
      </c>
      <c r="I24" s="83" t="s">
        <v>6</v>
      </c>
      <c r="J24" s="53" t="s">
        <v>233</v>
      </c>
      <c r="K24" s="68">
        <v>50000</v>
      </c>
      <c r="L24" s="68">
        <v>45000</v>
      </c>
      <c r="M24" s="84">
        <v>41556</v>
      </c>
      <c r="N24" s="85">
        <v>47500</v>
      </c>
      <c r="O24" s="86">
        <v>2500</v>
      </c>
      <c r="P24" s="86">
        <v>50000</v>
      </c>
      <c r="Q24" s="84">
        <v>41556</v>
      </c>
      <c r="R24" s="86">
        <v>20</v>
      </c>
    </row>
    <row r="25" spans="1:18" ht="30">
      <c r="A25" s="33">
        <v>18</v>
      </c>
      <c r="B25" s="82"/>
      <c r="C25" s="53" t="s">
        <v>259</v>
      </c>
      <c r="D25" s="53" t="s">
        <v>260</v>
      </c>
      <c r="E25" s="53" t="s">
        <v>217</v>
      </c>
      <c r="F25" s="53" t="s">
        <v>30</v>
      </c>
      <c r="G25" s="83" t="s">
        <v>32</v>
      </c>
      <c r="H25" s="83" t="s">
        <v>38</v>
      </c>
      <c r="I25" s="83" t="s">
        <v>6</v>
      </c>
      <c r="J25" s="53" t="s">
        <v>233</v>
      </c>
      <c r="K25" s="68">
        <v>50000</v>
      </c>
      <c r="L25" s="68">
        <v>45000</v>
      </c>
      <c r="M25" s="84">
        <v>41556</v>
      </c>
      <c r="N25" s="85">
        <v>47500</v>
      </c>
      <c r="O25" s="86">
        <v>2500</v>
      </c>
      <c r="P25" s="86">
        <v>50000</v>
      </c>
      <c r="Q25" s="84">
        <v>41556</v>
      </c>
      <c r="R25" s="86">
        <v>20</v>
      </c>
    </row>
    <row r="26" spans="1:18" ht="45">
      <c r="A26" s="33">
        <v>19</v>
      </c>
      <c r="B26" s="82"/>
      <c r="C26" s="53" t="s">
        <v>250</v>
      </c>
      <c r="D26" s="53" t="s">
        <v>221</v>
      </c>
      <c r="E26" s="53" t="s">
        <v>30</v>
      </c>
      <c r="F26" s="53" t="s">
        <v>30</v>
      </c>
      <c r="G26" s="83" t="s">
        <v>32</v>
      </c>
      <c r="H26" s="83" t="s">
        <v>38</v>
      </c>
      <c r="I26" s="83" t="s">
        <v>6</v>
      </c>
      <c r="J26" s="53" t="s">
        <v>224</v>
      </c>
      <c r="K26" s="68">
        <v>50000</v>
      </c>
      <c r="L26" s="68">
        <v>45000</v>
      </c>
      <c r="M26" s="84">
        <v>41556</v>
      </c>
      <c r="N26" s="85">
        <v>47500</v>
      </c>
      <c r="O26" s="86">
        <v>2500</v>
      </c>
      <c r="P26" s="86">
        <v>50000</v>
      </c>
      <c r="Q26" s="84">
        <v>41556</v>
      </c>
      <c r="R26" s="86">
        <v>20</v>
      </c>
    </row>
    <row r="27" spans="1:18" ht="30">
      <c r="A27" s="33">
        <v>20</v>
      </c>
      <c r="B27" s="82"/>
      <c r="C27" s="53" t="s">
        <v>261</v>
      </c>
      <c r="D27" s="53" t="s">
        <v>262</v>
      </c>
      <c r="E27" s="53" t="s">
        <v>30</v>
      </c>
      <c r="F27" s="53" t="s">
        <v>30</v>
      </c>
      <c r="G27" s="83" t="s">
        <v>32</v>
      </c>
      <c r="H27" s="83" t="s">
        <v>38</v>
      </c>
      <c r="I27" s="83" t="s">
        <v>6</v>
      </c>
      <c r="J27" s="53" t="s">
        <v>241</v>
      </c>
      <c r="K27" s="68">
        <v>50000</v>
      </c>
      <c r="L27" s="68">
        <v>45000</v>
      </c>
      <c r="M27" s="84">
        <v>41556</v>
      </c>
      <c r="N27" s="85">
        <v>47500</v>
      </c>
      <c r="O27" s="86">
        <v>2500</v>
      </c>
      <c r="P27" s="86">
        <v>50000</v>
      </c>
      <c r="Q27" s="84">
        <v>41556</v>
      </c>
      <c r="R27" s="86">
        <v>20</v>
      </c>
    </row>
    <row r="28" spans="1:18" ht="45">
      <c r="A28" s="33">
        <v>21</v>
      </c>
      <c r="B28" s="82"/>
      <c r="C28" s="53" t="s">
        <v>263</v>
      </c>
      <c r="D28" s="53" t="s">
        <v>264</v>
      </c>
      <c r="E28" s="53" t="s">
        <v>30</v>
      </c>
      <c r="F28" s="53" t="s">
        <v>30</v>
      </c>
      <c r="G28" s="83" t="s">
        <v>32</v>
      </c>
      <c r="H28" s="83" t="s">
        <v>38</v>
      </c>
      <c r="I28" s="83" t="s">
        <v>6</v>
      </c>
      <c r="J28" s="53" t="s">
        <v>224</v>
      </c>
      <c r="K28" s="68">
        <v>50000</v>
      </c>
      <c r="L28" s="68">
        <v>45000</v>
      </c>
      <c r="M28" s="84">
        <v>41556</v>
      </c>
      <c r="N28" s="85">
        <v>47500</v>
      </c>
      <c r="O28" s="86">
        <v>2500</v>
      </c>
      <c r="P28" s="86">
        <v>50000</v>
      </c>
      <c r="Q28" s="84">
        <v>41556</v>
      </c>
      <c r="R28" s="86">
        <v>20</v>
      </c>
    </row>
    <row r="29" spans="1:18" ht="45">
      <c r="A29" s="33">
        <v>22</v>
      </c>
      <c r="B29" s="82"/>
      <c r="C29" s="53" t="s">
        <v>265</v>
      </c>
      <c r="D29" s="53" t="s">
        <v>266</v>
      </c>
      <c r="E29" s="53" t="s">
        <v>30</v>
      </c>
      <c r="F29" s="53" t="s">
        <v>30</v>
      </c>
      <c r="G29" s="83" t="s">
        <v>32</v>
      </c>
      <c r="H29" s="83" t="s">
        <v>38</v>
      </c>
      <c r="I29" s="83" t="s">
        <v>6</v>
      </c>
      <c r="J29" s="53" t="s">
        <v>224</v>
      </c>
      <c r="K29" s="68">
        <v>50000</v>
      </c>
      <c r="L29" s="68">
        <v>45000</v>
      </c>
      <c r="M29" s="84">
        <v>41556</v>
      </c>
      <c r="N29" s="85">
        <v>47500</v>
      </c>
      <c r="O29" s="86">
        <v>2500</v>
      </c>
      <c r="P29" s="86">
        <v>50000</v>
      </c>
      <c r="Q29" s="84">
        <v>41556</v>
      </c>
      <c r="R29" s="86">
        <v>20</v>
      </c>
    </row>
    <row r="30" spans="1:18" ht="30">
      <c r="A30" s="33">
        <v>23</v>
      </c>
      <c r="B30" s="82"/>
      <c r="C30" s="53" t="s">
        <v>267</v>
      </c>
      <c r="D30" s="53" t="s">
        <v>268</v>
      </c>
      <c r="E30" s="53" t="s">
        <v>30</v>
      </c>
      <c r="F30" s="53" t="s">
        <v>30</v>
      </c>
      <c r="G30" s="83" t="s">
        <v>32</v>
      </c>
      <c r="H30" s="83" t="s">
        <v>38</v>
      </c>
      <c r="I30" s="83" t="s">
        <v>6</v>
      </c>
      <c r="J30" s="53" t="s">
        <v>269</v>
      </c>
      <c r="K30" s="68">
        <v>100000</v>
      </c>
      <c r="L30" s="68">
        <v>90000</v>
      </c>
      <c r="M30" s="84">
        <v>41617</v>
      </c>
      <c r="N30" s="85">
        <v>136617</v>
      </c>
      <c r="O30" s="86">
        <v>5000</v>
      </c>
      <c r="P30" s="86">
        <v>100000</v>
      </c>
      <c r="Q30" s="84">
        <v>41617</v>
      </c>
      <c r="R30" s="86">
        <v>20</v>
      </c>
    </row>
    <row r="31" spans="1:18" ht="30">
      <c r="A31" s="33">
        <v>24</v>
      </c>
      <c r="B31" s="82"/>
      <c r="C31" s="53" t="s">
        <v>270</v>
      </c>
      <c r="D31" s="53" t="s">
        <v>271</v>
      </c>
      <c r="E31" s="53" t="s">
        <v>30</v>
      </c>
      <c r="F31" s="53" t="s">
        <v>30</v>
      </c>
      <c r="G31" s="83" t="s">
        <v>32</v>
      </c>
      <c r="H31" s="83" t="s">
        <v>38</v>
      </c>
      <c r="I31" s="83" t="s">
        <v>6</v>
      </c>
      <c r="J31" s="53" t="s">
        <v>218</v>
      </c>
      <c r="K31" s="68">
        <v>50000</v>
      </c>
      <c r="L31" s="68">
        <v>45000</v>
      </c>
      <c r="M31" s="84">
        <v>41556</v>
      </c>
      <c r="N31" s="85">
        <v>47500</v>
      </c>
      <c r="O31" s="86">
        <v>2500</v>
      </c>
      <c r="P31" s="86">
        <v>50000</v>
      </c>
      <c r="Q31" s="84">
        <v>41556</v>
      </c>
      <c r="R31" s="86">
        <v>20</v>
      </c>
    </row>
    <row r="32" spans="1:18" ht="30">
      <c r="A32" s="33">
        <v>25</v>
      </c>
      <c r="B32" s="82"/>
      <c r="C32" s="53" t="s">
        <v>272</v>
      </c>
      <c r="D32" s="53" t="s">
        <v>273</v>
      </c>
      <c r="E32" s="53" t="s">
        <v>30</v>
      </c>
      <c r="F32" s="53" t="s">
        <v>30</v>
      </c>
      <c r="G32" s="83" t="s">
        <v>32</v>
      </c>
      <c r="H32" s="83" t="s">
        <v>38</v>
      </c>
      <c r="I32" s="83" t="s">
        <v>6</v>
      </c>
      <c r="J32" s="73" t="s">
        <v>224</v>
      </c>
      <c r="K32" s="68">
        <v>50000</v>
      </c>
      <c r="L32" s="68">
        <v>45000</v>
      </c>
      <c r="M32" s="84">
        <v>41556</v>
      </c>
      <c r="N32" s="85">
        <v>47500</v>
      </c>
      <c r="O32" s="86">
        <v>2500</v>
      </c>
      <c r="P32" s="86">
        <v>50000</v>
      </c>
      <c r="Q32" s="84">
        <v>41556</v>
      </c>
      <c r="R32" s="86">
        <v>20</v>
      </c>
    </row>
    <row r="33" spans="1:18" ht="30">
      <c r="A33" s="33">
        <v>26</v>
      </c>
      <c r="B33" s="82"/>
      <c r="C33" s="73" t="s">
        <v>243</v>
      </c>
      <c r="D33" s="73" t="s">
        <v>274</v>
      </c>
      <c r="E33" s="73" t="s">
        <v>212</v>
      </c>
      <c r="F33" s="53" t="s">
        <v>30</v>
      </c>
      <c r="G33" s="83" t="s">
        <v>32</v>
      </c>
      <c r="H33" s="83" t="s">
        <v>38</v>
      </c>
      <c r="I33" s="83" t="s">
        <v>6</v>
      </c>
      <c r="J33" s="73" t="s">
        <v>224</v>
      </c>
      <c r="K33" s="68">
        <v>50000</v>
      </c>
      <c r="L33" s="68">
        <v>45000</v>
      </c>
      <c r="M33" s="84">
        <v>41556</v>
      </c>
      <c r="N33" s="85">
        <v>47500</v>
      </c>
      <c r="O33" s="86">
        <v>2500</v>
      </c>
      <c r="P33" s="86">
        <v>50000</v>
      </c>
      <c r="Q33" s="84">
        <v>41556</v>
      </c>
      <c r="R33" s="86">
        <v>20</v>
      </c>
    </row>
    <row r="34" spans="1:18" ht="30">
      <c r="A34" s="33">
        <v>27</v>
      </c>
      <c r="B34" s="82"/>
      <c r="C34" s="73" t="s">
        <v>275</v>
      </c>
      <c r="D34" s="73" t="s">
        <v>213</v>
      </c>
      <c r="E34" s="73" t="s">
        <v>240</v>
      </c>
      <c r="F34" s="53" t="s">
        <v>30</v>
      </c>
      <c r="G34" s="83" t="s">
        <v>32</v>
      </c>
      <c r="H34" s="83" t="s">
        <v>38</v>
      </c>
      <c r="I34" s="83" t="s">
        <v>5</v>
      </c>
      <c r="J34" s="73" t="s">
        <v>276</v>
      </c>
      <c r="K34" s="68">
        <v>50000</v>
      </c>
      <c r="L34" s="68">
        <v>45000</v>
      </c>
      <c r="M34" s="84">
        <v>41556</v>
      </c>
      <c r="N34" s="85">
        <v>47500</v>
      </c>
      <c r="O34" s="86">
        <v>2500</v>
      </c>
      <c r="P34" s="86">
        <v>50000</v>
      </c>
      <c r="Q34" s="84">
        <v>41556</v>
      </c>
      <c r="R34" s="86">
        <v>20</v>
      </c>
    </row>
    <row r="35" spans="1:18" ht="30">
      <c r="A35" s="33">
        <v>28</v>
      </c>
      <c r="B35" s="82"/>
      <c r="C35" s="53" t="s">
        <v>277</v>
      </c>
      <c r="D35" s="53" t="s">
        <v>278</v>
      </c>
      <c r="E35" s="53" t="s">
        <v>30</v>
      </c>
      <c r="F35" s="53" t="s">
        <v>30</v>
      </c>
      <c r="G35" s="83" t="s">
        <v>32</v>
      </c>
      <c r="H35" s="83" t="s">
        <v>38</v>
      </c>
      <c r="I35" s="83" t="s">
        <v>6</v>
      </c>
      <c r="J35" s="53" t="s">
        <v>218</v>
      </c>
      <c r="K35" s="68">
        <v>100000</v>
      </c>
      <c r="L35" s="68">
        <v>90000</v>
      </c>
      <c r="M35" s="84">
        <v>41556</v>
      </c>
      <c r="N35" s="85">
        <v>95000</v>
      </c>
      <c r="O35" s="86">
        <v>5000</v>
      </c>
      <c r="P35" s="86">
        <v>100000</v>
      </c>
      <c r="Q35" s="84">
        <v>41556</v>
      </c>
      <c r="R35" s="86">
        <v>20</v>
      </c>
    </row>
    <row r="36" spans="1:18" ht="45">
      <c r="A36" s="33">
        <v>29</v>
      </c>
      <c r="B36" s="82"/>
      <c r="C36" s="53" t="s">
        <v>279</v>
      </c>
      <c r="D36" s="53" t="s">
        <v>280</v>
      </c>
      <c r="E36" s="53" t="s">
        <v>217</v>
      </c>
      <c r="F36" s="53" t="s">
        <v>30</v>
      </c>
      <c r="G36" s="83" t="s">
        <v>32</v>
      </c>
      <c r="H36" s="83" t="s">
        <v>38</v>
      </c>
      <c r="I36" s="83" t="s">
        <v>6</v>
      </c>
      <c r="J36" s="53" t="s">
        <v>224</v>
      </c>
      <c r="K36" s="68">
        <v>50000</v>
      </c>
      <c r="L36" s="68">
        <v>45000</v>
      </c>
      <c r="M36" s="84">
        <v>41556</v>
      </c>
      <c r="N36" s="85">
        <v>47500</v>
      </c>
      <c r="O36" s="86">
        <v>2500</v>
      </c>
      <c r="P36" s="86">
        <v>50000</v>
      </c>
      <c r="Q36" s="84">
        <v>41556</v>
      </c>
      <c r="R36" s="86">
        <v>20</v>
      </c>
    </row>
    <row r="37" spans="1:18" ht="45">
      <c r="A37" s="33">
        <v>30</v>
      </c>
      <c r="B37" s="82"/>
      <c r="C37" s="53" t="s">
        <v>202</v>
      </c>
      <c r="D37" s="53" t="s">
        <v>281</v>
      </c>
      <c r="E37" s="53" t="s">
        <v>30</v>
      </c>
      <c r="F37" s="53" t="s">
        <v>30</v>
      </c>
      <c r="G37" s="83" t="s">
        <v>32</v>
      </c>
      <c r="H37" s="83" t="s">
        <v>38</v>
      </c>
      <c r="I37" s="83" t="s">
        <v>6</v>
      </c>
      <c r="J37" s="53" t="s">
        <v>224</v>
      </c>
      <c r="K37" s="68">
        <v>50000</v>
      </c>
      <c r="L37" s="68">
        <v>45000</v>
      </c>
      <c r="M37" s="84">
        <v>41556</v>
      </c>
      <c r="N37" s="85">
        <v>47500</v>
      </c>
      <c r="O37" s="86">
        <v>2500</v>
      </c>
      <c r="P37" s="86">
        <v>50000</v>
      </c>
      <c r="Q37" s="84">
        <v>41556</v>
      </c>
      <c r="R37" s="86">
        <v>20</v>
      </c>
    </row>
    <row r="38" spans="1:18" ht="45">
      <c r="A38" s="33">
        <v>31</v>
      </c>
      <c r="B38" s="82"/>
      <c r="C38" s="53" t="s">
        <v>282</v>
      </c>
      <c r="D38" s="53" t="s">
        <v>283</v>
      </c>
      <c r="E38" s="53" t="s">
        <v>30</v>
      </c>
      <c r="F38" s="53" t="s">
        <v>30</v>
      </c>
      <c r="G38" s="83" t="s">
        <v>32</v>
      </c>
      <c r="H38" s="83" t="s">
        <v>38</v>
      </c>
      <c r="I38" s="83" t="s">
        <v>6</v>
      </c>
      <c r="J38" s="53" t="s">
        <v>224</v>
      </c>
      <c r="K38" s="68">
        <v>50000</v>
      </c>
      <c r="L38" s="68">
        <v>45000</v>
      </c>
      <c r="M38" s="84">
        <v>41556</v>
      </c>
      <c r="N38" s="85">
        <v>47500</v>
      </c>
      <c r="O38" s="86">
        <v>2500</v>
      </c>
      <c r="P38" s="86">
        <v>50000</v>
      </c>
      <c r="Q38" s="84">
        <v>41556</v>
      </c>
      <c r="R38" s="86">
        <v>20</v>
      </c>
    </row>
    <row r="39" spans="1:18" ht="30">
      <c r="A39" s="33">
        <v>32</v>
      </c>
      <c r="B39" s="82"/>
      <c r="C39" s="53" t="s">
        <v>284</v>
      </c>
      <c r="D39" s="53" t="s">
        <v>285</v>
      </c>
      <c r="E39" s="53" t="s">
        <v>212</v>
      </c>
      <c r="F39" s="53" t="s">
        <v>30</v>
      </c>
      <c r="G39" s="83" t="s">
        <v>32</v>
      </c>
      <c r="H39" s="83" t="s">
        <v>38</v>
      </c>
      <c r="I39" s="83" t="s">
        <v>6</v>
      </c>
      <c r="J39" s="53" t="s">
        <v>233</v>
      </c>
      <c r="K39" s="68">
        <v>50000</v>
      </c>
      <c r="L39" s="68">
        <v>45000</v>
      </c>
      <c r="M39" s="84">
        <v>41556</v>
      </c>
      <c r="N39" s="85">
        <v>47500</v>
      </c>
      <c r="O39" s="86">
        <v>2500</v>
      </c>
      <c r="P39" s="86">
        <v>50000</v>
      </c>
      <c r="Q39" s="84">
        <v>41556</v>
      </c>
      <c r="R39" s="86">
        <v>20</v>
      </c>
    </row>
    <row r="40" spans="1:18" ht="30">
      <c r="A40" s="33">
        <v>33</v>
      </c>
      <c r="B40" s="82"/>
      <c r="C40" s="53" t="s">
        <v>286</v>
      </c>
      <c r="D40" s="53" t="s">
        <v>287</v>
      </c>
      <c r="E40" s="53" t="s">
        <v>30</v>
      </c>
      <c r="F40" s="53" t="s">
        <v>30</v>
      </c>
      <c r="G40" s="83" t="s">
        <v>32</v>
      </c>
      <c r="H40" s="83" t="s">
        <v>38</v>
      </c>
      <c r="I40" s="83" t="s">
        <v>6</v>
      </c>
      <c r="J40" s="73" t="s">
        <v>269</v>
      </c>
      <c r="K40" s="68">
        <v>50000</v>
      </c>
      <c r="L40" s="68">
        <v>45000</v>
      </c>
      <c r="M40" s="84">
        <v>41617</v>
      </c>
      <c r="N40" s="85">
        <v>47500</v>
      </c>
      <c r="O40" s="86">
        <v>2500</v>
      </c>
      <c r="P40" s="86">
        <v>50000</v>
      </c>
      <c r="Q40" s="84">
        <v>41617</v>
      </c>
      <c r="R40" s="86">
        <v>20</v>
      </c>
    </row>
    <row r="41" spans="1:18" ht="30">
      <c r="A41" s="33">
        <v>34</v>
      </c>
      <c r="B41" s="82"/>
      <c r="C41" s="53" t="s">
        <v>242</v>
      </c>
      <c r="D41" s="53" t="s">
        <v>288</v>
      </c>
      <c r="E41" s="53" t="s">
        <v>30</v>
      </c>
      <c r="F41" s="53" t="s">
        <v>30</v>
      </c>
      <c r="G41" s="83" t="s">
        <v>32</v>
      </c>
      <c r="H41" s="83" t="s">
        <v>65</v>
      </c>
      <c r="I41" s="83" t="s">
        <v>6</v>
      </c>
      <c r="J41" s="73" t="s">
        <v>224</v>
      </c>
      <c r="K41" s="68">
        <v>50000</v>
      </c>
      <c r="L41" s="68">
        <v>45000</v>
      </c>
      <c r="M41" s="84">
        <v>41556</v>
      </c>
      <c r="N41" s="85">
        <v>47500</v>
      </c>
      <c r="O41" s="86">
        <v>2500</v>
      </c>
      <c r="P41" s="86">
        <v>50000</v>
      </c>
      <c r="Q41" s="84">
        <v>41556</v>
      </c>
      <c r="R41" s="86">
        <v>20</v>
      </c>
    </row>
    <row r="42" spans="1:18" ht="45">
      <c r="A42" s="33">
        <v>35</v>
      </c>
      <c r="B42" s="82"/>
      <c r="C42" s="53" t="s">
        <v>289</v>
      </c>
      <c r="D42" s="53" t="s">
        <v>290</v>
      </c>
      <c r="E42" s="53" t="s">
        <v>30</v>
      </c>
      <c r="F42" s="53" t="s">
        <v>30</v>
      </c>
      <c r="G42" s="83" t="s">
        <v>32</v>
      </c>
      <c r="H42" s="83" t="s">
        <v>65</v>
      </c>
      <c r="I42" s="83" t="s">
        <v>6</v>
      </c>
      <c r="J42" s="53" t="s">
        <v>224</v>
      </c>
      <c r="K42" s="68">
        <v>50000</v>
      </c>
      <c r="L42" s="68">
        <v>45000</v>
      </c>
      <c r="M42" s="84">
        <v>41556</v>
      </c>
      <c r="N42" s="85">
        <v>47500</v>
      </c>
      <c r="O42" s="86">
        <v>2500</v>
      </c>
      <c r="P42" s="86">
        <v>50000</v>
      </c>
      <c r="Q42" s="84">
        <v>41556</v>
      </c>
      <c r="R42" s="86">
        <v>20</v>
      </c>
    </row>
    <row r="43" spans="1:18" ht="45">
      <c r="A43" s="33">
        <v>36</v>
      </c>
      <c r="B43" s="82"/>
      <c r="C43" s="53" t="s">
        <v>291</v>
      </c>
      <c r="D43" s="53" t="s">
        <v>292</v>
      </c>
      <c r="E43" s="53" t="s">
        <v>30</v>
      </c>
      <c r="F43" s="53" t="s">
        <v>30</v>
      </c>
      <c r="G43" s="83" t="s">
        <v>32</v>
      </c>
      <c r="H43" s="83" t="s">
        <v>65</v>
      </c>
      <c r="I43" s="83" t="s">
        <v>6</v>
      </c>
      <c r="J43" s="53" t="s">
        <v>224</v>
      </c>
      <c r="K43" s="68">
        <v>50000</v>
      </c>
      <c r="L43" s="68">
        <v>45000</v>
      </c>
      <c r="M43" s="84">
        <v>41556</v>
      </c>
      <c r="N43" s="85">
        <v>47500</v>
      </c>
      <c r="O43" s="86">
        <v>2500</v>
      </c>
      <c r="P43" s="86">
        <v>50000</v>
      </c>
      <c r="Q43" s="84">
        <v>41556</v>
      </c>
      <c r="R43" s="86">
        <v>20</v>
      </c>
    </row>
    <row r="44" spans="1:18" ht="30">
      <c r="A44" s="33">
        <v>37</v>
      </c>
      <c r="B44" s="82"/>
      <c r="C44" s="53" t="s">
        <v>349</v>
      </c>
      <c r="D44" s="53" t="s">
        <v>350</v>
      </c>
      <c r="E44" s="53" t="s">
        <v>30</v>
      </c>
      <c r="F44" s="53" t="s">
        <v>30</v>
      </c>
      <c r="G44" s="83" t="s">
        <v>32</v>
      </c>
      <c r="H44" s="83" t="s">
        <v>38</v>
      </c>
      <c r="I44" s="83" t="s">
        <v>6</v>
      </c>
      <c r="J44" s="53" t="s">
        <v>222</v>
      </c>
      <c r="K44" s="68">
        <v>50000</v>
      </c>
      <c r="L44" s="68">
        <v>45000</v>
      </c>
      <c r="M44" s="84">
        <v>41496</v>
      </c>
      <c r="N44" s="85">
        <v>47500</v>
      </c>
      <c r="O44" s="86">
        <v>2500</v>
      </c>
      <c r="P44" s="86">
        <v>50000</v>
      </c>
      <c r="Q44" s="84">
        <v>41496</v>
      </c>
      <c r="R44" s="86">
        <v>20</v>
      </c>
    </row>
    <row r="45" spans="1:18" ht="30">
      <c r="A45" s="33">
        <v>38</v>
      </c>
      <c r="B45" s="82"/>
      <c r="C45" s="53" t="s">
        <v>351</v>
      </c>
      <c r="D45" s="53" t="s">
        <v>352</v>
      </c>
      <c r="E45" s="53" t="s">
        <v>30</v>
      </c>
      <c r="F45" s="53" t="s">
        <v>30</v>
      </c>
      <c r="G45" s="83" t="s">
        <v>32</v>
      </c>
      <c r="H45" s="83" t="s">
        <v>38</v>
      </c>
      <c r="I45" s="83" t="s">
        <v>6</v>
      </c>
      <c r="J45" s="53" t="s">
        <v>241</v>
      </c>
      <c r="K45" s="68">
        <v>50000</v>
      </c>
      <c r="L45" s="68">
        <v>45000</v>
      </c>
      <c r="M45" s="84">
        <v>41496</v>
      </c>
      <c r="N45" s="85">
        <v>47500</v>
      </c>
      <c r="O45" s="86">
        <v>2500</v>
      </c>
      <c r="P45" s="86">
        <v>50000</v>
      </c>
      <c r="Q45" s="84">
        <v>41496</v>
      </c>
      <c r="R45" s="86">
        <v>20</v>
      </c>
    </row>
    <row r="46" spans="1:18" ht="45">
      <c r="A46" s="33">
        <v>39</v>
      </c>
      <c r="B46" s="82"/>
      <c r="C46" s="53" t="s">
        <v>273</v>
      </c>
      <c r="D46" s="53" t="s">
        <v>138</v>
      </c>
      <c r="E46" s="53" t="s">
        <v>30</v>
      </c>
      <c r="F46" s="53" t="s">
        <v>30</v>
      </c>
      <c r="G46" s="83" t="s">
        <v>32</v>
      </c>
      <c r="H46" s="83" t="s">
        <v>38</v>
      </c>
      <c r="I46" s="83" t="s">
        <v>6</v>
      </c>
      <c r="J46" s="53" t="s">
        <v>224</v>
      </c>
      <c r="K46" s="68">
        <v>50000</v>
      </c>
      <c r="L46" s="68">
        <v>45000</v>
      </c>
      <c r="M46" s="84">
        <v>41496</v>
      </c>
      <c r="N46" s="85">
        <v>47500</v>
      </c>
      <c r="O46" s="86">
        <v>2500</v>
      </c>
      <c r="P46" s="86">
        <v>50000</v>
      </c>
      <c r="Q46" s="84">
        <v>41496</v>
      </c>
      <c r="R46" s="86">
        <v>20</v>
      </c>
    </row>
    <row r="47" spans="1:18" ht="47.25">
      <c r="A47" s="33">
        <v>40</v>
      </c>
      <c r="B47" s="87"/>
      <c r="C47" s="87" t="s">
        <v>353</v>
      </c>
      <c r="D47" s="87" t="s">
        <v>354</v>
      </c>
      <c r="E47" s="87" t="s">
        <v>355</v>
      </c>
      <c r="F47" s="87" t="s">
        <v>30</v>
      </c>
      <c r="G47" s="87" t="s">
        <v>32</v>
      </c>
      <c r="H47" s="87" t="s">
        <v>65</v>
      </c>
      <c r="I47" s="87" t="s">
        <v>6</v>
      </c>
      <c r="J47" s="87" t="s">
        <v>233</v>
      </c>
      <c r="K47" s="87">
        <v>50000</v>
      </c>
      <c r="L47" s="87">
        <v>45000</v>
      </c>
      <c r="M47" s="88" t="s">
        <v>356</v>
      </c>
      <c r="N47" s="89">
        <v>47500</v>
      </c>
      <c r="O47" s="90">
        <v>20</v>
      </c>
      <c r="P47" s="90">
        <v>50000</v>
      </c>
      <c r="Q47" s="88" t="s">
        <v>356</v>
      </c>
      <c r="R47" s="90">
        <v>20</v>
      </c>
    </row>
    <row r="48" spans="1:18" ht="47.25">
      <c r="A48" s="33">
        <v>41</v>
      </c>
      <c r="B48" s="87"/>
      <c r="C48" s="87" t="s">
        <v>354</v>
      </c>
      <c r="D48" s="87" t="s">
        <v>357</v>
      </c>
      <c r="E48" s="87" t="s">
        <v>355</v>
      </c>
      <c r="F48" s="87" t="s">
        <v>30</v>
      </c>
      <c r="G48" s="87" t="s">
        <v>32</v>
      </c>
      <c r="H48" s="87" t="s">
        <v>38</v>
      </c>
      <c r="I48" s="87" t="s">
        <v>6</v>
      </c>
      <c r="J48" s="87" t="s">
        <v>358</v>
      </c>
      <c r="K48" s="87">
        <v>100000</v>
      </c>
      <c r="L48" s="87">
        <v>90000</v>
      </c>
      <c r="M48" s="88" t="s">
        <v>356</v>
      </c>
      <c r="N48" s="89">
        <v>95000</v>
      </c>
      <c r="O48" s="90">
        <v>20</v>
      </c>
      <c r="P48" s="90">
        <v>100000</v>
      </c>
      <c r="Q48" s="88" t="s">
        <v>356</v>
      </c>
      <c r="R48" s="90">
        <v>20</v>
      </c>
    </row>
    <row r="49" spans="1:18" ht="47.25">
      <c r="A49" s="33">
        <v>42</v>
      </c>
      <c r="B49" s="87"/>
      <c r="C49" s="87" t="s">
        <v>359</v>
      </c>
      <c r="D49" s="87" t="s">
        <v>360</v>
      </c>
      <c r="E49" s="87" t="s">
        <v>361</v>
      </c>
      <c r="F49" s="87" t="s">
        <v>30</v>
      </c>
      <c r="G49" s="87" t="s">
        <v>76</v>
      </c>
      <c r="H49" s="87" t="s">
        <v>65</v>
      </c>
      <c r="I49" s="87" t="s">
        <v>6</v>
      </c>
      <c r="J49" s="87" t="s">
        <v>233</v>
      </c>
      <c r="K49" s="87">
        <v>50000</v>
      </c>
      <c r="L49" s="87">
        <v>45000</v>
      </c>
      <c r="M49" s="88" t="s">
        <v>356</v>
      </c>
      <c r="N49" s="89">
        <v>47500</v>
      </c>
      <c r="O49" s="90">
        <v>20</v>
      </c>
      <c r="P49" s="90">
        <v>50000</v>
      </c>
      <c r="Q49" s="88" t="s">
        <v>356</v>
      </c>
      <c r="R49" s="90">
        <v>20</v>
      </c>
    </row>
    <row r="50" spans="1:18" ht="47.25">
      <c r="A50" s="33">
        <v>43</v>
      </c>
      <c r="B50" s="87"/>
      <c r="C50" s="87" t="s">
        <v>362</v>
      </c>
      <c r="D50" s="87" t="s">
        <v>363</v>
      </c>
      <c r="E50" s="87" t="s">
        <v>364</v>
      </c>
      <c r="F50" s="87" t="s">
        <v>30</v>
      </c>
      <c r="G50" s="87" t="s">
        <v>32</v>
      </c>
      <c r="H50" s="87" t="s">
        <v>38</v>
      </c>
      <c r="I50" s="87" t="s">
        <v>5</v>
      </c>
      <c r="J50" s="87" t="s">
        <v>233</v>
      </c>
      <c r="K50" s="87">
        <v>50000</v>
      </c>
      <c r="L50" s="87">
        <v>45000</v>
      </c>
      <c r="M50" s="88" t="s">
        <v>356</v>
      </c>
      <c r="N50" s="89">
        <v>47500</v>
      </c>
      <c r="O50" s="90">
        <v>20</v>
      </c>
      <c r="P50" s="90">
        <v>50000</v>
      </c>
      <c r="Q50" s="88" t="s">
        <v>356</v>
      </c>
      <c r="R50" s="90">
        <v>20</v>
      </c>
    </row>
    <row r="51" spans="1:18" ht="63">
      <c r="A51" s="33">
        <v>44</v>
      </c>
      <c r="B51" s="87"/>
      <c r="C51" s="87" t="s">
        <v>365</v>
      </c>
      <c r="D51" s="87" t="s">
        <v>202</v>
      </c>
      <c r="E51" s="87" t="s">
        <v>366</v>
      </c>
      <c r="F51" s="87" t="s">
        <v>30</v>
      </c>
      <c r="G51" s="87" t="s">
        <v>32</v>
      </c>
      <c r="H51" s="87" t="s">
        <v>65</v>
      </c>
      <c r="I51" s="87" t="s">
        <v>6</v>
      </c>
      <c r="J51" s="87" t="s">
        <v>367</v>
      </c>
      <c r="K51" s="87">
        <v>50000</v>
      </c>
      <c r="L51" s="87">
        <v>45000</v>
      </c>
      <c r="M51" s="88" t="s">
        <v>356</v>
      </c>
      <c r="N51" s="89">
        <v>47500</v>
      </c>
      <c r="O51" s="90">
        <v>20</v>
      </c>
      <c r="P51" s="90">
        <v>50000</v>
      </c>
      <c r="Q51" s="88" t="s">
        <v>356</v>
      </c>
      <c r="R51" s="90">
        <v>20</v>
      </c>
    </row>
    <row r="52" spans="1:18" ht="63">
      <c r="A52" s="33">
        <v>45</v>
      </c>
      <c r="B52" s="87"/>
      <c r="C52" s="87" t="s">
        <v>368</v>
      </c>
      <c r="D52" s="87" t="s">
        <v>369</v>
      </c>
      <c r="E52" s="87" t="s">
        <v>366</v>
      </c>
      <c r="F52" s="87" t="s">
        <v>30</v>
      </c>
      <c r="G52" s="87" t="s">
        <v>32</v>
      </c>
      <c r="H52" s="87" t="s">
        <v>38</v>
      </c>
      <c r="I52" s="87" t="s">
        <v>6</v>
      </c>
      <c r="J52" s="87" t="s">
        <v>233</v>
      </c>
      <c r="K52" s="87">
        <v>100000</v>
      </c>
      <c r="L52" s="87">
        <v>90000</v>
      </c>
      <c r="M52" s="88" t="s">
        <v>356</v>
      </c>
      <c r="N52" s="89">
        <v>95000</v>
      </c>
      <c r="O52" s="90">
        <v>20</v>
      </c>
      <c r="P52" s="90">
        <v>100000</v>
      </c>
      <c r="Q52" s="88" t="s">
        <v>356</v>
      </c>
      <c r="R52" s="90">
        <v>20</v>
      </c>
    </row>
    <row r="53" spans="1:18" ht="63">
      <c r="A53" s="33">
        <v>46</v>
      </c>
      <c r="B53" s="87"/>
      <c r="C53" s="87" t="s">
        <v>370</v>
      </c>
      <c r="D53" s="87" t="s">
        <v>132</v>
      </c>
      <c r="E53" s="87" t="s">
        <v>366</v>
      </c>
      <c r="F53" s="87" t="s">
        <v>30</v>
      </c>
      <c r="G53" s="87" t="s">
        <v>32</v>
      </c>
      <c r="H53" s="87" t="s">
        <v>38</v>
      </c>
      <c r="I53" s="87" t="s">
        <v>6</v>
      </c>
      <c r="J53" s="87" t="s">
        <v>233</v>
      </c>
      <c r="K53" s="87">
        <v>100000</v>
      </c>
      <c r="L53" s="87">
        <v>90000</v>
      </c>
      <c r="M53" s="88" t="s">
        <v>356</v>
      </c>
      <c r="N53" s="89">
        <v>95000</v>
      </c>
      <c r="O53" s="90">
        <v>20</v>
      </c>
      <c r="P53" s="90">
        <v>100000</v>
      </c>
      <c r="Q53" s="88" t="s">
        <v>356</v>
      </c>
      <c r="R53" s="90">
        <v>20</v>
      </c>
    </row>
    <row r="54" spans="1:18" ht="47.25">
      <c r="A54" s="33">
        <v>47</v>
      </c>
      <c r="B54" s="87"/>
      <c r="C54" s="87" t="s">
        <v>371</v>
      </c>
      <c r="D54" s="87" t="s">
        <v>372</v>
      </c>
      <c r="E54" s="87" t="s">
        <v>373</v>
      </c>
      <c r="F54" s="87" t="s">
        <v>30</v>
      </c>
      <c r="G54" s="87" t="s">
        <v>32</v>
      </c>
      <c r="H54" s="87" t="s">
        <v>65</v>
      </c>
      <c r="I54" s="87" t="s">
        <v>5</v>
      </c>
      <c r="J54" s="87" t="s">
        <v>233</v>
      </c>
      <c r="K54" s="87">
        <v>50000</v>
      </c>
      <c r="L54" s="87">
        <v>45000</v>
      </c>
      <c r="M54" s="88" t="s">
        <v>356</v>
      </c>
      <c r="N54" s="89">
        <v>47500</v>
      </c>
      <c r="O54" s="90">
        <v>20</v>
      </c>
      <c r="P54" s="90">
        <v>50000</v>
      </c>
      <c r="Q54" s="88" t="s">
        <v>356</v>
      </c>
      <c r="R54" s="90">
        <v>20</v>
      </c>
    </row>
    <row r="55" spans="1:18" ht="47.25">
      <c r="A55" s="33">
        <v>48</v>
      </c>
      <c r="B55" s="87"/>
      <c r="C55" s="87" t="s">
        <v>374</v>
      </c>
      <c r="D55" s="87" t="s">
        <v>375</v>
      </c>
      <c r="E55" s="87" t="s">
        <v>376</v>
      </c>
      <c r="F55" s="87" t="s">
        <v>30</v>
      </c>
      <c r="G55" s="87" t="s">
        <v>76</v>
      </c>
      <c r="H55" s="87" t="s">
        <v>65</v>
      </c>
      <c r="I55" s="87" t="s">
        <v>6</v>
      </c>
      <c r="J55" s="87" t="s">
        <v>233</v>
      </c>
      <c r="K55" s="87">
        <v>50000</v>
      </c>
      <c r="L55" s="87">
        <v>45000</v>
      </c>
      <c r="M55" s="88" t="s">
        <v>356</v>
      </c>
      <c r="N55" s="89">
        <v>47500</v>
      </c>
      <c r="O55" s="90">
        <v>20</v>
      </c>
      <c r="P55" s="90">
        <v>50000</v>
      </c>
      <c r="Q55" s="88" t="s">
        <v>356</v>
      </c>
      <c r="R55" s="90">
        <v>20</v>
      </c>
    </row>
    <row r="56" spans="1:18" ht="63">
      <c r="A56" s="33">
        <v>49</v>
      </c>
      <c r="B56" s="87"/>
      <c r="C56" s="87" t="s">
        <v>377</v>
      </c>
      <c r="D56" s="87" t="s">
        <v>138</v>
      </c>
      <c r="E56" s="87" t="s">
        <v>366</v>
      </c>
      <c r="F56" s="87" t="s">
        <v>30</v>
      </c>
      <c r="G56" s="87" t="s">
        <v>32</v>
      </c>
      <c r="H56" s="87" t="s">
        <v>65</v>
      </c>
      <c r="I56" s="87" t="s">
        <v>6</v>
      </c>
      <c r="J56" s="87" t="s">
        <v>367</v>
      </c>
      <c r="K56" s="87">
        <v>50000</v>
      </c>
      <c r="L56" s="87">
        <v>45000</v>
      </c>
      <c r="M56" s="88" t="s">
        <v>356</v>
      </c>
      <c r="N56" s="89">
        <v>47500</v>
      </c>
      <c r="O56" s="90">
        <v>20</v>
      </c>
      <c r="P56" s="90">
        <v>50000</v>
      </c>
      <c r="Q56" s="88" t="s">
        <v>356</v>
      </c>
      <c r="R56" s="90">
        <v>20</v>
      </c>
    </row>
    <row r="57" spans="1:18" ht="47.25">
      <c r="A57" s="33">
        <v>50</v>
      </c>
      <c r="B57" s="87"/>
      <c r="C57" s="87" t="s">
        <v>378</v>
      </c>
      <c r="D57" s="87" t="s">
        <v>379</v>
      </c>
      <c r="E57" s="87" t="s">
        <v>380</v>
      </c>
      <c r="F57" s="87" t="s">
        <v>30</v>
      </c>
      <c r="G57" s="87" t="s">
        <v>32</v>
      </c>
      <c r="H57" s="87" t="s">
        <v>38</v>
      </c>
      <c r="I57" s="87" t="s">
        <v>6</v>
      </c>
      <c r="J57" s="87" t="s">
        <v>233</v>
      </c>
      <c r="K57" s="87">
        <v>50000</v>
      </c>
      <c r="L57" s="87">
        <v>45000</v>
      </c>
      <c r="M57" s="88" t="s">
        <v>356</v>
      </c>
      <c r="N57" s="89">
        <v>47500</v>
      </c>
      <c r="O57" s="90">
        <v>20</v>
      </c>
      <c r="P57" s="90">
        <v>50000</v>
      </c>
      <c r="Q57" s="88" t="s">
        <v>356</v>
      </c>
      <c r="R57" s="90">
        <v>20</v>
      </c>
    </row>
    <row r="58" spans="1:18" ht="63">
      <c r="A58" s="33">
        <v>51</v>
      </c>
      <c r="B58" s="87"/>
      <c r="C58" s="87" t="s">
        <v>381</v>
      </c>
      <c r="D58" s="87" t="s">
        <v>247</v>
      </c>
      <c r="E58" s="87" t="s">
        <v>382</v>
      </c>
      <c r="F58" s="87" t="s">
        <v>30</v>
      </c>
      <c r="G58" s="87" t="s">
        <v>32</v>
      </c>
      <c r="H58" s="87" t="s">
        <v>65</v>
      </c>
      <c r="I58" s="87" t="s">
        <v>5</v>
      </c>
      <c r="J58" s="87" t="s">
        <v>233</v>
      </c>
      <c r="K58" s="87">
        <v>50000</v>
      </c>
      <c r="L58" s="87">
        <v>45000</v>
      </c>
      <c r="M58" s="88" t="s">
        <v>356</v>
      </c>
      <c r="N58" s="89">
        <v>47500</v>
      </c>
      <c r="O58" s="90">
        <v>20</v>
      </c>
      <c r="P58" s="90">
        <v>50000</v>
      </c>
      <c r="Q58" s="88" t="s">
        <v>356</v>
      </c>
      <c r="R58" s="90">
        <v>20</v>
      </c>
    </row>
    <row r="59" spans="1:18" ht="63">
      <c r="A59" s="33">
        <v>52</v>
      </c>
      <c r="B59" s="87"/>
      <c r="C59" s="87" t="s">
        <v>383</v>
      </c>
      <c r="D59" s="87" t="s">
        <v>384</v>
      </c>
      <c r="E59" s="87" t="s">
        <v>385</v>
      </c>
      <c r="F59" s="87" t="s">
        <v>30</v>
      </c>
      <c r="G59" s="87" t="s">
        <v>32</v>
      </c>
      <c r="H59" s="87" t="s">
        <v>38</v>
      </c>
      <c r="I59" s="87" t="s">
        <v>5</v>
      </c>
      <c r="J59" s="87" t="s">
        <v>386</v>
      </c>
      <c r="K59" s="87">
        <v>50000</v>
      </c>
      <c r="L59" s="87">
        <v>45000</v>
      </c>
      <c r="M59" s="88" t="s">
        <v>356</v>
      </c>
      <c r="N59" s="89">
        <v>47500</v>
      </c>
      <c r="O59" s="90">
        <v>20</v>
      </c>
      <c r="P59" s="90">
        <v>50000</v>
      </c>
      <c r="Q59" s="88" t="s">
        <v>356</v>
      </c>
      <c r="R59" s="90">
        <v>20</v>
      </c>
    </row>
    <row r="60" spans="1:18" ht="47.25">
      <c r="A60" s="33">
        <v>53</v>
      </c>
      <c r="B60" s="87"/>
      <c r="C60" s="87" t="s">
        <v>387</v>
      </c>
      <c r="D60" s="87" t="s">
        <v>388</v>
      </c>
      <c r="E60" s="87" t="s">
        <v>156</v>
      </c>
      <c r="F60" s="87" t="s">
        <v>30</v>
      </c>
      <c r="G60" s="87" t="s">
        <v>32</v>
      </c>
      <c r="H60" s="87" t="s">
        <v>38</v>
      </c>
      <c r="I60" s="87" t="s">
        <v>6</v>
      </c>
      <c r="J60" s="87" t="s">
        <v>367</v>
      </c>
      <c r="K60" s="87">
        <v>50000</v>
      </c>
      <c r="L60" s="87">
        <v>45000</v>
      </c>
      <c r="M60" s="88" t="s">
        <v>356</v>
      </c>
      <c r="N60" s="89">
        <v>47500</v>
      </c>
      <c r="O60" s="90">
        <v>20</v>
      </c>
      <c r="P60" s="90">
        <v>50000</v>
      </c>
      <c r="Q60" s="88" t="s">
        <v>356</v>
      </c>
      <c r="R60" s="90">
        <v>20</v>
      </c>
    </row>
    <row r="61" spans="1:18" ht="47.25">
      <c r="A61" s="33">
        <v>54</v>
      </c>
      <c r="B61" s="87"/>
      <c r="C61" s="87" t="s">
        <v>157</v>
      </c>
      <c r="D61" s="87" t="s">
        <v>389</v>
      </c>
      <c r="E61" s="87" t="s">
        <v>390</v>
      </c>
      <c r="F61" s="87" t="s">
        <v>30</v>
      </c>
      <c r="G61" s="87" t="s">
        <v>32</v>
      </c>
      <c r="H61" s="87" t="s">
        <v>38</v>
      </c>
      <c r="I61" s="87" t="s">
        <v>6</v>
      </c>
      <c r="J61" s="87" t="s">
        <v>367</v>
      </c>
      <c r="K61" s="87">
        <v>50000</v>
      </c>
      <c r="L61" s="87">
        <v>45000</v>
      </c>
      <c r="M61" s="88" t="s">
        <v>356</v>
      </c>
      <c r="N61" s="89">
        <v>47500</v>
      </c>
      <c r="O61" s="90">
        <v>20</v>
      </c>
      <c r="P61" s="90">
        <v>50000</v>
      </c>
      <c r="Q61" s="88" t="s">
        <v>356</v>
      </c>
      <c r="R61" s="90">
        <v>20</v>
      </c>
    </row>
    <row r="62" spans="1:18" ht="63">
      <c r="A62" s="33">
        <v>55</v>
      </c>
      <c r="B62" s="87"/>
      <c r="C62" s="87" t="s">
        <v>391</v>
      </c>
      <c r="D62" s="87" t="s">
        <v>392</v>
      </c>
      <c r="E62" s="87" t="s">
        <v>393</v>
      </c>
      <c r="F62" s="87" t="s">
        <v>30</v>
      </c>
      <c r="G62" s="87" t="s">
        <v>32</v>
      </c>
      <c r="H62" s="87" t="s">
        <v>38</v>
      </c>
      <c r="I62" s="87" t="s">
        <v>6</v>
      </c>
      <c r="J62" s="87" t="s">
        <v>367</v>
      </c>
      <c r="K62" s="87">
        <v>50000</v>
      </c>
      <c r="L62" s="87">
        <v>45000</v>
      </c>
      <c r="M62" s="88" t="s">
        <v>356</v>
      </c>
      <c r="N62" s="89">
        <v>47500</v>
      </c>
      <c r="O62" s="90">
        <v>20</v>
      </c>
      <c r="P62" s="90">
        <v>50000</v>
      </c>
      <c r="Q62" s="88" t="s">
        <v>356</v>
      </c>
      <c r="R62" s="90">
        <v>20</v>
      </c>
    </row>
    <row r="63" spans="1:18" ht="47.25">
      <c r="A63" s="33">
        <v>56</v>
      </c>
      <c r="B63" s="87"/>
      <c r="C63" s="87" t="s">
        <v>394</v>
      </c>
      <c r="D63" s="87" t="s">
        <v>273</v>
      </c>
      <c r="E63" s="87" t="s">
        <v>395</v>
      </c>
      <c r="F63" s="87" t="s">
        <v>30</v>
      </c>
      <c r="G63" s="87" t="s">
        <v>32</v>
      </c>
      <c r="H63" s="87" t="s">
        <v>38</v>
      </c>
      <c r="I63" s="87" t="s">
        <v>6</v>
      </c>
      <c r="J63" s="87" t="s">
        <v>367</v>
      </c>
      <c r="K63" s="87">
        <v>50000</v>
      </c>
      <c r="L63" s="87">
        <v>45000</v>
      </c>
      <c r="M63" s="88" t="s">
        <v>356</v>
      </c>
      <c r="N63" s="89">
        <v>47500</v>
      </c>
      <c r="O63" s="90">
        <v>20</v>
      </c>
      <c r="P63" s="90">
        <v>50000</v>
      </c>
      <c r="Q63" s="88" t="s">
        <v>356</v>
      </c>
      <c r="R63" s="90">
        <v>20</v>
      </c>
    </row>
    <row r="64" spans="1:18" ht="47.25">
      <c r="A64" s="33">
        <v>57</v>
      </c>
      <c r="B64" s="87"/>
      <c r="C64" s="87" t="s">
        <v>396</v>
      </c>
      <c r="D64" s="87" t="s">
        <v>273</v>
      </c>
      <c r="E64" s="87" t="s">
        <v>395</v>
      </c>
      <c r="F64" s="87" t="s">
        <v>30</v>
      </c>
      <c r="G64" s="87" t="s">
        <v>32</v>
      </c>
      <c r="H64" s="87" t="s">
        <v>38</v>
      </c>
      <c r="I64" s="87" t="s">
        <v>6</v>
      </c>
      <c r="J64" s="87" t="s">
        <v>367</v>
      </c>
      <c r="K64" s="87">
        <v>50000</v>
      </c>
      <c r="L64" s="87">
        <v>45000</v>
      </c>
      <c r="M64" s="88" t="s">
        <v>356</v>
      </c>
      <c r="N64" s="89">
        <v>47500</v>
      </c>
      <c r="O64" s="90">
        <v>20</v>
      </c>
      <c r="P64" s="90">
        <v>50000</v>
      </c>
      <c r="Q64" s="88" t="s">
        <v>356</v>
      </c>
      <c r="R64" s="90">
        <v>20</v>
      </c>
    </row>
    <row r="65" spans="1:18" ht="47.25">
      <c r="A65" s="33">
        <v>58</v>
      </c>
      <c r="B65" s="87"/>
      <c r="C65" s="87" t="s">
        <v>397</v>
      </c>
      <c r="D65" s="87" t="s">
        <v>398</v>
      </c>
      <c r="E65" s="87" t="s">
        <v>399</v>
      </c>
      <c r="F65" s="87" t="s">
        <v>30</v>
      </c>
      <c r="G65" s="87" t="s">
        <v>32</v>
      </c>
      <c r="H65" s="87" t="s">
        <v>38</v>
      </c>
      <c r="I65" s="87" t="s">
        <v>6</v>
      </c>
      <c r="J65" s="87" t="s">
        <v>233</v>
      </c>
      <c r="K65" s="87">
        <v>50000</v>
      </c>
      <c r="L65" s="87">
        <v>45000</v>
      </c>
      <c r="M65" s="88" t="s">
        <v>356</v>
      </c>
      <c r="N65" s="89">
        <v>47500</v>
      </c>
      <c r="O65" s="90">
        <v>20</v>
      </c>
      <c r="P65" s="90">
        <v>50000</v>
      </c>
      <c r="Q65" s="88" t="s">
        <v>356</v>
      </c>
      <c r="R65" s="90">
        <v>20</v>
      </c>
    </row>
    <row r="66" spans="1:18" ht="78.75">
      <c r="A66" s="33">
        <v>59</v>
      </c>
      <c r="B66" s="87"/>
      <c r="C66" s="87" t="s">
        <v>400</v>
      </c>
      <c r="D66" s="87" t="s">
        <v>401</v>
      </c>
      <c r="E66" s="87" t="s">
        <v>402</v>
      </c>
      <c r="F66" s="87" t="s">
        <v>30</v>
      </c>
      <c r="G66" s="87" t="s">
        <v>32</v>
      </c>
      <c r="H66" s="87" t="s">
        <v>38</v>
      </c>
      <c r="I66" s="87" t="s">
        <v>6</v>
      </c>
      <c r="J66" s="87" t="s">
        <v>233</v>
      </c>
      <c r="K66" s="87">
        <v>50000</v>
      </c>
      <c r="L66" s="87">
        <v>45000</v>
      </c>
      <c r="M66" s="88" t="s">
        <v>356</v>
      </c>
      <c r="N66" s="89">
        <v>47500</v>
      </c>
      <c r="O66" s="90">
        <v>20</v>
      </c>
      <c r="P66" s="90">
        <v>50000</v>
      </c>
      <c r="Q66" s="88" t="s">
        <v>356</v>
      </c>
      <c r="R66" s="90">
        <v>20</v>
      </c>
    </row>
    <row r="67" spans="1:18" ht="78.75">
      <c r="A67" s="33">
        <v>60</v>
      </c>
      <c r="B67" s="87"/>
      <c r="C67" s="87" t="s">
        <v>403</v>
      </c>
      <c r="D67" s="87" t="s">
        <v>401</v>
      </c>
      <c r="E67" s="87" t="s">
        <v>402</v>
      </c>
      <c r="F67" s="87" t="s">
        <v>30</v>
      </c>
      <c r="G67" s="87" t="s">
        <v>32</v>
      </c>
      <c r="H67" s="87" t="s">
        <v>38</v>
      </c>
      <c r="I67" s="87" t="s">
        <v>6</v>
      </c>
      <c r="J67" s="87" t="s">
        <v>233</v>
      </c>
      <c r="K67" s="87">
        <v>50000</v>
      </c>
      <c r="L67" s="87">
        <v>45000</v>
      </c>
      <c r="M67" s="88" t="s">
        <v>356</v>
      </c>
      <c r="N67" s="89">
        <v>47500</v>
      </c>
      <c r="O67" s="90">
        <v>20</v>
      </c>
      <c r="P67" s="90">
        <v>50000</v>
      </c>
      <c r="Q67" s="88" t="s">
        <v>356</v>
      </c>
      <c r="R67" s="90">
        <v>20</v>
      </c>
    </row>
    <row r="68" spans="1:18" ht="47.25">
      <c r="A68" s="33">
        <v>61</v>
      </c>
      <c r="B68" s="87"/>
      <c r="C68" s="87" t="s">
        <v>219</v>
      </c>
      <c r="D68" s="87" t="s">
        <v>404</v>
      </c>
      <c r="E68" s="87" t="s">
        <v>405</v>
      </c>
      <c r="F68" s="87" t="s">
        <v>30</v>
      </c>
      <c r="G68" s="87" t="s">
        <v>32</v>
      </c>
      <c r="H68" s="87" t="s">
        <v>38</v>
      </c>
      <c r="I68" s="87" t="s">
        <v>6</v>
      </c>
      <c r="J68" s="87" t="s">
        <v>406</v>
      </c>
      <c r="K68" s="87">
        <v>50000</v>
      </c>
      <c r="L68" s="87">
        <v>45000</v>
      </c>
      <c r="M68" s="88" t="s">
        <v>356</v>
      </c>
      <c r="N68" s="89">
        <v>47500</v>
      </c>
      <c r="O68" s="90">
        <v>20</v>
      </c>
      <c r="P68" s="90">
        <v>50000</v>
      </c>
      <c r="Q68" s="88" t="s">
        <v>356</v>
      </c>
      <c r="R68" s="90">
        <v>20</v>
      </c>
    </row>
    <row r="69" spans="1:18" ht="47.25">
      <c r="A69" s="33">
        <v>62</v>
      </c>
      <c r="B69" s="87"/>
      <c r="C69" s="87" t="s">
        <v>407</v>
      </c>
      <c r="D69" s="87" t="s">
        <v>408</v>
      </c>
      <c r="E69" s="87" t="s">
        <v>409</v>
      </c>
      <c r="F69" s="87" t="s">
        <v>30</v>
      </c>
      <c r="G69" s="87" t="s">
        <v>32</v>
      </c>
      <c r="H69" s="87" t="s">
        <v>38</v>
      </c>
      <c r="I69" s="87" t="s">
        <v>6</v>
      </c>
      <c r="J69" s="87" t="s">
        <v>367</v>
      </c>
      <c r="K69" s="87">
        <v>50000</v>
      </c>
      <c r="L69" s="87">
        <v>45000</v>
      </c>
      <c r="M69" s="88" t="s">
        <v>356</v>
      </c>
      <c r="N69" s="89">
        <v>47500</v>
      </c>
      <c r="O69" s="90">
        <v>20</v>
      </c>
      <c r="P69" s="90">
        <v>50000</v>
      </c>
      <c r="Q69" s="88" t="s">
        <v>356</v>
      </c>
      <c r="R69" s="90">
        <v>20</v>
      </c>
    </row>
    <row r="70" spans="1:18" ht="63">
      <c r="A70" s="33">
        <v>63</v>
      </c>
      <c r="B70" s="87"/>
      <c r="C70" s="87" t="s">
        <v>288</v>
      </c>
      <c r="D70" s="87" t="s">
        <v>410</v>
      </c>
      <c r="E70" s="87" t="s">
        <v>411</v>
      </c>
      <c r="F70" s="87" t="s">
        <v>30</v>
      </c>
      <c r="G70" s="87" t="s">
        <v>32</v>
      </c>
      <c r="H70" s="87" t="s">
        <v>38</v>
      </c>
      <c r="I70" s="87" t="s">
        <v>6</v>
      </c>
      <c r="J70" s="87" t="s">
        <v>367</v>
      </c>
      <c r="K70" s="87">
        <v>50000</v>
      </c>
      <c r="L70" s="87">
        <v>45000</v>
      </c>
      <c r="M70" s="88" t="s">
        <v>356</v>
      </c>
      <c r="N70" s="89">
        <v>47500</v>
      </c>
      <c r="O70" s="90">
        <v>20</v>
      </c>
      <c r="P70" s="90">
        <v>50000</v>
      </c>
      <c r="Q70" s="88" t="s">
        <v>356</v>
      </c>
      <c r="R70" s="90">
        <v>20</v>
      </c>
    </row>
    <row r="71" spans="1:18" ht="63">
      <c r="A71" s="33">
        <v>64</v>
      </c>
      <c r="B71" s="87"/>
      <c r="C71" s="87" t="s">
        <v>412</v>
      </c>
      <c r="D71" s="87" t="s">
        <v>413</v>
      </c>
      <c r="E71" s="87" t="s">
        <v>393</v>
      </c>
      <c r="F71" s="87" t="s">
        <v>30</v>
      </c>
      <c r="G71" s="87" t="s">
        <v>32</v>
      </c>
      <c r="H71" s="87" t="s">
        <v>38</v>
      </c>
      <c r="I71" s="87" t="s">
        <v>6</v>
      </c>
      <c r="J71" s="87" t="s">
        <v>367</v>
      </c>
      <c r="K71" s="87">
        <v>50000</v>
      </c>
      <c r="L71" s="87">
        <v>45000</v>
      </c>
      <c r="M71" s="88" t="s">
        <v>356</v>
      </c>
      <c r="N71" s="89">
        <v>47500</v>
      </c>
      <c r="O71" s="90">
        <v>20</v>
      </c>
      <c r="P71" s="90">
        <v>50000</v>
      </c>
      <c r="Q71" s="88" t="s">
        <v>356</v>
      </c>
      <c r="R71" s="90">
        <v>20</v>
      </c>
    </row>
    <row r="72" spans="1:18" ht="47.25">
      <c r="A72" s="33">
        <v>65</v>
      </c>
      <c r="B72" s="87"/>
      <c r="C72" s="91" t="s">
        <v>414</v>
      </c>
      <c r="D72" s="91" t="s">
        <v>415</v>
      </c>
      <c r="E72" s="91" t="s">
        <v>159</v>
      </c>
      <c r="F72" s="87" t="s">
        <v>30</v>
      </c>
      <c r="G72" s="87" t="s">
        <v>32</v>
      </c>
      <c r="H72" s="87" t="s">
        <v>65</v>
      </c>
      <c r="I72" s="87" t="s">
        <v>6</v>
      </c>
      <c r="J72" s="87" t="s">
        <v>367</v>
      </c>
      <c r="K72" s="87">
        <v>50000</v>
      </c>
      <c r="L72" s="87">
        <v>45000</v>
      </c>
      <c r="M72" s="88" t="s">
        <v>356</v>
      </c>
      <c r="N72" s="89">
        <v>47500</v>
      </c>
      <c r="O72" s="90">
        <v>20</v>
      </c>
      <c r="P72" s="90">
        <v>50000</v>
      </c>
      <c r="Q72" s="88" t="s">
        <v>356</v>
      </c>
      <c r="R72" s="90">
        <v>20</v>
      </c>
    </row>
    <row r="73" spans="1:18" ht="47.25">
      <c r="A73" s="33">
        <v>66</v>
      </c>
      <c r="B73" s="87"/>
      <c r="C73" s="91" t="s">
        <v>416</v>
      </c>
      <c r="D73" s="91" t="s">
        <v>417</v>
      </c>
      <c r="E73" s="91" t="s">
        <v>418</v>
      </c>
      <c r="F73" s="87" t="s">
        <v>30</v>
      </c>
      <c r="G73" s="87" t="s">
        <v>32</v>
      </c>
      <c r="H73" s="87" t="s">
        <v>65</v>
      </c>
      <c r="I73" s="87" t="s">
        <v>6</v>
      </c>
      <c r="J73" s="87" t="s">
        <v>367</v>
      </c>
      <c r="K73" s="87">
        <v>50000</v>
      </c>
      <c r="L73" s="87">
        <v>45000</v>
      </c>
      <c r="M73" s="88" t="s">
        <v>356</v>
      </c>
      <c r="N73" s="89">
        <v>47500</v>
      </c>
      <c r="O73" s="90">
        <v>20</v>
      </c>
      <c r="P73" s="90">
        <v>50000</v>
      </c>
      <c r="Q73" s="88" t="s">
        <v>356</v>
      </c>
      <c r="R73" s="90">
        <v>20</v>
      </c>
    </row>
    <row r="74" spans="1:18" ht="47.25">
      <c r="A74" s="33">
        <v>67</v>
      </c>
      <c r="B74" s="87"/>
      <c r="C74" s="87" t="s">
        <v>127</v>
      </c>
      <c r="D74" s="87" t="s">
        <v>419</v>
      </c>
      <c r="E74" s="87" t="s">
        <v>420</v>
      </c>
      <c r="F74" s="87" t="s">
        <v>30</v>
      </c>
      <c r="G74" s="87" t="s">
        <v>32</v>
      </c>
      <c r="H74" s="87" t="s">
        <v>38</v>
      </c>
      <c r="I74" s="87" t="s">
        <v>6</v>
      </c>
      <c r="J74" s="87" t="s">
        <v>367</v>
      </c>
      <c r="K74" s="87">
        <v>50000</v>
      </c>
      <c r="L74" s="87">
        <v>45000</v>
      </c>
      <c r="M74" s="88" t="s">
        <v>356</v>
      </c>
      <c r="N74" s="89">
        <v>47500</v>
      </c>
      <c r="O74" s="90">
        <v>20</v>
      </c>
      <c r="P74" s="90">
        <v>50000</v>
      </c>
      <c r="Q74" s="88" t="s">
        <v>356</v>
      </c>
      <c r="R74" s="90">
        <v>20</v>
      </c>
    </row>
    <row r="75" spans="1:18" ht="47.25">
      <c r="A75" s="33">
        <v>68</v>
      </c>
      <c r="B75" s="87"/>
      <c r="C75" s="87" t="s">
        <v>421</v>
      </c>
      <c r="D75" s="87" t="s">
        <v>422</v>
      </c>
      <c r="E75" s="87" t="s">
        <v>423</v>
      </c>
      <c r="F75" s="87" t="s">
        <v>30</v>
      </c>
      <c r="G75" s="87" t="s">
        <v>32</v>
      </c>
      <c r="H75" s="87" t="s">
        <v>38</v>
      </c>
      <c r="I75" s="87" t="s">
        <v>6</v>
      </c>
      <c r="J75" s="87" t="s">
        <v>367</v>
      </c>
      <c r="K75" s="87">
        <v>50000</v>
      </c>
      <c r="L75" s="87">
        <v>45000</v>
      </c>
      <c r="M75" s="88" t="s">
        <v>356</v>
      </c>
      <c r="N75" s="89">
        <v>47500</v>
      </c>
      <c r="O75" s="90">
        <v>20</v>
      </c>
      <c r="P75" s="90">
        <v>50000</v>
      </c>
      <c r="Q75" s="88" t="s">
        <v>356</v>
      </c>
      <c r="R75" s="90">
        <v>20</v>
      </c>
    </row>
    <row r="76" spans="1:18" ht="47.25">
      <c r="A76" s="33">
        <v>69</v>
      </c>
      <c r="B76" s="87"/>
      <c r="C76" s="87" t="s">
        <v>424</v>
      </c>
      <c r="D76" s="87" t="s">
        <v>425</v>
      </c>
      <c r="E76" s="87" t="s">
        <v>426</v>
      </c>
      <c r="F76" s="87" t="s">
        <v>30</v>
      </c>
      <c r="G76" s="87" t="s">
        <v>32</v>
      </c>
      <c r="H76" s="87" t="s">
        <v>65</v>
      </c>
      <c r="I76" s="87" t="s">
        <v>5</v>
      </c>
      <c r="J76" s="87" t="s">
        <v>233</v>
      </c>
      <c r="K76" s="87">
        <v>50000</v>
      </c>
      <c r="L76" s="87">
        <v>45000</v>
      </c>
      <c r="M76" s="88" t="s">
        <v>356</v>
      </c>
      <c r="N76" s="89">
        <v>47500</v>
      </c>
      <c r="O76" s="90">
        <v>20</v>
      </c>
      <c r="P76" s="90">
        <v>50000</v>
      </c>
      <c r="Q76" s="88" t="s">
        <v>356</v>
      </c>
      <c r="R76" s="90">
        <v>20</v>
      </c>
    </row>
    <row r="77" spans="1:18" ht="47.25">
      <c r="A77" s="33">
        <v>70</v>
      </c>
      <c r="B77" s="87"/>
      <c r="C77" s="87" t="s">
        <v>427</v>
      </c>
      <c r="D77" s="87" t="s">
        <v>428</v>
      </c>
      <c r="E77" s="87" t="s">
        <v>429</v>
      </c>
      <c r="F77" s="87" t="s">
        <v>30</v>
      </c>
      <c r="G77" s="87" t="s">
        <v>32</v>
      </c>
      <c r="H77" s="87" t="s">
        <v>38</v>
      </c>
      <c r="I77" s="87" t="s">
        <v>6</v>
      </c>
      <c r="J77" s="87" t="s">
        <v>174</v>
      </c>
      <c r="K77" s="87">
        <v>50000</v>
      </c>
      <c r="L77" s="87">
        <v>45000</v>
      </c>
      <c r="M77" s="88" t="s">
        <v>356</v>
      </c>
      <c r="N77" s="89">
        <v>47500</v>
      </c>
      <c r="O77" s="90">
        <v>20</v>
      </c>
      <c r="P77" s="90">
        <v>50000</v>
      </c>
      <c r="Q77" s="88" t="s">
        <v>356</v>
      </c>
      <c r="R77" s="90">
        <v>20</v>
      </c>
    </row>
    <row r="78" spans="1:18" ht="47.25">
      <c r="A78" s="33">
        <v>71</v>
      </c>
      <c r="B78" s="87"/>
      <c r="C78" s="87" t="s">
        <v>213</v>
      </c>
      <c r="D78" s="87" t="s">
        <v>430</v>
      </c>
      <c r="E78" s="87" t="s">
        <v>431</v>
      </c>
      <c r="F78" s="87" t="s">
        <v>30</v>
      </c>
      <c r="G78" s="87" t="s">
        <v>32</v>
      </c>
      <c r="H78" s="87" t="s">
        <v>38</v>
      </c>
      <c r="I78" s="87" t="s">
        <v>5</v>
      </c>
      <c r="J78" s="87" t="s">
        <v>233</v>
      </c>
      <c r="K78" s="87">
        <v>50000</v>
      </c>
      <c r="L78" s="87">
        <v>45000</v>
      </c>
      <c r="M78" s="88" t="s">
        <v>356</v>
      </c>
      <c r="N78" s="89">
        <v>47500</v>
      </c>
      <c r="O78" s="90">
        <v>20</v>
      </c>
      <c r="P78" s="90">
        <v>50000</v>
      </c>
      <c r="Q78" s="88" t="s">
        <v>356</v>
      </c>
      <c r="R78" s="90">
        <v>20</v>
      </c>
    </row>
    <row r="79" spans="1:18" ht="47.25">
      <c r="A79" s="33">
        <v>72</v>
      </c>
      <c r="B79" s="87"/>
      <c r="C79" s="87" t="s">
        <v>412</v>
      </c>
      <c r="D79" s="87" t="s">
        <v>432</v>
      </c>
      <c r="E79" s="87" t="s">
        <v>431</v>
      </c>
      <c r="F79" s="87" t="s">
        <v>30</v>
      </c>
      <c r="G79" s="87" t="s">
        <v>32</v>
      </c>
      <c r="H79" s="87" t="s">
        <v>38</v>
      </c>
      <c r="I79" s="87" t="s">
        <v>5</v>
      </c>
      <c r="J79" s="87" t="s">
        <v>233</v>
      </c>
      <c r="K79" s="87">
        <v>50000</v>
      </c>
      <c r="L79" s="87">
        <v>45000</v>
      </c>
      <c r="M79" s="88" t="s">
        <v>356</v>
      </c>
      <c r="N79" s="89">
        <v>47500</v>
      </c>
      <c r="O79" s="90">
        <v>20</v>
      </c>
      <c r="P79" s="90">
        <v>50000</v>
      </c>
      <c r="Q79" s="88" t="s">
        <v>356</v>
      </c>
      <c r="R79" s="90">
        <v>20</v>
      </c>
    </row>
    <row r="80" spans="1:18" ht="31.5">
      <c r="A80" s="33">
        <v>73</v>
      </c>
      <c r="B80" s="87"/>
      <c r="C80" s="87" t="s">
        <v>433</v>
      </c>
      <c r="D80" s="87" t="s">
        <v>202</v>
      </c>
      <c r="E80" s="87" t="s">
        <v>434</v>
      </c>
      <c r="F80" s="87" t="s">
        <v>30</v>
      </c>
      <c r="G80" s="87" t="s">
        <v>32</v>
      </c>
      <c r="H80" s="87" t="s">
        <v>65</v>
      </c>
      <c r="I80" s="87" t="s">
        <v>6</v>
      </c>
      <c r="J80" s="91" t="s">
        <v>435</v>
      </c>
      <c r="K80" s="87">
        <v>50000</v>
      </c>
      <c r="L80" s="87">
        <v>45000</v>
      </c>
      <c r="M80" s="88" t="s">
        <v>356</v>
      </c>
      <c r="N80" s="89">
        <v>47500</v>
      </c>
      <c r="O80" s="90">
        <v>20</v>
      </c>
      <c r="P80" s="90">
        <v>50000</v>
      </c>
      <c r="Q80" s="88" t="s">
        <v>356</v>
      </c>
      <c r="R80" s="90">
        <v>20</v>
      </c>
    </row>
    <row r="81" spans="1:18" ht="63">
      <c r="A81" s="33">
        <v>74</v>
      </c>
      <c r="B81" s="87"/>
      <c r="C81" s="87" t="s">
        <v>436</v>
      </c>
      <c r="D81" s="87" t="s">
        <v>437</v>
      </c>
      <c r="E81" s="87" t="s">
        <v>438</v>
      </c>
      <c r="F81" s="87" t="s">
        <v>30</v>
      </c>
      <c r="G81" s="87" t="s">
        <v>32</v>
      </c>
      <c r="H81" s="87" t="s">
        <v>38</v>
      </c>
      <c r="I81" s="87" t="s">
        <v>6</v>
      </c>
      <c r="J81" s="87" t="s">
        <v>367</v>
      </c>
      <c r="K81" s="87">
        <v>50000</v>
      </c>
      <c r="L81" s="87">
        <v>45000</v>
      </c>
      <c r="M81" s="88" t="s">
        <v>439</v>
      </c>
      <c r="N81" s="89">
        <v>47500</v>
      </c>
      <c r="O81" s="90">
        <v>20</v>
      </c>
      <c r="P81" s="90">
        <v>50000</v>
      </c>
      <c r="Q81" s="88" t="s">
        <v>439</v>
      </c>
      <c r="R81" s="90">
        <v>20</v>
      </c>
    </row>
    <row r="82" spans="1:18" ht="63">
      <c r="A82" s="33">
        <v>75</v>
      </c>
      <c r="B82" s="87"/>
      <c r="C82" s="87" t="s">
        <v>440</v>
      </c>
      <c r="D82" s="87" t="s">
        <v>437</v>
      </c>
      <c r="E82" s="87" t="s">
        <v>438</v>
      </c>
      <c r="F82" s="87" t="s">
        <v>30</v>
      </c>
      <c r="G82" s="87" t="s">
        <v>32</v>
      </c>
      <c r="H82" s="87" t="s">
        <v>38</v>
      </c>
      <c r="I82" s="87" t="s">
        <v>6</v>
      </c>
      <c r="J82" s="87" t="s">
        <v>441</v>
      </c>
      <c r="K82" s="87">
        <v>50000</v>
      </c>
      <c r="L82" s="87">
        <v>45000</v>
      </c>
      <c r="M82" s="88" t="s">
        <v>439</v>
      </c>
      <c r="N82" s="89">
        <v>47500</v>
      </c>
      <c r="O82" s="90">
        <v>20</v>
      </c>
      <c r="P82" s="90">
        <v>50000</v>
      </c>
      <c r="Q82" s="88" t="s">
        <v>439</v>
      </c>
      <c r="R82" s="90">
        <v>20</v>
      </c>
    </row>
    <row r="83" spans="1:18" ht="47.25">
      <c r="A83" s="33">
        <v>76</v>
      </c>
      <c r="B83" s="87"/>
      <c r="C83" s="87" t="s">
        <v>442</v>
      </c>
      <c r="D83" s="87" t="s">
        <v>443</v>
      </c>
      <c r="E83" s="87" t="s">
        <v>444</v>
      </c>
      <c r="F83" s="87" t="s">
        <v>30</v>
      </c>
      <c r="G83" s="87" t="s">
        <v>76</v>
      </c>
      <c r="H83" s="87" t="s">
        <v>38</v>
      </c>
      <c r="I83" s="87" t="s">
        <v>6</v>
      </c>
      <c r="J83" s="87" t="s">
        <v>406</v>
      </c>
      <c r="K83" s="87">
        <v>50000</v>
      </c>
      <c r="L83" s="87">
        <v>45000</v>
      </c>
      <c r="M83" s="88" t="s">
        <v>439</v>
      </c>
      <c r="N83" s="89">
        <v>47500</v>
      </c>
      <c r="O83" s="90">
        <v>20</v>
      </c>
      <c r="P83" s="90">
        <v>50000</v>
      </c>
      <c r="Q83" s="88" t="s">
        <v>439</v>
      </c>
      <c r="R83" s="90">
        <v>20</v>
      </c>
    </row>
    <row r="84" spans="1:18" ht="47.25">
      <c r="A84" s="33">
        <v>77</v>
      </c>
      <c r="B84" s="87"/>
      <c r="C84" s="87" t="s">
        <v>445</v>
      </c>
      <c r="D84" s="87" t="s">
        <v>200</v>
      </c>
      <c r="E84" s="87" t="s">
        <v>446</v>
      </c>
      <c r="F84" s="87" t="s">
        <v>30</v>
      </c>
      <c r="G84" s="87" t="s">
        <v>32</v>
      </c>
      <c r="H84" s="87" t="s">
        <v>38</v>
      </c>
      <c r="I84" s="87" t="s">
        <v>5</v>
      </c>
      <c r="J84" s="87" t="s">
        <v>233</v>
      </c>
      <c r="K84" s="87">
        <v>50000</v>
      </c>
      <c r="L84" s="87">
        <v>45000</v>
      </c>
      <c r="M84" s="88" t="s">
        <v>439</v>
      </c>
      <c r="N84" s="89">
        <v>47500</v>
      </c>
      <c r="O84" s="90">
        <v>20</v>
      </c>
      <c r="P84" s="90">
        <v>50000</v>
      </c>
      <c r="Q84" s="88" t="s">
        <v>439</v>
      </c>
      <c r="R84" s="90">
        <v>20</v>
      </c>
    </row>
    <row r="85" spans="1:18" ht="47.25">
      <c r="A85" s="33">
        <v>78</v>
      </c>
      <c r="B85" s="87"/>
      <c r="C85" s="87" t="s">
        <v>447</v>
      </c>
      <c r="D85" s="87" t="s">
        <v>165</v>
      </c>
      <c r="E85" s="87" t="s">
        <v>409</v>
      </c>
      <c r="F85" s="87" t="s">
        <v>30</v>
      </c>
      <c r="G85" s="87" t="s">
        <v>32</v>
      </c>
      <c r="H85" s="87" t="s">
        <v>38</v>
      </c>
      <c r="I85" s="87" t="s">
        <v>6</v>
      </c>
      <c r="J85" s="87" t="s">
        <v>406</v>
      </c>
      <c r="K85" s="87">
        <v>50000</v>
      </c>
      <c r="L85" s="87">
        <v>45000</v>
      </c>
      <c r="M85" s="88" t="s">
        <v>439</v>
      </c>
      <c r="N85" s="89">
        <v>47500</v>
      </c>
      <c r="O85" s="90">
        <v>20</v>
      </c>
      <c r="P85" s="90">
        <v>50000</v>
      </c>
      <c r="Q85" s="88" t="s">
        <v>439</v>
      </c>
      <c r="R85" s="90">
        <v>20</v>
      </c>
    </row>
    <row r="86" spans="1:18" ht="31.5">
      <c r="A86" s="33">
        <v>79</v>
      </c>
      <c r="B86" s="87"/>
      <c r="C86" s="87" t="s">
        <v>448</v>
      </c>
      <c r="D86" s="87" t="s">
        <v>383</v>
      </c>
      <c r="E86" s="87" t="s">
        <v>449</v>
      </c>
      <c r="F86" s="87" t="s">
        <v>30</v>
      </c>
      <c r="G86" s="87" t="s">
        <v>32</v>
      </c>
      <c r="H86" s="87" t="s">
        <v>65</v>
      </c>
      <c r="I86" s="87" t="s">
        <v>5</v>
      </c>
      <c r="J86" s="87" t="s">
        <v>233</v>
      </c>
      <c r="K86" s="87">
        <v>50000</v>
      </c>
      <c r="L86" s="87">
        <v>45000</v>
      </c>
      <c r="M86" s="88" t="s">
        <v>439</v>
      </c>
      <c r="N86" s="89">
        <v>47500</v>
      </c>
      <c r="O86" s="90">
        <v>20</v>
      </c>
      <c r="P86" s="90">
        <v>50000</v>
      </c>
      <c r="Q86" s="88" t="s">
        <v>439</v>
      </c>
      <c r="R86" s="90">
        <v>20</v>
      </c>
    </row>
    <row r="87" spans="1:18" ht="31.5">
      <c r="A87" s="33">
        <v>80</v>
      </c>
      <c r="B87" s="87"/>
      <c r="C87" s="87" t="s">
        <v>450</v>
      </c>
      <c r="D87" s="87" t="s">
        <v>207</v>
      </c>
      <c r="E87" s="87" t="s">
        <v>449</v>
      </c>
      <c r="F87" s="87" t="s">
        <v>30</v>
      </c>
      <c r="G87" s="87" t="s">
        <v>32</v>
      </c>
      <c r="H87" s="87" t="s">
        <v>65</v>
      </c>
      <c r="I87" s="87" t="s">
        <v>5</v>
      </c>
      <c r="J87" s="87" t="s">
        <v>233</v>
      </c>
      <c r="K87" s="87">
        <v>50000</v>
      </c>
      <c r="L87" s="87">
        <v>45000</v>
      </c>
      <c r="M87" s="88" t="s">
        <v>451</v>
      </c>
      <c r="N87" s="89">
        <v>47500</v>
      </c>
      <c r="O87" s="90">
        <v>20</v>
      </c>
      <c r="P87" s="90">
        <v>50000</v>
      </c>
      <c r="Q87" s="88" t="s">
        <v>451</v>
      </c>
      <c r="R87" s="90">
        <v>20</v>
      </c>
    </row>
    <row r="88" spans="1:18" ht="31.5">
      <c r="A88" s="33">
        <v>81</v>
      </c>
      <c r="B88" s="87"/>
      <c r="C88" s="87" t="s">
        <v>452</v>
      </c>
      <c r="D88" s="87" t="s">
        <v>453</v>
      </c>
      <c r="E88" s="87" t="s">
        <v>449</v>
      </c>
      <c r="F88" s="87" t="s">
        <v>30</v>
      </c>
      <c r="G88" s="87" t="s">
        <v>32</v>
      </c>
      <c r="H88" s="87" t="s">
        <v>65</v>
      </c>
      <c r="I88" s="87" t="s">
        <v>5</v>
      </c>
      <c r="J88" s="87" t="s">
        <v>233</v>
      </c>
      <c r="K88" s="87">
        <v>50000</v>
      </c>
      <c r="L88" s="87">
        <v>45000</v>
      </c>
      <c r="M88" s="88" t="s">
        <v>451</v>
      </c>
      <c r="N88" s="89">
        <v>47500</v>
      </c>
      <c r="O88" s="90">
        <v>20</v>
      </c>
      <c r="P88" s="90">
        <v>50000</v>
      </c>
      <c r="Q88" s="88" t="s">
        <v>451</v>
      </c>
      <c r="R88" s="90">
        <v>20</v>
      </c>
    </row>
    <row r="89" spans="1:18" ht="47.25">
      <c r="A89" s="33">
        <v>82</v>
      </c>
      <c r="B89" s="87"/>
      <c r="C89" s="87" t="s">
        <v>454</v>
      </c>
      <c r="D89" s="87" t="s">
        <v>202</v>
      </c>
      <c r="E89" s="87" t="s">
        <v>446</v>
      </c>
      <c r="F89" s="87" t="s">
        <v>30</v>
      </c>
      <c r="G89" s="87" t="s">
        <v>32</v>
      </c>
      <c r="H89" s="87" t="s">
        <v>65</v>
      </c>
      <c r="I89" s="87" t="s">
        <v>5</v>
      </c>
      <c r="J89" s="87" t="s">
        <v>233</v>
      </c>
      <c r="K89" s="87">
        <v>50000</v>
      </c>
      <c r="L89" s="87">
        <v>45000</v>
      </c>
      <c r="M89" s="88" t="s">
        <v>451</v>
      </c>
      <c r="N89" s="89">
        <v>47500</v>
      </c>
      <c r="O89" s="90">
        <v>20</v>
      </c>
      <c r="P89" s="90">
        <v>50000</v>
      </c>
      <c r="Q89" s="88" t="s">
        <v>451</v>
      </c>
      <c r="R89" s="90">
        <v>20</v>
      </c>
    </row>
    <row r="90" spans="1:18" ht="47.25">
      <c r="A90" s="33">
        <v>83</v>
      </c>
      <c r="B90" s="92"/>
      <c r="C90" s="93" t="s">
        <v>455</v>
      </c>
      <c r="D90" s="92" t="s">
        <v>456</v>
      </c>
      <c r="E90" s="87" t="s">
        <v>457</v>
      </c>
      <c r="F90" s="92" t="s">
        <v>30</v>
      </c>
      <c r="G90" s="92" t="s">
        <v>32</v>
      </c>
      <c r="H90" s="92" t="s">
        <v>38</v>
      </c>
      <c r="I90" s="92" t="s">
        <v>6</v>
      </c>
      <c r="J90" s="87" t="s">
        <v>458</v>
      </c>
      <c r="K90" s="92">
        <v>50000</v>
      </c>
      <c r="L90" s="92">
        <v>45000</v>
      </c>
      <c r="M90" s="88" t="s">
        <v>459</v>
      </c>
      <c r="N90" s="94">
        <v>45000</v>
      </c>
      <c r="O90" s="94">
        <v>20</v>
      </c>
      <c r="P90" s="94">
        <v>50000</v>
      </c>
      <c r="Q90" s="88" t="s">
        <v>459</v>
      </c>
      <c r="R90" s="94">
        <v>20</v>
      </c>
    </row>
    <row r="91" spans="1:18" ht="47.25">
      <c r="A91" s="33">
        <v>84</v>
      </c>
      <c r="B91" s="92"/>
      <c r="C91" s="93" t="s">
        <v>460</v>
      </c>
      <c r="D91" s="92" t="s">
        <v>461</v>
      </c>
      <c r="E91" s="87" t="s">
        <v>462</v>
      </c>
      <c r="F91" s="92" t="s">
        <v>30</v>
      </c>
      <c r="G91" s="92" t="s">
        <v>32</v>
      </c>
      <c r="H91" s="92" t="s">
        <v>65</v>
      </c>
      <c r="I91" s="92" t="s">
        <v>6</v>
      </c>
      <c r="J91" s="87" t="s">
        <v>367</v>
      </c>
      <c r="K91" s="92">
        <v>50000</v>
      </c>
      <c r="L91" s="92">
        <v>45000</v>
      </c>
      <c r="M91" s="88" t="s">
        <v>463</v>
      </c>
      <c r="N91" s="94">
        <v>45000</v>
      </c>
      <c r="O91" s="94">
        <v>20</v>
      </c>
      <c r="P91" s="94">
        <v>50000</v>
      </c>
      <c r="Q91" s="88" t="s">
        <v>463</v>
      </c>
      <c r="R91" s="94">
        <v>20</v>
      </c>
    </row>
    <row r="92" spans="1:18" ht="47.25">
      <c r="A92" s="33">
        <v>85</v>
      </c>
      <c r="B92" s="92"/>
      <c r="C92" s="93" t="s">
        <v>464</v>
      </c>
      <c r="D92" s="92" t="s">
        <v>465</v>
      </c>
      <c r="E92" s="87" t="s">
        <v>466</v>
      </c>
      <c r="F92" s="92" t="s">
        <v>30</v>
      </c>
      <c r="G92" s="92" t="s">
        <v>32</v>
      </c>
      <c r="H92" s="92" t="s">
        <v>65</v>
      </c>
      <c r="I92" s="92" t="s">
        <v>5</v>
      </c>
      <c r="J92" s="87" t="s">
        <v>233</v>
      </c>
      <c r="K92" s="92">
        <v>50000</v>
      </c>
      <c r="L92" s="92">
        <v>45000</v>
      </c>
      <c r="M92" s="88" t="s">
        <v>463</v>
      </c>
      <c r="N92" s="94">
        <v>45000</v>
      </c>
      <c r="O92" s="94">
        <v>20</v>
      </c>
      <c r="P92" s="94">
        <v>50000</v>
      </c>
      <c r="Q92" s="88" t="s">
        <v>463</v>
      </c>
      <c r="R92" s="94">
        <v>20</v>
      </c>
    </row>
    <row r="93" spans="1:18" ht="31.5">
      <c r="A93" s="33">
        <v>86</v>
      </c>
      <c r="B93" s="92"/>
      <c r="C93" s="93" t="s">
        <v>467</v>
      </c>
      <c r="D93" s="92" t="s">
        <v>468</v>
      </c>
      <c r="E93" s="87" t="s">
        <v>449</v>
      </c>
      <c r="F93" s="92" t="s">
        <v>30</v>
      </c>
      <c r="G93" s="92" t="s">
        <v>32</v>
      </c>
      <c r="H93" s="92" t="s">
        <v>65</v>
      </c>
      <c r="I93" s="92" t="s">
        <v>5</v>
      </c>
      <c r="J93" s="87" t="s">
        <v>233</v>
      </c>
      <c r="K93" s="92">
        <v>50000</v>
      </c>
      <c r="L93" s="92">
        <v>45000</v>
      </c>
      <c r="M93" s="88" t="s">
        <v>463</v>
      </c>
      <c r="N93" s="94">
        <v>45000</v>
      </c>
      <c r="O93" s="94">
        <v>20</v>
      </c>
      <c r="P93" s="94">
        <v>50000</v>
      </c>
      <c r="Q93" s="88" t="s">
        <v>463</v>
      </c>
      <c r="R93" s="94">
        <v>20</v>
      </c>
    </row>
    <row r="94" spans="1:18" ht="47.25">
      <c r="A94" s="33">
        <v>87</v>
      </c>
      <c r="B94" s="92"/>
      <c r="C94" s="93" t="s">
        <v>469</v>
      </c>
      <c r="D94" s="92" t="s">
        <v>470</v>
      </c>
      <c r="E94" s="87" t="s">
        <v>471</v>
      </c>
      <c r="F94" s="92" t="s">
        <v>30</v>
      </c>
      <c r="G94" s="92" t="s">
        <v>32</v>
      </c>
      <c r="H94" s="92" t="s">
        <v>38</v>
      </c>
      <c r="I94" s="92" t="s">
        <v>6</v>
      </c>
      <c r="J94" s="87" t="s">
        <v>367</v>
      </c>
      <c r="K94" s="92">
        <v>50000</v>
      </c>
      <c r="L94" s="92">
        <v>45000</v>
      </c>
      <c r="M94" s="88" t="s">
        <v>463</v>
      </c>
      <c r="N94" s="94">
        <v>45000</v>
      </c>
      <c r="O94" s="94">
        <v>20</v>
      </c>
      <c r="P94" s="94">
        <v>50000</v>
      </c>
      <c r="Q94" s="88" t="s">
        <v>463</v>
      </c>
      <c r="R94" s="94">
        <v>20</v>
      </c>
    </row>
    <row r="95" spans="1:18" ht="31.5">
      <c r="A95" s="33">
        <v>88</v>
      </c>
      <c r="B95" s="92"/>
      <c r="C95" s="93" t="s">
        <v>472</v>
      </c>
      <c r="D95" s="92" t="s">
        <v>202</v>
      </c>
      <c r="E95" s="87" t="s">
        <v>473</v>
      </c>
      <c r="F95" s="92" t="s">
        <v>30</v>
      </c>
      <c r="G95" s="92" t="s">
        <v>32</v>
      </c>
      <c r="H95" s="92" t="s">
        <v>65</v>
      </c>
      <c r="I95" s="92" t="s">
        <v>5</v>
      </c>
      <c r="J95" s="87" t="s">
        <v>233</v>
      </c>
      <c r="K95" s="92">
        <v>50000</v>
      </c>
      <c r="L95" s="92">
        <v>45000</v>
      </c>
      <c r="M95" s="88" t="s">
        <v>463</v>
      </c>
      <c r="N95" s="94">
        <v>45000</v>
      </c>
      <c r="O95" s="94">
        <v>20</v>
      </c>
      <c r="P95" s="94">
        <v>50000</v>
      </c>
      <c r="Q95" s="88" t="s">
        <v>463</v>
      </c>
      <c r="R95" s="94">
        <v>20</v>
      </c>
    </row>
    <row r="96" spans="1:18" ht="47.25">
      <c r="A96" s="33">
        <v>89</v>
      </c>
      <c r="B96" s="92"/>
      <c r="C96" s="93" t="s">
        <v>474</v>
      </c>
      <c r="D96" s="92" t="s">
        <v>286</v>
      </c>
      <c r="E96" s="87" t="s">
        <v>409</v>
      </c>
      <c r="F96" s="92" t="s">
        <v>30</v>
      </c>
      <c r="G96" s="92" t="s">
        <v>32</v>
      </c>
      <c r="H96" s="92" t="s">
        <v>38</v>
      </c>
      <c r="I96" s="92" t="s">
        <v>6</v>
      </c>
      <c r="J96" s="87" t="s">
        <v>475</v>
      </c>
      <c r="K96" s="92">
        <v>50000</v>
      </c>
      <c r="L96" s="92">
        <v>45000</v>
      </c>
      <c r="M96" s="88" t="s">
        <v>476</v>
      </c>
      <c r="N96" s="94">
        <v>45000</v>
      </c>
      <c r="O96" s="94">
        <v>20</v>
      </c>
      <c r="P96" s="94">
        <v>50000</v>
      </c>
      <c r="Q96" s="88" t="s">
        <v>476</v>
      </c>
      <c r="R96" s="94">
        <v>20</v>
      </c>
    </row>
    <row r="97" spans="1:18" ht="47.25">
      <c r="A97" s="33">
        <v>90</v>
      </c>
      <c r="B97" s="92"/>
      <c r="C97" s="93" t="s">
        <v>477</v>
      </c>
      <c r="D97" s="92" t="s">
        <v>329</v>
      </c>
      <c r="E97" s="87" t="s">
        <v>478</v>
      </c>
      <c r="F97" s="92" t="s">
        <v>30</v>
      </c>
      <c r="G97" s="92" t="s">
        <v>32</v>
      </c>
      <c r="H97" s="92" t="s">
        <v>65</v>
      </c>
      <c r="I97" s="92" t="s">
        <v>6</v>
      </c>
      <c r="J97" s="87" t="s">
        <v>367</v>
      </c>
      <c r="K97" s="92">
        <v>50000</v>
      </c>
      <c r="L97" s="92">
        <v>45000</v>
      </c>
      <c r="M97" s="88" t="s">
        <v>476</v>
      </c>
      <c r="N97" s="94">
        <v>45000</v>
      </c>
      <c r="O97" s="94">
        <v>20</v>
      </c>
      <c r="P97" s="94">
        <v>50000</v>
      </c>
      <c r="Q97" s="88" t="s">
        <v>476</v>
      </c>
      <c r="R97" s="94">
        <v>20</v>
      </c>
    </row>
    <row r="98" spans="1:18" ht="47.25">
      <c r="A98" s="33">
        <v>91</v>
      </c>
      <c r="B98" s="92"/>
      <c r="C98" s="93" t="s">
        <v>479</v>
      </c>
      <c r="D98" s="92" t="s">
        <v>122</v>
      </c>
      <c r="E98" s="87" t="s">
        <v>480</v>
      </c>
      <c r="F98" s="92" t="s">
        <v>30</v>
      </c>
      <c r="G98" s="92" t="s">
        <v>32</v>
      </c>
      <c r="H98" s="92" t="s">
        <v>65</v>
      </c>
      <c r="I98" s="92" t="s">
        <v>5</v>
      </c>
      <c r="J98" s="87" t="s">
        <v>233</v>
      </c>
      <c r="K98" s="92">
        <v>100000</v>
      </c>
      <c r="L98" s="92">
        <v>90000</v>
      </c>
      <c r="M98" s="88" t="s">
        <v>476</v>
      </c>
      <c r="N98" s="94">
        <v>90000</v>
      </c>
      <c r="O98" s="94">
        <v>20</v>
      </c>
      <c r="P98" s="94">
        <v>100000</v>
      </c>
      <c r="Q98" s="88" t="s">
        <v>476</v>
      </c>
      <c r="R98" s="94">
        <v>20</v>
      </c>
    </row>
    <row r="99" spans="1:18" ht="47.25">
      <c r="A99" s="33">
        <v>92</v>
      </c>
      <c r="B99" s="92"/>
      <c r="C99" s="93" t="s">
        <v>481</v>
      </c>
      <c r="D99" s="92" t="s">
        <v>482</v>
      </c>
      <c r="E99" s="87" t="s">
        <v>483</v>
      </c>
      <c r="F99" s="92" t="s">
        <v>30</v>
      </c>
      <c r="G99" s="92" t="s">
        <v>32</v>
      </c>
      <c r="H99" s="92" t="s">
        <v>38</v>
      </c>
      <c r="I99" s="92" t="s">
        <v>6</v>
      </c>
      <c r="J99" s="87" t="s">
        <v>484</v>
      </c>
      <c r="K99" s="92">
        <v>50000</v>
      </c>
      <c r="L99" s="92">
        <v>45000</v>
      </c>
      <c r="M99" s="88" t="s">
        <v>476</v>
      </c>
      <c r="N99" s="94">
        <v>45000</v>
      </c>
      <c r="O99" s="94">
        <v>20</v>
      </c>
      <c r="P99" s="94">
        <v>50000</v>
      </c>
      <c r="Q99" s="88" t="s">
        <v>476</v>
      </c>
      <c r="R99" s="94">
        <v>20</v>
      </c>
    </row>
    <row r="100" spans="1:18" ht="47.25">
      <c r="A100" s="33">
        <v>93</v>
      </c>
      <c r="B100" s="92"/>
      <c r="C100" s="93" t="s">
        <v>485</v>
      </c>
      <c r="D100" s="92" t="s">
        <v>207</v>
      </c>
      <c r="E100" s="87" t="s">
        <v>486</v>
      </c>
      <c r="F100" s="92" t="s">
        <v>30</v>
      </c>
      <c r="G100" s="92" t="s">
        <v>32</v>
      </c>
      <c r="H100" s="92" t="s">
        <v>65</v>
      </c>
      <c r="I100" s="92" t="s">
        <v>6</v>
      </c>
      <c r="J100" s="87" t="s">
        <v>487</v>
      </c>
      <c r="K100" s="92">
        <v>50000</v>
      </c>
      <c r="L100" s="92">
        <v>45000</v>
      </c>
      <c r="M100" s="88" t="s">
        <v>476</v>
      </c>
      <c r="N100" s="94">
        <v>45000</v>
      </c>
      <c r="O100" s="94">
        <v>20</v>
      </c>
      <c r="P100" s="94">
        <v>50000</v>
      </c>
      <c r="Q100" s="88" t="s">
        <v>476</v>
      </c>
      <c r="R100" s="94">
        <v>20</v>
      </c>
    </row>
    <row r="101" spans="1:18" ht="31.5">
      <c r="A101" s="33">
        <v>94</v>
      </c>
      <c r="B101" s="92"/>
      <c r="C101" s="93" t="s">
        <v>488</v>
      </c>
      <c r="D101" s="92" t="s">
        <v>187</v>
      </c>
      <c r="E101" s="87" t="s">
        <v>429</v>
      </c>
      <c r="F101" s="92" t="s">
        <v>30</v>
      </c>
      <c r="G101" s="92" t="s">
        <v>32</v>
      </c>
      <c r="H101" s="92" t="s">
        <v>65</v>
      </c>
      <c r="I101" s="92" t="s">
        <v>6</v>
      </c>
      <c r="J101" s="87" t="s">
        <v>489</v>
      </c>
      <c r="K101" s="92">
        <v>50000</v>
      </c>
      <c r="L101" s="92">
        <v>45000</v>
      </c>
      <c r="M101" s="88" t="s">
        <v>476</v>
      </c>
      <c r="N101" s="94">
        <v>45000</v>
      </c>
      <c r="O101" s="94">
        <v>20</v>
      </c>
      <c r="P101" s="94">
        <v>50000</v>
      </c>
      <c r="Q101" s="88" t="s">
        <v>476</v>
      </c>
      <c r="R101" s="94">
        <v>20</v>
      </c>
    </row>
    <row r="102" spans="1:18" ht="31.5">
      <c r="A102" s="33">
        <v>95</v>
      </c>
      <c r="B102" s="92"/>
      <c r="C102" s="93" t="s">
        <v>490</v>
      </c>
      <c r="D102" s="92" t="s">
        <v>491</v>
      </c>
      <c r="E102" s="87" t="s">
        <v>429</v>
      </c>
      <c r="F102" s="92" t="s">
        <v>30</v>
      </c>
      <c r="G102" s="92" t="s">
        <v>32</v>
      </c>
      <c r="H102" s="92" t="s">
        <v>65</v>
      </c>
      <c r="I102" s="92" t="s">
        <v>6</v>
      </c>
      <c r="J102" s="87" t="s">
        <v>489</v>
      </c>
      <c r="K102" s="92">
        <v>50000</v>
      </c>
      <c r="L102" s="92">
        <v>45000</v>
      </c>
      <c r="M102" s="88" t="s">
        <v>476</v>
      </c>
      <c r="N102" s="94">
        <v>45000</v>
      </c>
      <c r="O102" s="94">
        <v>20</v>
      </c>
      <c r="P102" s="94">
        <v>50000</v>
      </c>
      <c r="Q102" s="88" t="s">
        <v>476</v>
      </c>
      <c r="R102" s="94">
        <v>20</v>
      </c>
    </row>
    <row r="103" spans="1:18" ht="47.25">
      <c r="A103" s="33">
        <v>96</v>
      </c>
      <c r="B103" s="92"/>
      <c r="C103" s="93" t="s">
        <v>235</v>
      </c>
      <c r="D103" s="92" t="s">
        <v>492</v>
      </c>
      <c r="E103" s="87" t="s">
        <v>462</v>
      </c>
      <c r="F103" s="92" t="s">
        <v>30</v>
      </c>
      <c r="G103" s="92" t="s">
        <v>32</v>
      </c>
      <c r="H103" s="92" t="s">
        <v>38</v>
      </c>
      <c r="I103" s="92" t="s">
        <v>6</v>
      </c>
      <c r="J103" s="87" t="s">
        <v>493</v>
      </c>
      <c r="K103" s="92">
        <v>50000</v>
      </c>
      <c r="L103" s="92">
        <v>45000</v>
      </c>
      <c r="M103" s="88" t="s">
        <v>476</v>
      </c>
      <c r="N103" s="94">
        <v>45000</v>
      </c>
      <c r="O103" s="94">
        <v>20</v>
      </c>
      <c r="P103" s="94">
        <v>50000</v>
      </c>
      <c r="Q103" s="88" t="s">
        <v>476</v>
      </c>
      <c r="R103" s="94">
        <v>20</v>
      </c>
    </row>
    <row r="104" spans="1:18" ht="47.25">
      <c r="A104" s="33">
        <v>97</v>
      </c>
      <c r="B104" s="92"/>
      <c r="C104" s="93" t="s">
        <v>494</v>
      </c>
      <c r="D104" s="92" t="s">
        <v>495</v>
      </c>
      <c r="E104" s="87" t="s">
        <v>496</v>
      </c>
      <c r="F104" s="92" t="s">
        <v>30</v>
      </c>
      <c r="G104" s="92" t="s">
        <v>32</v>
      </c>
      <c r="H104" s="92" t="s">
        <v>65</v>
      </c>
      <c r="I104" s="92" t="s">
        <v>5</v>
      </c>
      <c r="J104" s="87" t="s">
        <v>233</v>
      </c>
      <c r="K104" s="92">
        <v>50000</v>
      </c>
      <c r="L104" s="92">
        <v>45000</v>
      </c>
      <c r="M104" s="88">
        <v>41732</v>
      </c>
      <c r="N104" s="94">
        <v>45000</v>
      </c>
      <c r="O104" s="94">
        <v>20</v>
      </c>
      <c r="P104" s="94">
        <v>50000</v>
      </c>
      <c r="Q104" s="88">
        <v>41732</v>
      </c>
      <c r="R104" s="94">
        <v>20</v>
      </c>
    </row>
    <row r="105" spans="1:18" ht="47.25">
      <c r="A105" s="33">
        <v>98</v>
      </c>
      <c r="B105" s="92"/>
      <c r="C105" s="93" t="s">
        <v>497</v>
      </c>
      <c r="D105" s="92" t="s">
        <v>498</v>
      </c>
      <c r="E105" s="87" t="s">
        <v>499</v>
      </c>
      <c r="F105" s="92" t="s">
        <v>30</v>
      </c>
      <c r="G105" s="92" t="s">
        <v>32</v>
      </c>
      <c r="H105" s="92" t="s">
        <v>65</v>
      </c>
      <c r="I105" s="92" t="s">
        <v>5</v>
      </c>
      <c r="J105" s="87" t="s">
        <v>233</v>
      </c>
      <c r="K105" s="92">
        <v>50000</v>
      </c>
      <c r="L105" s="92">
        <v>45000</v>
      </c>
      <c r="M105" s="88">
        <v>41732</v>
      </c>
      <c r="N105" s="94">
        <v>45000</v>
      </c>
      <c r="O105" s="94">
        <v>20</v>
      </c>
      <c r="P105" s="94">
        <v>50000</v>
      </c>
      <c r="Q105" s="88">
        <v>41732</v>
      </c>
      <c r="R105" s="94">
        <v>20</v>
      </c>
    </row>
    <row r="106" spans="1:18" ht="47.25">
      <c r="A106" s="33">
        <v>99</v>
      </c>
      <c r="B106" s="92"/>
      <c r="C106" s="93" t="s">
        <v>500</v>
      </c>
      <c r="D106" s="92" t="s">
        <v>501</v>
      </c>
      <c r="E106" s="87" t="s">
        <v>496</v>
      </c>
      <c r="F106" s="92" t="s">
        <v>30</v>
      </c>
      <c r="G106" s="92" t="s">
        <v>32</v>
      </c>
      <c r="H106" s="92" t="s">
        <v>65</v>
      </c>
      <c r="I106" s="92" t="s">
        <v>5</v>
      </c>
      <c r="J106" s="87" t="s">
        <v>233</v>
      </c>
      <c r="K106" s="92">
        <v>50000</v>
      </c>
      <c r="L106" s="92">
        <v>45000</v>
      </c>
      <c r="M106" s="88" t="s">
        <v>502</v>
      </c>
      <c r="N106" s="94">
        <v>45000</v>
      </c>
      <c r="O106" s="94">
        <v>20</v>
      </c>
      <c r="P106" s="94">
        <v>50000</v>
      </c>
      <c r="Q106" s="88" t="s">
        <v>502</v>
      </c>
      <c r="R106" s="94">
        <v>20</v>
      </c>
    </row>
    <row r="107" spans="1:18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>
        <f>SUM(K8:K106)</f>
        <v>5550000</v>
      </c>
      <c r="L107" s="111">
        <f t="shared" ref="L107" si="0">SUM(L8:L106)</f>
        <v>4995000</v>
      </c>
      <c r="M107" s="111"/>
      <c r="N107" s="112">
        <f>SUM(N8:N106)</f>
        <v>5643179</v>
      </c>
      <c r="O107" s="111"/>
      <c r="P107" s="111"/>
      <c r="Q107" s="111"/>
      <c r="R107" s="111"/>
    </row>
    <row r="108" spans="1:18">
      <c r="K108">
        <f>K107*0.9</f>
        <v>4995000</v>
      </c>
    </row>
    <row r="109" spans="1:18">
      <c r="K109">
        <f>K107*0.95</f>
        <v>5272500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8"/>
  <sheetViews>
    <sheetView topLeftCell="A13" workbookViewId="0">
      <selection activeCell="P18" sqref="P18"/>
    </sheetView>
  </sheetViews>
  <sheetFormatPr defaultRowHeight="15"/>
  <sheetData>
    <row r="1" spans="1:19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123"/>
    </row>
    <row r="2" spans="1:19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123"/>
    </row>
    <row r="3" spans="1:19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123"/>
    </row>
    <row r="4" spans="1:19" ht="18.75">
      <c r="A4" s="466" t="s">
        <v>543</v>
      </c>
      <c r="B4" s="466"/>
      <c r="C4" s="466"/>
      <c r="D4" s="466"/>
      <c r="E4" s="466"/>
      <c r="F4" s="466"/>
      <c r="G4" s="466"/>
      <c r="H4" s="7"/>
      <c r="I4" s="7"/>
      <c r="J4" s="468" t="s">
        <v>544</v>
      </c>
      <c r="K4" s="468"/>
      <c r="L4" s="6"/>
      <c r="M4" s="7"/>
      <c r="N4" s="96"/>
      <c r="O4" s="7"/>
      <c r="P4" s="124"/>
      <c r="Q4" s="125"/>
      <c r="R4" s="126" t="s">
        <v>504</v>
      </c>
      <c r="S4" s="123"/>
    </row>
    <row r="5" spans="1:19" ht="15.75">
      <c r="A5" s="127"/>
      <c r="B5" s="127"/>
      <c r="C5" s="128"/>
      <c r="D5" s="127"/>
      <c r="E5" s="127"/>
      <c r="F5" s="129"/>
      <c r="G5" s="130"/>
      <c r="H5" s="131"/>
      <c r="I5" s="132"/>
      <c r="J5" s="468"/>
      <c r="K5" s="468"/>
      <c r="L5" s="127"/>
      <c r="M5" s="127"/>
      <c r="N5" s="103"/>
      <c r="O5" s="129"/>
      <c r="P5" s="103"/>
      <c r="Q5" s="469" t="s">
        <v>545</v>
      </c>
      <c r="R5" s="469"/>
      <c r="S5" s="123"/>
    </row>
    <row r="6" spans="1:19">
      <c r="A6" s="467" t="s">
        <v>506</v>
      </c>
      <c r="B6" s="467"/>
      <c r="C6" s="128"/>
      <c r="D6" s="127"/>
      <c r="E6" s="127"/>
      <c r="F6" s="129"/>
      <c r="G6" s="129"/>
      <c r="H6" s="129"/>
      <c r="I6" s="129"/>
      <c r="J6" s="127"/>
      <c r="K6" s="127"/>
      <c r="L6" s="127"/>
      <c r="M6" s="127"/>
      <c r="N6" s="103"/>
      <c r="O6" s="129"/>
      <c r="P6" s="103"/>
      <c r="Q6" s="129"/>
      <c r="R6" s="127"/>
      <c r="S6" s="123"/>
    </row>
    <row r="7" spans="1:19" ht="60">
      <c r="A7" s="83" t="s">
        <v>99</v>
      </c>
      <c r="B7" s="83" t="s">
        <v>100</v>
      </c>
      <c r="C7" s="133" t="s">
        <v>101</v>
      </c>
      <c r="D7" s="83" t="s">
        <v>102</v>
      </c>
      <c r="E7" s="83" t="s">
        <v>103</v>
      </c>
      <c r="F7" s="53" t="s">
        <v>9</v>
      </c>
      <c r="G7" s="53" t="s">
        <v>104</v>
      </c>
      <c r="H7" s="53" t="s">
        <v>105</v>
      </c>
      <c r="I7" s="134" t="s">
        <v>106</v>
      </c>
      <c r="J7" s="135" t="s">
        <v>343</v>
      </c>
      <c r="K7" s="135" t="s">
        <v>344</v>
      </c>
      <c r="L7" s="135" t="s">
        <v>345</v>
      </c>
      <c r="M7" s="135" t="s">
        <v>346</v>
      </c>
      <c r="N7" s="136" t="s">
        <v>347</v>
      </c>
      <c r="O7" s="113" t="s">
        <v>348</v>
      </c>
      <c r="P7" s="136" t="s">
        <v>111</v>
      </c>
      <c r="Q7" s="113" t="s">
        <v>110</v>
      </c>
      <c r="R7" s="137" t="s">
        <v>112</v>
      </c>
      <c r="S7" s="11" t="s">
        <v>108</v>
      </c>
    </row>
    <row r="8" spans="1:19" ht="120">
      <c r="A8" s="107">
        <v>1</v>
      </c>
      <c r="B8" s="83"/>
      <c r="C8" s="53" t="s">
        <v>313</v>
      </c>
      <c r="D8" s="53" t="s">
        <v>508</v>
      </c>
      <c r="E8" s="53" t="s">
        <v>324</v>
      </c>
      <c r="F8" s="53" t="s">
        <v>30</v>
      </c>
      <c r="G8" s="83" t="s">
        <v>32</v>
      </c>
      <c r="H8" s="83" t="s">
        <v>65</v>
      </c>
      <c r="I8" s="83" t="s">
        <v>6</v>
      </c>
      <c r="J8" s="74" t="s">
        <v>509</v>
      </c>
      <c r="K8" s="74" t="s">
        <v>303</v>
      </c>
      <c r="L8" s="74" t="s">
        <v>82</v>
      </c>
      <c r="M8" s="74" t="s">
        <v>305</v>
      </c>
      <c r="N8" s="74">
        <v>200000</v>
      </c>
      <c r="O8" s="113" t="s">
        <v>510</v>
      </c>
      <c r="P8" s="114">
        <v>50000</v>
      </c>
      <c r="Q8" s="115">
        <v>41700</v>
      </c>
      <c r="R8" s="116" t="s">
        <v>341</v>
      </c>
      <c r="S8" s="114">
        <v>50000</v>
      </c>
    </row>
    <row r="9" spans="1:19" ht="90">
      <c r="A9" s="107">
        <v>2</v>
      </c>
      <c r="B9" s="83"/>
      <c r="C9" s="53" t="s">
        <v>320</v>
      </c>
      <c r="D9" s="53" t="s">
        <v>511</v>
      </c>
      <c r="E9" s="53" t="s">
        <v>217</v>
      </c>
      <c r="F9" s="53" t="s">
        <v>30</v>
      </c>
      <c r="G9" s="83" t="s">
        <v>32</v>
      </c>
      <c r="H9" s="83" t="s">
        <v>65</v>
      </c>
      <c r="I9" s="83" t="s">
        <v>5</v>
      </c>
      <c r="J9" s="74" t="s">
        <v>512</v>
      </c>
      <c r="K9" s="74" t="s">
        <v>303</v>
      </c>
      <c r="L9" s="74" t="s">
        <v>82</v>
      </c>
      <c r="M9" s="74" t="s">
        <v>305</v>
      </c>
      <c r="N9" s="74">
        <v>200000</v>
      </c>
      <c r="O9" s="113" t="s">
        <v>513</v>
      </c>
      <c r="P9" s="114">
        <v>50000</v>
      </c>
      <c r="Q9" s="115">
        <v>41731</v>
      </c>
      <c r="R9" s="116" t="s">
        <v>341</v>
      </c>
      <c r="S9" s="114">
        <v>50000</v>
      </c>
    </row>
    <row r="10" spans="1:19" ht="75">
      <c r="A10" s="107">
        <v>3</v>
      </c>
      <c r="B10" s="72"/>
      <c r="C10" s="53" t="s">
        <v>514</v>
      </c>
      <c r="D10" s="53" t="s">
        <v>515</v>
      </c>
      <c r="E10" s="53" t="s">
        <v>516</v>
      </c>
      <c r="F10" s="53" t="s">
        <v>30</v>
      </c>
      <c r="G10" s="83" t="s">
        <v>32</v>
      </c>
      <c r="H10" s="83" t="s">
        <v>38</v>
      </c>
      <c r="I10" s="83" t="s">
        <v>6</v>
      </c>
      <c r="J10" s="74" t="s">
        <v>517</v>
      </c>
      <c r="K10" s="74" t="s">
        <v>518</v>
      </c>
      <c r="L10" s="74" t="s">
        <v>298</v>
      </c>
      <c r="M10" s="74" t="s">
        <v>305</v>
      </c>
      <c r="N10" s="74">
        <v>100000</v>
      </c>
      <c r="O10" s="115" t="s">
        <v>519</v>
      </c>
      <c r="P10" s="114">
        <v>50000</v>
      </c>
      <c r="Q10" s="113" t="s">
        <v>520</v>
      </c>
      <c r="R10" s="116" t="s">
        <v>317</v>
      </c>
      <c r="S10" s="114">
        <v>50000</v>
      </c>
    </row>
    <row r="11" spans="1:19" ht="75">
      <c r="A11" s="107">
        <v>4</v>
      </c>
      <c r="B11" s="83"/>
      <c r="C11" s="53" t="s">
        <v>521</v>
      </c>
      <c r="D11" s="53" t="s">
        <v>301</v>
      </c>
      <c r="E11" s="53" t="s">
        <v>212</v>
      </c>
      <c r="F11" s="53" t="s">
        <v>30</v>
      </c>
      <c r="G11" s="83" t="s">
        <v>32</v>
      </c>
      <c r="H11" s="83" t="s">
        <v>38</v>
      </c>
      <c r="I11" s="83" t="s">
        <v>5</v>
      </c>
      <c r="J11" s="74" t="s">
        <v>522</v>
      </c>
      <c r="K11" s="74" t="s">
        <v>303</v>
      </c>
      <c r="L11" s="74" t="s">
        <v>304</v>
      </c>
      <c r="M11" s="74" t="s">
        <v>305</v>
      </c>
      <c r="N11" s="74">
        <v>100000</v>
      </c>
      <c r="O11" s="115" t="s">
        <v>519</v>
      </c>
      <c r="P11" s="114">
        <v>50000</v>
      </c>
      <c r="Q11" s="113" t="s">
        <v>523</v>
      </c>
      <c r="R11" s="116" t="s">
        <v>317</v>
      </c>
      <c r="S11" s="114">
        <v>50000</v>
      </c>
    </row>
    <row r="12" spans="1:19" ht="90">
      <c r="A12" s="107">
        <v>5</v>
      </c>
      <c r="B12" s="72"/>
      <c r="C12" s="53" t="s">
        <v>524</v>
      </c>
      <c r="D12" s="53" t="s">
        <v>525</v>
      </c>
      <c r="E12" s="53" t="s">
        <v>526</v>
      </c>
      <c r="F12" s="53" t="s">
        <v>30</v>
      </c>
      <c r="G12" s="83" t="s">
        <v>32</v>
      </c>
      <c r="H12" s="83" t="s">
        <v>38</v>
      </c>
      <c r="I12" s="83" t="s">
        <v>5</v>
      </c>
      <c r="J12" s="74" t="s">
        <v>527</v>
      </c>
      <c r="K12" s="74" t="s">
        <v>303</v>
      </c>
      <c r="L12" s="74" t="s">
        <v>528</v>
      </c>
      <c r="M12" s="74" t="s">
        <v>529</v>
      </c>
      <c r="N12" s="74">
        <v>150000</v>
      </c>
      <c r="O12" s="113" t="s">
        <v>530</v>
      </c>
      <c r="P12" s="114">
        <v>50000</v>
      </c>
      <c r="Q12" s="115">
        <v>41853</v>
      </c>
      <c r="R12" s="116" t="s">
        <v>300</v>
      </c>
      <c r="S12" s="114">
        <v>50000</v>
      </c>
    </row>
    <row r="13" spans="1:19" ht="75">
      <c r="A13" s="107">
        <v>6</v>
      </c>
      <c r="B13" s="83"/>
      <c r="C13" s="53" t="s">
        <v>272</v>
      </c>
      <c r="D13" s="53" t="s">
        <v>531</v>
      </c>
      <c r="E13" s="53" t="s">
        <v>159</v>
      </c>
      <c r="F13" s="53" t="s">
        <v>30</v>
      </c>
      <c r="G13" s="83" t="s">
        <v>32</v>
      </c>
      <c r="H13" s="83" t="s">
        <v>38</v>
      </c>
      <c r="I13" s="83" t="s">
        <v>6</v>
      </c>
      <c r="J13" s="74" t="s">
        <v>532</v>
      </c>
      <c r="K13" s="74" t="s">
        <v>518</v>
      </c>
      <c r="L13" s="74" t="s">
        <v>310</v>
      </c>
      <c r="M13" s="74" t="s">
        <v>336</v>
      </c>
      <c r="N13" s="74">
        <v>100000</v>
      </c>
      <c r="O13" s="113" t="s">
        <v>530</v>
      </c>
      <c r="P13" s="114">
        <v>50000</v>
      </c>
      <c r="Q13" s="113" t="s">
        <v>520</v>
      </c>
      <c r="R13" s="116" t="s">
        <v>300</v>
      </c>
      <c r="S13" s="114">
        <v>50000</v>
      </c>
    </row>
    <row r="14" spans="1:19" ht="75">
      <c r="A14" s="107">
        <v>7</v>
      </c>
      <c r="B14" s="11"/>
      <c r="C14" s="53" t="s">
        <v>533</v>
      </c>
      <c r="D14" s="57" t="s">
        <v>534</v>
      </c>
      <c r="E14" s="53" t="s">
        <v>159</v>
      </c>
      <c r="F14" s="53" t="s">
        <v>30</v>
      </c>
      <c r="G14" s="83" t="s">
        <v>32</v>
      </c>
      <c r="H14" s="83" t="s">
        <v>38</v>
      </c>
      <c r="I14" s="83" t="s">
        <v>6</v>
      </c>
      <c r="J14" s="40" t="s">
        <v>535</v>
      </c>
      <c r="K14" s="74" t="s">
        <v>518</v>
      </c>
      <c r="L14" s="53" t="s">
        <v>304</v>
      </c>
      <c r="M14" s="74" t="s">
        <v>305</v>
      </c>
      <c r="N14" s="57">
        <v>200000</v>
      </c>
      <c r="O14" s="117" t="s">
        <v>530</v>
      </c>
      <c r="P14" s="92">
        <v>50000</v>
      </c>
      <c r="Q14" s="117" t="s">
        <v>536</v>
      </c>
      <c r="R14" s="118" t="s">
        <v>300</v>
      </c>
      <c r="S14" s="92">
        <v>50000</v>
      </c>
    </row>
    <row r="15" spans="1:19" ht="110.25">
      <c r="A15" s="107">
        <v>8</v>
      </c>
      <c r="B15" s="119"/>
      <c r="C15" s="87" t="s">
        <v>537</v>
      </c>
      <c r="D15" s="87" t="s">
        <v>538</v>
      </c>
      <c r="E15" s="87" t="s">
        <v>539</v>
      </c>
      <c r="F15" s="87" t="s">
        <v>30</v>
      </c>
      <c r="G15" s="87" t="s">
        <v>32</v>
      </c>
      <c r="H15" s="87" t="s">
        <v>38</v>
      </c>
      <c r="I15" s="87" t="s">
        <v>6</v>
      </c>
      <c r="J15" s="120" t="s">
        <v>540</v>
      </c>
      <c r="K15" s="114" t="s">
        <v>541</v>
      </c>
      <c r="L15" s="87" t="s">
        <v>310</v>
      </c>
      <c r="M15" s="114" t="s">
        <v>336</v>
      </c>
      <c r="N15" s="92">
        <v>100000</v>
      </c>
      <c r="O15" s="117" t="s">
        <v>542</v>
      </c>
      <c r="P15" s="92">
        <v>47500</v>
      </c>
      <c r="Q15" s="121">
        <v>41732</v>
      </c>
      <c r="R15" s="122" t="s">
        <v>317</v>
      </c>
      <c r="S15" s="92">
        <v>50000</v>
      </c>
    </row>
    <row r="16" spans="1:19">
      <c r="P16">
        <f>SUM(P8:P15)</f>
        <v>397500</v>
      </c>
    </row>
    <row r="17" spans="16:16">
      <c r="P17">
        <f>P16*0.05</f>
        <v>19875</v>
      </c>
    </row>
    <row r="18" spans="16:16">
      <c r="P18">
        <f>P16-P17</f>
        <v>377625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03"/>
  <sheetViews>
    <sheetView topLeftCell="A296" workbookViewId="0">
      <selection activeCell="N8" sqref="N8:N302"/>
    </sheetView>
  </sheetViews>
  <sheetFormatPr defaultRowHeight="15"/>
  <sheetData>
    <row r="1" spans="1:20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20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20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20" ht="18.75">
      <c r="A4" s="466" t="s">
        <v>1626</v>
      </c>
      <c r="B4" s="466"/>
      <c r="C4" s="466"/>
      <c r="D4" s="466"/>
      <c r="E4" s="466"/>
      <c r="F4" s="466"/>
      <c r="G4" s="466"/>
      <c r="H4" s="188"/>
      <c r="I4" s="188"/>
      <c r="J4" s="7"/>
      <c r="K4" s="96"/>
      <c r="L4" s="97"/>
      <c r="M4" s="98"/>
      <c r="N4" s="96"/>
      <c r="O4" s="6"/>
      <c r="P4" s="189"/>
      <c r="Q4" s="9"/>
      <c r="R4" s="126" t="s">
        <v>504</v>
      </c>
    </row>
    <row r="5" spans="1:20" ht="22.5">
      <c r="A5" s="100"/>
      <c r="B5" s="100"/>
      <c r="C5" s="100"/>
      <c r="D5" s="100"/>
      <c r="E5" s="100"/>
      <c r="F5" s="190"/>
      <c r="G5" s="190"/>
      <c r="H5" s="190"/>
      <c r="I5" s="190"/>
      <c r="J5" s="102"/>
      <c r="K5" s="103"/>
      <c r="L5" s="103"/>
      <c r="M5" s="104"/>
      <c r="N5" s="103"/>
      <c r="O5" s="100"/>
      <c r="P5" s="100"/>
      <c r="Q5" s="105" t="s">
        <v>505</v>
      </c>
      <c r="R5" s="191"/>
    </row>
    <row r="6" spans="1:20" ht="22.5">
      <c r="A6" s="467" t="s">
        <v>506</v>
      </c>
      <c r="B6" s="467"/>
      <c r="C6" s="100"/>
      <c r="D6" s="100"/>
      <c r="E6" s="100"/>
      <c r="F6" s="190"/>
      <c r="G6" s="190"/>
      <c r="H6" s="190"/>
      <c r="I6" s="190"/>
      <c r="J6" s="102"/>
      <c r="K6" s="103"/>
      <c r="L6" s="103"/>
      <c r="M6" s="104"/>
      <c r="N6" s="103"/>
      <c r="O6" s="100"/>
      <c r="P6" s="100"/>
      <c r="Q6" s="105" t="s">
        <v>507</v>
      </c>
      <c r="R6" s="191"/>
    </row>
    <row r="7" spans="1:20" ht="63">
      <c r="A7" s="120" t="s">
        <v>99</v>
      </c>
      <c r="B7" s="120" t="s">
        <v>100</v>
      </c>
      <c r="C7" s="120" t="s">
        <v>101</v>
      </c>
      <c r="D7" s="120" t="s">
        <v>102</v>
      </c>
      <c r="E7" s="120" t="s">
        <v>103</v>
      </c>
      <c r="F7" s="120" t="s">
        <v>9</v>
      </c>
      <c r="G7" s="120" t="s">
        <v>104</v>
      </c>
      <c r="H7" s="120" t="s">
        <v>105</v>
      </c>
      <c r="I7" s="120" t="s">
        <v>106</v>
      </c>
      <c r="J7" s="120" t="s">
        <v>107</v>
      </c>
      <c r="K7" s="192" t="s">
        <v>108</v>
      </c>
      <c r="L7" s="192" t="s">
        <v>109</v>
      </c>
      <c r="M7" s="192" t="s">
        <v>110</v>
      </c>
      <c r="N7" s="192" t="s">
        <v>111</v>
      </c>
      <c r="O7" s="120" t="s">
        <v>112</v>
      </c>
      <c r="P7" s="120" t="s">
        <v>111</v>
      </c>
      <c r="Q7" s="120" t="s">
        <v>110</v>
      </c>
      <c r="R7" s="87" t="s">
        <v>112</v>
      </c>
      <c r="S7" s="40" t="s">
        <v>1627</v>
      </c>
      <c r="T7" s="40" t="s">
        <v>1628</v>
      </c>
    </row>
    <row r="8" spans="1:20" ht="66">
      <c r="A8" s="138">
        <v>1</v>
      </c>
      <c r="B8" s="139"/>
      <c r="C8" s="140" t="s">
        <v>546</v>
      </c>
      <c r="D8" s="140" t="s">
        <v>547</v>
      </c>
      <c r="E8" s="141" t="s">
        <v>548</v>
      </c>
      <c r="F8" s="139" t="s">
        <v>30</v>
      </c>
      <c r="G8" s="139" t="s">
        <v>32</v>
      </c>
      <c r="H8" s="139" t="s">
        <v>38</v>
      </c>
      <c r="I8" s="139" t="s">
        <v>5</v>
      </c>
      <c r="J8" s="139"/>
      <c r="K8" s="140">
        <v>50000</v>
      </c>
      <c r="L8" s="139">
        <v>35000</v>
      </c>
      <c r="M8" s="142" t="s">
        <v>549</v>
      </c>
      <c r="N8" s="139">
        <v>35000</v>
      </c>
      <c r="O8" s="139">
        <v>20</v>
      </c>
      <c r="P8" s="139">
        <v>35000</v>
      </c>
      <c r="Q8" s="142" t="s">
        <v>549</v>
      </c>
      <c r="R8" s="140">
        <v>20</v>
      </c>
      <c r="S8" s="143"/>
      <c r="T8" s="143"/>
    </row>
    <row r="9" spans="1:20" ht="33">
      <c r="A9" s="87">
        <v>2</v>
      </c>
      <c r="B9" s="40"/>
      <c r="C9" s="144" t="s">
        <v>550</v>
      </c>
      <c r="D9" s="53" t="s">
        <v>551</v>
      </c>
      <c r="E9" s="145" t="s">
        <v>552</v>
      </c>
      <c r="F9" s="40" t="s">
        <v>30</v>
      </c>
      <c r="G9" s="40" t="s">
        <v>32</v>
      </c>
      <c r="H9" s="40" t="s">
        <v>38</v>
      </c>
      <c r="I9" s="40" t="s">
        <v>6</v>
      </c>
      <c r="J9" s="40"/>
      <c r="K9" s="53">
        <v>50000</v>
      </c>
      <c r="L9" s="40">
        <v>35000</v>
      </c>
      <c r="M9" s="107" t="s">
        <v>549</v>
      </c>
      <c r="N9" s="40">
        <v>35000</v>
      </c>
      <c r="O9" s="40">
        <v>20</v>
      </c>
      <c r="P9" s="40">
        <v>35000</v>
      </c>
      <c r="Q9" s="107" t="s">
        <v>549</v>
      </c>
      <c r="R9" s="53">
        <v>20</v>
      </c>
      <c r="S9" s="110"/>
      <c r="T9" s="110"/>
    </row>
    <row r="10" spans="1:20" ht="66">
      <c r="A10" s="138">
        <v>3</v>
      </c>
      <c r="B10" s="40"/>
      <c r="C10" s="144" t="s">
        <v>553</v>
      </c>
      <c r="D10" s="53" t="s">
        <v>339</v>
      </c>
      <c r="E10" s="145" t="s">
        <v>548</v>
      </c>
      <c r="F10" s="40" t="s">
        <v>30</v>
      </c>
      <c r="G10" s="40" t="s">
        <v>32</v>
      </c>
      <c r="H10" s="40" t="s">
        <v>38</v>
      </c>
      <c r="I10" s="40" t="s">
        <v>5</v>
      </c>
      <c r="J10" s="40"/>
      <c r="K10" s="53">
        <v>50000</v>
      </c>
      <c r="L10" s="40">
        <v>35000</v>
      </c>
      <c r="M10" s="107" t="s">
        <v>549</v>
      </c>
      <c r="N10" s="40">
        <v>35000</v>
      </c>
      <c r="O10" s="40">
        <v>20</v>
      </c>
      <c r="P10" s="40">
        <v>35000</v>
      </c>
      <c r="Q10" s="107" t="s">
        <v>549</v>
      </c>
      <c r="R10" s="53">
        <v>20</v>
      </c>
      <c r="S10" s="110"/>
      <c r="T10" s="110"/>
    </row>
    <row r="11" spans="1:20" ht="66">
      <c r="A11" s="87">
        <v>4</v>
      </c>
      <c r="B11" s="40"/>
      <c r="C11" s="144" t="s">
        <v>554</v>
      </c>
      <c r="D11" s="53" t="s">
        <v>339</v>
      </c>
      <c r="E11" s="145" t="s">
        <v>548</v>
      </c>
      <c r="F11" s="40" t="s">
        <v>30</v>
      </c>
      <c r="G11" s="40" t="s">
        <v>32</v>
      </c>
      <c r="H11" s="40" t="s">
        <v>38</v>
      </c>
      <c r="I11" s="40" t="s">
        <v>5</v>
      </c>
      <c r="J11" s="40"/>
      <c r="K11" s="53">
        <v>50000</v>
      </c>
      <c r="L11" s="40">
        <v>35000</v>
      </c>
      <c r="M11" s="107" t="s">
        <v>549</v>
      </c>
      <c r="N11" s="40">
        <v>35000</v>
      </c>
      <c r="O11" s="40">
        <v>20</v>
      </c>
      <c r="P11" s="40">
        <v>35000</v>
      </c>
      <c r="Q11" s="107" t="s">
        <v>549</v>
      </c>
      <c r="R11" s="53">
        <v>20</v>
      </c>
      <c r="S11" s="110"/>
      <c r="T11" s="110"/>
    </row>
    <row r="12" spans="1:20" ht="82.5">
      <c r="A12" s="138">
        <v>5</v>
      </c>
      <c r="B12" s="40"/>
      <c r="C12" s="144" t="s">
        <v>555</v>
      </c>
      <c r="D12" s="53" t="s">
        <v>401</v>
      </c>
      <c r="E12" s="145" t="s">
        <v>556</v>
      </c>
      <c r="F12" s="40" t="s">
        <v>30</v>
      </c>
      <c r="G12" s="40" t="s">
        <v>32</v>
      </c>
      <c r="H12" s="40" t="s">
        <v>38</v>
      </c>
      <c r="I12" s="40" t="s">
        <v>6</v>
      </c>
      <c r="J12" s="40"/>
      <c r="K12" s="53">
        <v>50000</v>
      </c>
      <c r="L12" s="40">
        <v>35000</v>
      </c>
      <c r="M12" s="107" t="s">
        <v>549</v>
      </c>
      <c r="N12" s="40">
        <v>35000</v>
      </c>
      <c r="O12" s="40">
        <v>20</v>
      </c>
      <c r="P12" s="40">
        <v>35000</v>
      </c>
      <c r="Q12" s="107" t="s">
        <v>549</v>
      </c>
      <c r="R12" s="53">
        <v>20</v>
      </c>
      <c r="S12" s="110"/>
      <c r="T12" s="110"/>
    </row>
    <row r="13" spans="1:20" ht="82.5">
      <c r="A13" s="87">
        <v>6</v>
      </c>
      <c r="B13" s="40"/>
      <c r="C13" s="144" t="s">
        <v>557</v>
      </c>
      <c r="D13" s="53" t="s">
        <v>558</v>
      </c>
      <c r="E13" s="145" t="s">
        <v>556</v>
      </c>
      <c r="F13" s="40" t="s">
        <v>30</v>
      </c>
      <c r="G13" s="40" t="s">
        <v>32</v>
      </c>
      <c r="H13" s="40" t="s">
        <v>38</v>
      </c>
      <c r="I13" s="40" t="s">
        <v>6</v>
      </c>
      <c r="J13" s="40"/>
      <c r="K13" s="53">
        <v>50000</v>
      </c>
      <c r="L13" s="40">
        <v>35000</v>
      </c>
      <c r="M13" s="107" t="s">
        <v>549</v>
      </c>
      <c r="N13" s="40">
        <v>35000</v>
      </c>
      <c r="O13" s="40">
        <v>20</v>
      </c>
      <c r="P13" s="40">
        <v>35000</v>
      </c>
      <c r="Q13" s="107" t="s">
        <v>549</v>
      </c>
      <c r="R13" s="53">
        <v>20</v>
      </c>
      <c r="S13" s="110"/>
      <c r="T13" s="110"/>
    </row>
    <row r="14" spans="1:20" ht="82.5">
      <c r="A14" s="138">
        <v>7</v>
      </c>
      <c r="B14" s="40"/>
      <c r="C14" s="144" t="s">
        <v>559</v>
      </c>
      <c r="D14" s="53" t="s">
        <v>428</v>
      </c>
      <c r="E14" s="145" t="s">
        <v>560</v>
      </c>
      <c r="F14" s="40" t="s">
        <v>30</v>
      </c>
      <c r="G14" s="40" t="s">
        <v>32</v>
      </c>
      <c r="H14" s="40" t="s">
        <v>38</v>
      </c>
      <c r="I14" s="40" t="s">
        <v>6</v>
      </c>
      <c r="J14" s="40"/>
      <c r="K14" s="53">
        <v>50000</v>
      </c>
      <c r="L14" s="40">
        <v>35000</v>
      </c>
      <c r="M14" s="107" t="s">
        <v>549</v>
      </c>
      <c r="N14" s="40">
        <v>35000</v>
      </c>
      <c r="O14" s="40">
        <v>20</v>
      </c>
      <c r="P14" s="40">
        <v>35000</v>
      </c>
      <c r="Q14" s="107" t="s">
        <v>549</v>
      </c>
      <c r="R14" s="53">
        <v>20</v>
      </c>
      <c r="S14" s="110"/>
      <c r="T14" s="110"/>
    </row>
    <row r="15" spans="1:20" ht="82.5">
      <c r="A15" s="87">
        <v>8</v>
      </c>
      <c r="B15" s="40"/>
      <c r="C15" s="144" t="s">
        <v>561</v>
      </c>
      <c r="D15" s="53" t="s">
        <v>562</v>
      </c>
      <c r="E15" s="145" t="s">
        <v>560</v>
      </c>
      <c r="F15" s="40" t="s">
        <v>30</v>
      </c>
      <c r="G15" s="40" t="s">
        <v>32</v>
      </c>
      <c r="H15" s="40" t="s">
        <v>38</v>
      </c>
      <c r="I15" s="40" t="s">
        <v>6</v>
      </c>
      <c r="J15" s="40"/>
      <c r="K15" s="53">
        <v>50000</v>
      </c>
      <c r="L15" s="40">
        <v>35000</v>
      </c>
      <c r="M15" s="107" t="s">
        <v>549</v>
      </c>
      <c r="N15" s="40">
        <v>35000</v>
      </c>
      <c r="O15" s="40">
        <v>20</v>
      </c>
      <c r="P15" s="40">
        <v>35000</v>
      </c>
      <c r="Q15" s="107" t="s">
        <v>549</v>
      </c>
      <c r="R15" s="53">
        <v>20</v>
      </c>
      <c r="S15" s="110"/>
      <c r="T15" s="110"/>
    </row>
    <row r="16" spans="1:20" ht="33">
      <c r="A16" s="138">
        <v>9</v>
      </c>
      <c r="B16" s="40"/>
      <c r="C16" s="144" t="s">
        <v>563</v>
      </c>
      <c r="D16" s="53" t="s">
        <v>564</v>
      </c>
      <c r="E16" s="145" t="s">
        <v>565</v>
      </c>
      <c r="F16" s="40" t="s">
        <v>30</v>
      </c>
      <c r="G16" s="40" t="s">
        <v>32</v>
      </c>
      <c r="H16" s="40" t="s">
        <v>38</v>
      </c>
      <c r="I16" s="40" t="s">
        <v>6</v>
      </c>
      <c r="J16" s="40"/>
      <c r="K16" s="53">
        <v>50000</v>
      </c>
      <c r="L16" s="40">
        <v>35000</v>
      </c>
      <c r="M16" s="107" t="s">
        <v>549</v>
      </c>
      <c r="N16" s="40">
        <v>35000</v>
      </c>
      <c r="O16" s="40">
        <v>20</v>
      </c>
      <c r="P16" s="40">
        <v>35000</v>
      </c>
      <c r="Q16" s="107" t="s">
        <v>549</v>
      </c>
      <c r="R16" s="53">
        <v>20</v>
      </c>
      <c r="S16" s="110"/>
      <c r="T16" s="110"/>
    </row>
    <row r="17" spans="1:20" ht="66">
      <c r="A17" s="87">
        <v>10</v>
      </c>
      <c r="B17" s="40"/>
      <c r="C17" s="144" t="s">
        <v>157</v>
      </c>
      <c r="D17" s="53" t="s">
        <v>566</v>
      </c>
      <c r="E17" s="145" t="s">
        <v>567</v>
      </c>
      <c r="F17" s="40" t="s">
        <v>30</v>
      </c>
      <c r="G17" s="40" t="s">
        <v>32</v>
      </c>
      <c r="H17" s="40" t="s">
        <v>38</v>
      </c>
      <c r="I17" s="40" t="s">
        <v>6</v>
      </c>
      <c r="J17" s="40"/>
      <c r="K17" s="53">
        <v>50000</v>
      </c>
      <c r="L17" s="40">
        <v>35000</v>
      </c>
      <c r="M17" s="107" t="s">
        <v>549</v>
      </c>
      <c r="N17" s="40">
        <v>35000</v>
      </c>
      <c r="O17" s="40">
        <v>20</v>
      </c>
      <c r="P17" s="40">
        <v>35000</v>
      </c>
      <c r="Q17" s="107" t="s">
        <v>549</v>
      </c>
      <c r="R17" s="53">
        <v>20</v>
      </c>
      <c r="S17" s="110"/>
      <c r="T17" s="110"/>
    </row>
    <row r="18" spans="1:20" ht="49.5">
      <c r="A18" s="138">
        <v>11</v>
      </c>
      <c r="B18" s="40"/>
      <c r="C18" s="144" t="s">
        <v>568</v>
      </c>
      <c r="D18" s="53" t="s">
        <v>569</v>
      </c>
      <c r="E18" s="145" t="s">
        <v>570</v>
      </c>
      <c r="F18" s="40" t="s">
        <v>30</v>
      </c>
      <c r="G18" s="40" t="s">
        <v>32</v>
      </c>
      <c r="H18" s="40" t="s">
        <v>65</v>
      </c>
      <c r="I18" s="40" t="s">
        <v>5</v>
      </c>
      <c r="J18" s="40"/>
      <c r="K18" s="53">
        <v>50000</v>
      </c>
      <c r="L18" s="40">
        <v>35000</v>
      </c>
      <c r="M18" s="107" t="s">
        <v>549</v>
      </c>
      <c r="N18" s="40">
        <v>35000</v>
      </c>
      <c r="O18" s="40">
        <v>20</v>
      </c>
      <c r="P18" s="40">
        <v>35000</v>
      </c>
      <c r="Q18" s="107" t="s">
        <v>549</v>
      </c>
      <c r="R18" s="53">
        <v>20</v>
      </c>
      <c r="S18" s="110"/>
      <c r="T18" s="110"/>
    </row>
    <row r="19" spans="1:20" ht="49.5">
      <c r="A19" s="87">
        <v>12</v>
      </c>
      <c r="B19" s="40"/>
      <c r="C19" s="144" t="s">
        <v>571</v>
      </c>
      <c r="D19" s="53" t="s">
        <v>202</v>
      </c>
      <c r="E19" s="145" t="s">
        <v>570</v>
      </c>
      <c r="F19" s="40" t="s">
        <v>30</v>
      </c>
      <c r="G19" s="40" t="s">
        <v>32</v>
      </c>
      <c r="H19" s="40" t="s">
        <v>65</v>
      </c>
      <c r="I19" s="40" t="s">
        <v>5</v>
      </c>
      <c r="J19" s="40"/>
      <c r="K19" s="53">
        <v>50000</v>
      </c>
      <c r="L19" s="40">
        <v>35000</v>
      </c>
      <c r="M19" s="107" t="s">
        <v>549</v>
      </c>
      <c r="N19" s="40">
        <v>35000</v>
      </c>
      <c r="O19" s="40">
        <v>20</v>
      </c>
      <c r="P19" s="40">
        <v>35000</v>
      </c>
      <c r="Q19" s="107" t="s">
        <v>549</v>
      </c>
      <c r="R19" s="53">
        <v>20</v>
      </c>
      <c r="S19" s="110"/>
      <c r="T19" s="110"/>
    </row>
    <row r="20" spans="1:20" ht="49.5">
      <c r="A20" s="138">
        <v>13</v>
      </c>
      <c r="B20" s="40"/>
      <c r="C20" s="144" t="s">
        <v>572</v>
      </c>
      <c r="D20" s="53" t="s">
        <v>573</v>
      </c>
      <c r="E20" s="145" t="s">
        <v>570</v>
      </c>
      <c r="F20" s="40" t="s">
        <v>30</v>
      </c>
      <c r="G20" s="40" t="s">
        <v>32</v>
      </c>
      <c r="H20" s="40" t="s">
        <v>65</v>
      </c>
      <c r="I20" s="40" t="s">
        <v>5</v>
      </c>
      <c r="J20" s="40"/>
      <c r="K20" s="53">
        <v>50000</v>
      </c>
      <c r="L20" s="40">
        <v>35000</v>
      </c>
      <c r="M20" s="107" t="s">
        <v>549</v>
      </c>
      <c r="N20" s="40">
        <v>35000</v>
      </c>
      <c r="O20" s="40">
        <v>20</v>
      </c>
      <c r="P20" s="40">
        <v>35000</v>
      </c>
      <c r="Q20" s="107" t="s">
        <v>549</v>
      </c>
      <c r="R20" s="53">
        <v>20</v>
      </c>
      <c r="S20" s="110"/>
      <c r="T20" s="110"/>
    </row>
    <row r="21" spans="1:20" ht="66">
      <c r="A21" s="87">
        <v>14</v>
      </c>
      <c r="B21" s="40"/>
      <c r="C21" s="144" t="s">
        <v>574</v>
      </c>
      <c r="D21" s="53" t="s">
        <v>185</v>
      </c>
      <c r="E21" s="145" t="s">
        <v>575</v>
      </c>
      <c r="F21" s="40" t="s">
        <v>30</v>
      </c>
      <c r="G21" s="40" t="s">
        <v>32</v>
      </c>
      <c r="H21" s="40" t="s">
        <v>65</v>
      </c>
      <c r="I21" s="40" t="s">
        <v>5</v>
      </c>
      <c r="J21" s="40"/>
      <c r="K21" s="53">
        <v>50000</v>
      </c>
      <c r="L21" s="40">
        <v>35000</v>
      </c>
      <c r="M21" s="107" t="s">
        <v>549</v>
      </c>
      <c r="N21" s="40">
        <v>35000</v>
      </c>
      <c r="O21" s="40">
        <v>20</v>
      </c>
      <c r="P21" s="40">
        <v>35000</v>
      </c>
      <c r="Q21" s="107" t="s">
        <v>549</v>
      </c>
      <c r="R21" s="53">
        <v>20</v>
      </c>
      <c r="S21" s="110"/>
      <c r="T21" s="110"/>
    </row>
    <row r="22" spans="1:20" ht="49.5">
      <c r="A22" s="138">
        <v>15</v>
      </c>
      <c r="B22" s="40"/>
      <c r="C22" s="144" t="s">
        <v>452</v>
      </c>
      <c r="D22" s="53" t="s">
        <v>576</v>
      </c>
      <c r="E22" s="145" t="s">
        <v>570</v>
      </c>
      <c r="F22" s="40" t="s">
        <v>30</v>
      </c>
      <c r="G22" s="40" t="s">
        <v>32</v>
      </c>
      <c r="H22" s="40" t="s">
        <v>65</v>
      </c>
      <c r="I22" s="40" t="s">
        <v>5</v>
      </c>
      <c r="J22" s="40"/>
      <c r="K22" s="53">
        <v>50000</v>
      </c>
      <c r="L22" s="40">
        <v>35000</v>
      </c>
      <c r="M22" s="107" t="s">
        <v>549</v>
      </c>
      <c r="N22" s="40">
        <v>35000</v>
      </c>
      <c r="O22" s="40">
        <v>20</v>
      </c>
      <c r="P22" s="40">
        <v>35000</v>
      </c>
      <c r="Q22" s="107" t="s">
        <v>549</v>
      </c>
      <c r="R22" s="53">
        <v>20</v>
      </c>
      <c r="S22" s="110"/>
      <c r="T22" s="110"/>
    </row>
    <row r="23" spans="1:20" ht="49.5">
      <c r="A23" s="87">
        <v>16</v>
      </c>
      <c r="B23" s="40"/>
      <c r="C23" s="144" t="s">
        <v>577</v>
      </c>
      <c r="D23" s="53" t="s">
        <v>185</v>
      </c>
      <c r="E23" s="145" t="s">
        <v>570</v>
      </c>
      <c r="F23" s="40" t="s">
        <v>30</v>
      </c>
      <c r="G23" s="40" t="s">
        <v>32</v>
      </c>
      <c r="H23" s="40" t="s">
        <v>65</v>
      </c>
      <c r="I23" s="40" t="s">
        <v>5</v>
      </c>
      <c r="J23" s="40"/>
      <c r="K23" s="53">
        <v>50000</v>
      </c>
      <c r="L23" s="40">
        <v>35000</v>
      </c>
      <c r="M23" s="107" t="s">
        <v>549</v>
      </c>
      <c r="N23" s="40">
        <v>35000</v>
      </c>
      <c r="O23" s="40">
        <v>20</v>
      </c>
      <c r="P23" s="40">
        <v>35000</v>
      </c>
      <c r="Q23" s="107" t="s">
        <v>549</v>
      </c>
      <c r="R23" s="53">
        <v>20</v>
      </c>
      <c r="S23" s="110"/>
      <c r="T23" s="110"/>
    </row>
    <row r="24" spans="1:20" ht="66">
      <c r="A24" s="138">
        <v>17</v>
      </c>
      <c r="B24" s="40"/>
      <c r="C24" s="144" t="s">
        <v>578</v>
      </c>
      <c r="D24" s="53" t="s">
        <v>202</v>
      </c>
      <c r="E24" s="145" t="s">
        <v>575</v>
      </c>
      <c r="F24" s="40" t="s">
        <v>30</v>
      </c>
      <c r="G24" s="40" t="s">
        <v>32</v>
      </c>
      <c r="H24" s="40" t="s">
        <v>65</v>
      </c>
      <c r="I24" s="40" t="s">
        <v>5</v>
      </c>
      <c r="J24" s="40"/>
      <c r="K24" s="53">
        <v>50000</v>
      </c>
      <c r="L24" s="40">
        <v>35000</v>
      </c>
      <c r="M24" s="107" t="s">
        <v>549</v>
      </c>
      <c r="N24" s="40">
        <v>35000</v>
      </c>
      <c r="O24" s="40">
        <v>20</v>
      </c>
      <c r="P24" s="40">
        <v>35000</v>
      </c>
      <c r="Q24" s="107" t="s">
        <v>549</v>
      </c>
      <c r="R24" s="53">
        <v>20</v>
      </c>
      <c r="S24" s="110"/>
      <c r="T24" s="110"/>
    </row>
    <row r="25" spans="1:20" ht="49.5">
      <c r="A25" s="87">
        <v>18</v>
      </c>
      <c r="B25" s="40"/>
      <c r="C25" s="144" t="s">
        <v>579</v>
      </c>
      <c r="D25" s="53" t="s">
        <v>580</v>
      </c>
      <c r="E25" s="145" t="s">
        <v>570</v>
      </c>
      <c r="F25" s="40" t="s">
        <v>30</v>
      </c>
      <c r="G25" s="40" t="s">
        <v>32</v>
      </c>
      <c r="H25" s="40" t="s">
        <v>38</v>
      </c>
      <c r="I25" s="40" t="s">
        <v>5</v>
      </c>
      <c r="J25" s="40"/>
      <c r="K25" s="53">
        <v>50000</v>
      </c>
      <c r="L25" s="40">
        <v>35000</v>
      </c>
      <c r="M25" s="107" t="s">
        <v>549</v>
      </c>
      <c r="N25" s="40">
        <v>35000</v>
      </c>
      <c r="O25" s="40">
        <v>20</v>
      </c>
      <c r="P25" s="40">
        <v>35000</v>
      </c>
      <c r="Q25" s="107" t="s">
        <v>549</v>
      </c>
      <c r="R25" s="53">
        <v>20</v>
      </c>
      <c r="S25" s="110"/>
      <c r="T25" s="110"/>
    </row>
    <row r="26" spans="1:20" ht="49.5">
      <c r="A26" s="138">
        <v>19</v>
      </c>
      <c r="B26" s="40"/>
      <c r="C26" s="144" t="s">
        <v>383</v>
      </c>
      <c r="D26" s="53" t="s">
        <v>581</v>
      </c>
      <c r="E26" s="145" t="s">
        <v>582</v>
      </c>
      <c r="F26" s="40" t="s">
        <v>30</v>
      </c>
      <c r="G26" s="40" t="s">
        <v>32</v>
      </c>
      <c r="H26" s="40" t="s">
        <v>38</v>
      </c>
      <c r="I26" s="40" t="s">
        <v>5</v>
      </c>
      <c r="J26" s="40"/>
      <c r="K26" s="53">
        <v>50000</v>
      </c>
      <c r="L26" s="40">
        <v>35000</v>
      </c>
      <c r="M26" s="107" t="s">
        <v>549</v>
      </c>
      <c r="N26" s="40">
        <v>35000</v>
      </c>
      <c r="O26" s="40">
        <v>20</v>
      </c>
      <c r="P26" s="40">
        <v>35000</v>
      </c>
      <c r="Q26" s="107" t="s">
        <v>549</v>
      </c>
      <c r="R26" s="53">
        <v>20</v>
      </c>
      <c r="S26" s="110"/>
      <c r="T26" s="110"/>
    </row>
    <row r="27" spans="1:20" ht="49.5">
      <c r="A27" s="87">
        <v>20</v>
      </c>
      <c r="B27" s="40"/>
      <c r="C27" s="144" t="s">
        <v>207</v>
      </c>
      <c r="D27" s="53" t="s">
        <v>216</v>
      </c>
      <c r="E27" s="145" t="s">
        <v>582</v>
      </c>
      <c r="F27" s="40" t="s">
        <v>30</v>
      </c>
      <c r="G27" s="40" t="s">
        <v>32</v>
      </c>
      <c r="H27" s="40" t="s">
        <v>38</v>
      </c>
      <c r="I27" s="40" t="s">
        <v>5</v>
      </c>
      <c r="J27" s="40"/>
      <c r="K27" s="53">
        <v>50000</v>
      </c>
      <c r="L27" s="40">
        <v>35000</v>
      </c>
      <c r="M27" s="107" t="s">
        <v>549</v>
      </c>
      <c r="N27" s="40">
        <v>35000</v>
      </c>
      <c r="O27" s="40">
        <v>20</v>
      </c>
      <c r="P27" s="40">
        <v>35000</v>
      </c>
      <c r="Q27" s="107" t="s">
        <v>549</v>
      </c>
      <c r="R27" s="53">
        <v>20</v>
      </c>
      <c r="S27" s="110"/>
      <c r="T27" s="110"/>
    </row>
    <row r="28" spans="1:20" ht="49.5">
      <c r="A28" s="138">
        <v>21</v>
      </c>
      <c r="B28" s="40"/>
      <c r="C28" s="144" t="s">
        <v>583</v>
      </c>
      <c r="D28" s="53" t="s">
        <v>584</v>
      </c>
      <c r="E28" s="145" t="s">
        <v>585</v>
      </c>
      <c r="F28" s="40" t="s">
        <v>30</v>
      </c>
      <c r="G28" s="40" t="s">
        <v>32</v>
      </c>
      <c r="H28" s="40" t="s">
        <v>38</v>
      </c>
      <c r="I28" s="40" t="s">
        <v>6</v>
      </c>
      <c r="J28" s="40"/>
      <c r="K28" s="53">
        <v>50000</v>
      </c>
      <c r="L28" s="40">
        <v>35000</v>
      </c>
      <c r="M28" s="107" t="s">
        <v>549</v>
      </c>
      <c r="N28" s="40">
        <v>35000</v>
      </c>
      <c r="O28" s="40">
        <v>20</v>
      </c>
      <c r="P28" s="40">
        <v>35000</v>
      </c>
      <c r="Q28" s="107" t="s">
        <v>549</v>
      </c>
      <c r="R28" s="53">
        <v>20</v>
      </c>
      <c r="S28" s="110"/>
      <c r="T28" s="110"/>
    </row>
    <row r="29" spans="1:20" ht="49.5">
      <c r="A29" s="87">
        <v>22</v>
      </c>
      <c r="B29" s="40"/>
      <c r="C29" s="144" t="s">
        <v>586</v>
      </c>
      <c r="D29" s="53" t="s">
        <v>587</v>
      </c>
      <c r="E29" s="145" t="s">
        <v>585</v>
      </c>
      <c r="F29" s="40" t="s">
        <v>30</v>
      </c>
      <c r="G29" s="40" t="s">
        <v>32</v>
      </c>
      <c r="H29" s="40" t="s">
        <v>38</v>
      </c>
      <c r="I29" s="40" t="s">
        <v>6</v>
      </c>
      <c r="J29" s="40"/>
      <c r="K29" s="53">
        <v>50000</v>
      </c>
      <c r="L29" s="40">
        <v>35000</v>
      </c>
      <c r="M29" s="107" t="s">
        <v>549</v>
      </c>
      <c r="N29" s="40">
        <v>35000</v>
      </c>
      <c r="O29" s="40">
        <v>20</v>
      </c>
      <c r="P29" s="40">
        <v>35000</v>
      </c>
      <c r="Q29" s="107" t="s">
        <v>549</v>
      </c>
      <c r="R29" s="53">
        <v>20</v>
      </c>
      <c r="S29" s="110"/>
      <c r="T29" s="110"/>
    </row>
    <row r="30" spans="1:20" ht="49.5">
      <c r="A30" s="138">
        <v>23</v>
      </c>
      <c r="B30" s="40"/>
      <c r="C30" s="144" t="s">
        <v>588</v>
      </c>
      <c r="D30" s="53" t="s">
        <v>589</v>
      </c>
      <c r="E30" s="145" t="s">
        <v>585</v>
      </c>
      <c r="F30" s="40" t="s">
        <v>30</v>
      </c>
      <c r="G30" s="40" t="s">
        <v>32</v>
      </c>
      <c r="H30" s="40" t="s">
        <v>38</v>
      </c>
      <c r="I30" s="40" t="s">
        <v>6</v>
      </c>
      <c r="J30" s="40"/>
      <c r="K30" s="53">
        <v>50000</v>
      </c>
      <c r="L30" s="40">
        <v>35000</v>
      </c>
      <c r="M30" s="107" t="s">
        <v>549</v>
      </c>
      <c r="N30" s="40">
        <v>35000</v>
      </c>
      <c r="O30" s="40">
        <v>20</v>
      </c>
      <c r="P30" s="40">
        <v>35000</v>
      </c>
      <c r="Q30" s="107" t="s">
        <v>549</v>
      </c>
      <c r="R30" s="53">
        <v>20</v>
      </c>
      <c r="S30" s="110"/>
      <c r="T30" s="110"/>
    </row>
    <row r="31" spans="1:20" ht="33">
      <c r="A31" s="87">
        <v>24</v>
      </c>
      <c r="B31" s="40"/>
      <c r="C31" s="144" t="s">
        <v>590</v>
      </c>
      <c r="D31" s="53" t="s">
        <v>165</v>
      </c>
      <c r="E31" s="145" t="s">
        <v>591</v>
      </c>
      <c r="F31" s="40" t="s">
        <v>30</v>
      </c>
      <c r="G31" s="40" t="s">
        <v>32</v>
      </c>
      <c r="H31" s="40" t="s">
        <v>65</v>
      </c>
      <c r="I31" s="40" t="s">
        <v>6</v>
      </c>
      <c r="J31" s="40"/>
      <c r="K31" s="53">
        <v>50000</v>
      </c>
      <c r="L31" s="40">
        <v>35000</v>
      </c>
      <c r="M31" s="107" t="s">
        <v>549</v>
      </c>
      <c r="N31" s="40">
        <v>35000</v>
      </c>
      <c r="O31" s="40">
        <v>20</v>
      </c>
      <c r="P31" s="40">
        <v>35000</v>
      </c>
      <c r="Q31" s="107" t="s">
        <v>549</v>
      </c>
      <c r="R31" s="53">
        <v>20</v>
      </c>
      <c r="S31" s="110"/>
      <c r="T31" s="110"/>
    </row>
    <row r="32" spans="1:20" ht="49.5">
      <c r="A32" s="138">
        <v>25</v>
      </c>
      <c r="B32" s="40"/>
      <c r="C32" s="144" t="s">
        <v>592</v>
      </c>
      <c r="D32" s="53" t="s">
        <v>593</v>
      </c>
      <c r="E32" s="145" t="s">
        <v>594</v>
      </c>
      <c r="F32" s="40" t="s">
        <v>30</v>
      </c>
      <c r="G32" s="40" t="s">
        <v>32</v>
      </c>
      <c r="H32" s="40" t="s">
        <v>38</v>
      </c>
      <c r="I32" s="40" t="s">
        <v>5</v>
      </c>
      <c r="J32" s="40"/>
      <c r="K32" s="53">
        <v>50000</v>
      </c>
      <c r="L32" s="40">
        <v>35000</v>
      </c>
      <c r="M32" s="107" t="s">
        <v>549</v>
      </c>
      <c r="N32" s="40">
        <v>35000</v>
      </c>
      <c r="O32" s="40">
        <v>20</v>
      </c>
      <c r="P32" s="40">
        <v>35000</v>
      </c>
      <c r="Q32" s="107" t="s">
        <v>549</v>
      </c>
      <c r="R32" s="53">
        <v>20</v>
      </c>
      <c r="S32" s="110"/>
      <c r="T32" s="110"/>
    </row>
    <row r="33" spans="1:20" ht="82.5">
      <c r="A33" s="87">
        <v>26</v>
      </c>
      <c r="B33" s="40"/>
      <c r="C33" s="144" t="s">
        <v>595</v>
      </c>
      <c r="D33" s="53" t="s">
        <v>596</v>
      </c>
      <c r="E33" s="145" t="s">
        <v>597</v>
      </c>
      <c r="F33" s="40" t="s">
        <v>30</v>
      </c>
      <c r="G33" s="40" t="s">
        <v>32</v>
      </c>
      <c r="H33" s="40" t="s">
        <v>38</v>
      </c>
      <c r="I33" s="40" t="s">
        <v>6</v>
      </c>
      <c r="J33" s="40"/>
      <c r="K33" s="53">
        <v>50000</v>
      </c>
      <c r="L33" s="40">
        <v>35000</v>
      </c>
      <c r="M33" s="107" t="s">
        <v>549</v>
      </c>
      <c r="N33" s="40">
        <v>35000</v>
      </c>
      <c r="O33" s="40">
        <v>20</v>
      </c>
      <c r="P33" s="40">
        <v>35000</v>
      </c>
      <c r="Q33" s="107" t="s">
        <v>549</v>
      </c>
      <c r="R33" s="53">
        <v>20</v>
      </c>
      <c r="S33" s="110"/>
      <c r="T33" s="110"/>
    </row>
    <row r="34" spans="1:20" ht="66">
      <c r="A34" s="138">
        <v>27</v>
      </c>
      <c r="B34" s="40"/>
      <c r="C34" s="144" t="s">
        <v>598</v>
      </c>
      <c r="D34" s="53" t="s">
        <v>265</v>
      </c>
      <c r="E34" s="145" t="s">
        <v>599</v>
      </c>
      <c r="F34" s="40" t="s">
        <v>30</v>
      </c>
      <c r="G34" s="40" t="s">
        <v>32</v>
      </c>
      <c r="H34" s="40" t="s">
        <v>38</v>
      </c>
      <c r="I34" s="40" t="s">
        <v>5</v>
      </c>
      <c r="J34" s="40"/>
      <c r="K34" s="53">
        <v>50000</v>
      </c>
      <c r="L34" s="40">
        <v>35000</v>
      </c>
      <c r="M34" s="107" t="s">
        <v>549</v>
      </c>
      <c r="N34" s="40">
        <v>35000</v>
      </c>
      <c r="O34" s="40">
        <v>20</v>
      </c>
      <c r="P34" s="40">
        <v>35000</v>
      </c>
      <c r="Q34" s="107" t="s">
        <v>549</v>
      </c>
      <c r="R34" s="53">
        <v>20</v>
      </c>
      <c r="S34" s="110"/>
      <c r="T34" s="110"/>
    </row>
    <row r="35" spans="1:20" ht="66">
      <c r="A35" s="87">
        <v>28</v>
      </c>
      <c r="B35" s="40"/>
      <c r="C35" s="144" t="s">
        <v>600</v>
      </c>
      <c r="D35" s="53" t="s">
        <v>601</v>
      </c>
      <c r="E35" s="145" t="s">
        <v>599</v>
      </c>
      <c r="F35" s="40" t="s">
        <v>30</v>
      </c>
      <c r="G35" s="40" t="s">
        <v>32</v>
      </c>
      <c r="H35" s="40" t="s">
        <v>38</v>
      </c>
      <c r="I35" s="40" t="s">
        <v>5</v>
      </c>
      <c r="J35" s="40"/>
      <c r="K35" s="53">
        <v>50000</v>
      </c>
      <c r="L35" s="40">
        <v>35000</v>
      </c>
      <c r="M35" s="107" t="s">
        <v>549</v>
      </c>
      <c r="N35" s="40">
        <v>35000</v>
      </c>
      <c r="O35" s="40">
        <v>20</v>
      </c>
      <c r="P35" s="40">
        <v>35000</v>
      </c>
      <c r="Q35" s="107" t="s">
        <v>549</v>
      </c>
      <c r="R35" s="53">
        <v>20</v>
      </c>
      <c r="S35" s="110"/>
      <c r="T35" s="110"/>
    </row>
    <row r="36" spans="1:20" ht="33">
      <c r="A36" s="138">
        <v>29</v>
      </c>
      <c r="B36" s="40"/>
      <c r="C36" s="144" t="s">
        <v>602</v>
      </c>
      <c r="D36" s="53" t="s">
        <v>601</v>
      </c>
      <c r="E36" s="145" t="s">
        <v>603</v>
      </c>
      <c r="F36" s="40" t="s">
        <v>30</v>
      </c>
      <c r="G36" s="40" t="s">
        <v>32</v>
      </c>
      <c r="H36" s="40" t="s">
        <v>38</v>
      </c>
      <c r="I36" s="40" t="s">
        <v>6</v>
      </c>
      <c r="J36" s="40"/>
      <c r="K36" s="53">
        <v>50000</v>
      </c>
      <c r="L36" s="40">
        <v>35000</v>
      </c>
      <c r="M36" s="107" t="s">
        <v>549</v>
      </c>
      <c r="N36" s="40">
        <v>35000</v>
      </c>
      <c r="O36" s="40">
        <v>20</v>
      </c>
      <c r="P36" s="40">
        <v>35000</v>
      </c>
      <c r="Q36" s="107" t="s">
        <v>549</v>
      </c>
      <c r="R36" s="53">
        <v>20</v>
      </c>
      <c r="S36" s="110"/>
      <c r="T36" s="110"/>
    </row>
    <row r="37" spans="1:20" ht="49.5">
      <c r="A37" s="87">
        <v>30</v>
      </c>
      <c r="B37" s="40"/>
      <c r="C37" s="144" t="s">
        <v>604</v>
      </c>
      <c r="D37" s="53" t="s">
        <v>605</v>
      </c>
      <c r="E37" s="145" t="s">
        <v>606</v>
      </c>
      <c r="F37" s="40" t="s">
        <v>30</v>
      </c>
      <c r="G37" s="40" t="s">
        <v>32</v>
      </c>
      <c r="H37" s="40" t="s">
        <v>38</v>
      </c>
      <c r="I37" s="40" t="s">
        <v>5</v>
      </c>
      <c r="J37" s="40"/>
      <c r="K37" s="53">
        <v>50000</v>
      </c>
      <c r="L37" s="40">
        <v>35000</v>
      </c>
      <c r="M37" s="107" t="s">
        <v>549</v>
      </c>
      <c r="N37" s="40">
        <v>35000</v>
      </c>
      <c r="O37" s="40">
        <v>20</v>
      </c>
      <c r="P37" s="40">
        <v>35000</v>
      </c>
      <c r="Q37" s="107" t="s">
        <v>549</v>
      </c>
      <c r="R37" s="53">
        <v>20</v>
      </c>
      <c r="S37" s="110"/>
      <c r="T37" s="110"/>
    </row>
    <row r="38" spans="1:20" ht="82.5">
      <c r="A38" s="138">
        <v>31</v>
      </c>
      <c r="B38" s="40"/>
      <c r="C38" s="144" t="s">
        <v>574</v>
      </c>
      <c r="D38" s="53" t="s">
        <v>607</v>
      </c>
      <c r="E38" s="145" t="s">
        <v>608</v>
      </c>
      <c r="F38" s="40" t="s">
        <v>30</v>
      </c>
      <c r="G38" s="40" t="s">
        <v>32</v>
      </c>
      <c r="H38" s="40" t="s">
        <v>65</v>
      </c>
      <c r="I38" s="40" t="s">
        <v>5</v>
      </c>
      <c r="J38" s="40"/>
      <c r="K38" s="53">
        <v>50000</v>
      </c>
      <c r="L38" s="40">
        <v>35000</v>
      </c>
      <c r="M38" s="107" t="s">
        <v>549</v>
      </c>
      <c r="N38" s="40">
        <v>35000</v>
      </c>
      <c r="O38" s="40">
        <v>20</v>
      </c>
      <c r="P38" s="40">
        <v>35000</v>
      </c>
      <c r="Q38" s="107" t="s">
        <v>549</v>
      </c>
      <c r="R38" s="53">
        <v>20</v>
      </c>
      <c r="S38" s="110"/>
      <c r="T38" s="110"/>
    </row>
    <row r="39" spans="1:20" ht="49.5">
      <c r="A39" s="87">
        <v>32</v>
      </c>
      <c r="B39" s="40"/>
      <c r="C39" s="144" t="s">
        <v>609</v>
      </c>
      <c r="D39" s="53" t="s">
        <v>605</v>
      </c>
      <c r="E39" s="145" t="s">
        <v>606</v>
      </c>
      <c r="F39" s="40" t="s">
        <v>30</v>
      </c>
      <c r="G39" s="40" t="s">
        <v>32</v>
      </c>
      <c r="H39" s="40" t="s">
        <v>38</v>
      </c>
      <c r="I39" s="40" t="s">
        <v>5</v>
      </c>
      <c r="J39" s="40"/>
      <c r="K39" s="53">
        <v>50000</v>
      </c>
      <c r="L39" s="40">
        <v>35000</v>
      </c>
      <c r="M39" s="107" t="s">
        <v>549</v>
      </c>
      <c r="N39" s="40">
        <v>35000</v>
      </c>
      <c r="O39" s="40">
        <v>20</v>
      </c>
      <c r="P39" s="40">
        <v>35000</v>
      </c>
      <c r="Q39" s="107" t="s">
        <v>549</v>
      </c>
      <c r="R39" s="53">
        <v>20</v>
      </c>
      <c r="S39" s="110"/>
      <c r="T39" s="110"/>
    </row>
    <row r="40" spans="1:20" ht="33">
      <c r="A40" s="138">
        <v>33</v>
      </c>
      <c r="B40" s="40"/>
      <c r="C40" s="144" t="s">
        <v>610</v>
      </c>
      <c r="D40" s="53" t="s">
        <v>339</v>
      </c>
      <c r="E40" s="145" t="s">
        <v>603</v>
      </c>
      <c r="F40" s="40" t="s">
        <v>30</v>
      </c>
      <c r="G40" s="40" t="s">
        <v>32</v>
      </c>
      <c r="H40" s="40" t="s">
        <v>38</v>
      </c>
      <c r="I40" s="40" t="s">
        <v>6</v>
      </c>
      <c r="J40" s="40"/>
      <c r="K40" s="53">
        <v>50000</v>
      </c>
      <c r="L40" s="40">
        <v>35000</v>
      </c>
      <c r="M40" s="107" t="s">
        <v>549</v>
      </c>
      <c r="N40" s="40">
        <v>35000</v>
      </c>
      <c r="O40" s="40">
        <v>20</v>
      </c>
      <c r="P40" s="40">
        <v>35000</v>
      </c>
      <c r="Q40" s="107" t="s">
        <v>549</v>
      </c>
      <c r="R40" s="53">
        <v>20</v>
      </c>
      <c r="S40" s="110"/>
      <c r="T40" s="110"/>
    </row>
    <row r="41" spans="1:20" ht="99">
      <c r="A41" s="87">
        <v>34</v>
      </c>
      <c r="B41" s="40"/>
      <c r="C41" s="144" t="s">
        <v>611</v>
      </c>
      <c r="D41" s="53" t="s">
        <v>612</v>
      </c>
      <c r="E41" s="145" t="s">
        <v>613</v>
      </c>
      <c r="F41" s="40" t="s">
        <v>30</v>
      </c>
      <c r="G41" s="40" t="s">
        <v>32</v>
      </c>
      <c r="H41" s="40" t="s">
        <v>38</v>
      </c>
      <c r="I41" s="40" t="s">
        <v>5</v>
      </c>
      <c r="J41" s="40"/>
      <c r="K41" s="53">
        <v>50000</v>
      </c>
      <c r="L41" s="40">
        <v>35000</v>
      </c>
      <c r="M41" s="107" t="s">
        <v>549</v>
      </c>
      <c r="N41" s="40">
        <v>35000</v>
      </c>
      <c r="O41" s="40">
        <v>20</v>
      </c>
      <c r="P41" s="40">
        <v>35000</v>
      </c>
      <c r="Q41" s="107" t="s">
        <v>549</v>
      </c>
      <c r="R41" s="53">
        <v>20</v>
      </c>
      <c r="S41" s="110"/>
      <c r="T41" s="110"/>
    </row>
    <row r="42" spans="1:20" ht="66">
      <c r="A42" s="138">
        <v>35</v>
      </c>
      <c r="B42" s="40"/>
      <c r="C42" s="144" t="s">
        <v>614</v>
      </c>
      <c r="D42" s="53" t="s">
        <v>615</v>
      </c>
      <c r="E42" s="145" t="s">
        <v>616</v>
      </c>
      <c r="F42" s="40" t="s">
        <v>30</v>
      </c>
      <c r="G42" s="40" t="s">
        <v>32</v>
      </c>
      <c r="H42" s="40" t="s">
        <v>65</v>
      </c>
      <c r="I42" s="40" t="s">
        <v>5</v>
      </c>
      <c r="J42" s="40"/>
      <c r="K42" s="53">
        <v>50000</v>
      </c>
      <c r="L42" s="40">
        <v>35000</v>
      </c>
      <c r="M42" s="107" t="s">
        <v>549</v>
      </c>
      <c r="N42" s="40">
        <v>35000</v>
      </c>
      <c r="O42" s="40">
        <v>20</v>
      </c>
      <c r="P42" s="40">
        <v>35000</v>
      </c>
      <c r="Q42" s="107" t="s">
        <v>549</v>
      </c>
      <c r="R42" s="53">
        <v>20</v>
      </c>
      <c r="S42" s="110"/>
      <c r="T42" s="110"/>
    </row>
    <row r="43" spans="1:20" ht="66">
      <c r="A43" s="87">
        <v>36</v>
      </c>
      <c r="B43" s="40"/>
      <c r="C43" s="144" t="s">
        <v>617</v>
      </c>
      <c r="D43" s="53" t="s">
        <v>618</v>
      </c>
      <c r="E43" s="145" t="s">
        <v>616</v>
      </c>
      <c r="F43" s="40" t="s">
        <v>30</v>
      </c>
      <c r="G43" s="40" t="s">
        <v>32</v>
      </c>
      <c r="H43" s="40" t="s">
        <v>65</v>
      </c>
      <c r="I43" s="40" t="s">
        <v>5</v>
      </c>
      <c r="J43" s="40"/>
      <c r="K43" s="53">
        <v>50000</v>
      </c>
      <c r="L43" s="40">
        <v>35000</v>
      </c>
      <c r="M43" s="107" t="s">
        <v>549</v>
      </c>
      <c r="N43" s="40">
        <v>35000</v>
      </c>
      <c r="O43" s="40">
        <v>20</v>
      </c>
      <c r="P43" s="40">
        <v>35000</v>
      </c>
      <c r="Q43" s="107" t="s">
        <v>549</v>
      </c>
      <c r="R43" s="53">
        <v>20</v>
      </c>
      <c r="S43" s="110"/>
      <c r="T43" s="110"/>
    </row>
    <row r="44" spans="1:20" ht="66">
      <c r="A44" s="138">
        <v>37</v>
      </c>
      <c r="B44" s="40"/>
      <c r="C44" s="144" t="s">
        <v>619</v>
      </c>
      <c r="D44" s="53" t="s">
        <v>620</v>
      </c>
      <c r="E44" s="145" t="s">
        <v>616</v>
      </c>
      <c r="F44" s="40" t="s">
        <v>30</v>
      </c>
      <c r="G44" s="40" t="s">
        <v>32</v>
      </c>
      <c r="H44" s="40" t="s">
        <v>65</v>
      </c>
      <c r="I44" s="40" t="s">
        <v>5</v>
      </c>
      <c r="J44" s="40"/>
      <c r="K44" s="53">
        <v>50000</v>
      </c>
      <c r="L44" s="40">
        <v>35000</v>
      </c>
      <c r="M44" s="107" t="s">
        <v>549</v>
      </c>
      <c r="N44" s="40">
        <v>35000</v>
      </c>
      <c r="O44" s="40">
        <v>20</v>
      </c>
      <c r="P44" s="40">
        <v>35000</v>
      </c>
      <c r="Q44" s="107" t="s">
        <v>549</v>
      </c>
      <c r="R44" s="53">
        <v>20</v>
      </c>
      <c r="S44" s="110"/>
      <c r="T44" s="110"/>
    </row>
    <row r="45" spans="1:20" ht="66">
      <c r="A45" s="87">
        <v>38</v>
      </c>
      <c r="B45" s="40"/>
      <c r="C45" s="144" t="s">
        <v>621</v>
      </c>
      <c r="D45" s="53" t="s">
        <v>622</v>
      </c>
      <c r="E45" s="145" t="s">
        <v>623</v>
      </c>
      <c r="F45" s="40" t="s">
        <v>30</v>
      </c>
      <c r="G45" s="40" t="s">
        <v>32</v>
      </c>
      <c r="H45" s="40" t="s">
        <v>65</v>
      </c>
      <c r="I45" s="40" t="s">
        <v>5</v>
      </c>
      <c r="J45" s="40"/>
      <c r="K45" s="53">
        <v>50000</v>
      </c>
      <c r="L45" s="40">
        <v>35000</v>
      </c>
      <c r="M45" s="107" t="s">
        <v>549</v>
      </c>
      <c r="N45" s="40">
        <v>35000</v>
      </c>
      <c r="O45" s="40">
        <v>20</v>
      </c>
      <c r="P45" s="40">
        <v>35000</v>
      </c>
      <c r="Q45" s="107" t="s">
        <v>549</v>
      </c>
      <c r="R45" s="53">
        <v>20</v>
      </c>
      <c r="S45" s="110"/>
      <c r="T45" s="110"/>
    </row>
    <row r="46" spans="1:20" ht="49.5">
      <c r="A46" s="138">
        <v>39</v>
      </c>
      <c r="B46" s="40"/>
      <c r="C46" s="144" t="s">
        <v>624</v>
      </c>
      <c r="D46" s="53" t="s">
        <v>372</v>
      </c>
      <c r="E46" s="145" t="s">
        <v>625</v>
      </c>
      <c r="F46" s="40" t="s">
        <v>30</v>
      </c>
      <c r="G46" s="40" t="s">
        <v>32</v>
      </c>
      <c r="H46" s="40" t="s">
        <v>65</v>
      </c>
      <c r="I46" s="40" t="s">
        <v>5</v>
      </c>
      <c r="J46" s="40"/>
      <c r="K46" s="53">
        <v>50000</v>
      </c>
      <c r="L46" s="40">
        <v>35000</v>
      </c>
      <c r="M46" s="107" t="s">
        <v>549</v>
      </c>
      <c r="N46" s="40">
        <v>35000</v>
      </c>
      <c r="O46" s="40">
        <v>20</v>
      </c>
      <c r="P46" s="40">
        <v>35000</v>
      </c>
      <c r="Q46" s="107" t="s">
        <v>549</v>
      </c>
      <c r="R46" s="53">
        <v>20</v>
      </c>
      <c r="S46" s="110"/>
      <c r="T46" s="110"/>
    </row>
    <row r="47" spans="1:20" ht="66">
      <c r="A47" s="87">
        <v>40</v>
      </c>
      <c r="B47" s="40"/>
      <c r="C47" s="144" t="s">
        <v>626</v>
      </c>
      <c r="D47" s="53" t="s">
        <v>627</v>
      </c>
      <c r="E47" s="145" t="s">
        <v>628</v>
      </c>
      <c r="F47" s="40" t="s">
        <v>30</v>
      </c>
      <c r="G47" s="40" t="s">
        <v>32</v>
      </c>
      <c r="H47" s="40" t="s">
        <v>65</v>
      </c>
      <c r="I47" s="40" t="s">
        <v>5</v>
      </c>
      <c r="J47" s="40"/>
      <c r="K47" s="53">
        <v>50000</v>
      </c>
      <c r="L47" s="40">
        <v>35000</v>
      </c>
      <c r="M47" s="107" t="s">
        <v>549</v>
      </c>
      <c r="N47" s="40">
        <v>35000</v>
      </c>
      <c r="O47" s="40">
        <v>20</v>
      </c>
      <c r="P47" s="40">
        <v>35000</v>
      </c>
      <c r="Q47" s="107" t="s">
        <v>549</v>
      </c>
      <c r="R47" s="53">
        <v>20</v>
      </c>
      <c r="S47" s="110"/>
      <c r="T47" s="110"/>
    </row>
    <row r="48" spans="1:20" ht="66">
      <c r="A48" s="138">
        <v>41</v>
      </c>
      <c r="B48" s="40"/>
      <c r="C48" s="144" t="s">
        <v>624</v>
      </c>
      <c r="D48" s="53" t="s">
        <v>629</v>
      </c>
      <c r="E48" s="145" t="s">
        <v>628</v>
      </c>
      <c r="F48" s="40" t="s">
        <v>30</v>
      </c>
      <c r="G48" s="40" t="s">
        <v>32</v>
      </c>
      <c r="H48" s="40" t="s">
        <v>65</v>
      </c>
      <c r="I48" s="40" t="s">
        <v>5</v>
      </c>
      <c r="J48" s="40"/>
      <c r="K48" s="53">
        <v>50000</v>
      </c>
      <c r="L48" s="40">
        <v>35000</v>
      </c>
      <c r="M48" s="107" t="s">
        <v>549</v>
      </c>
      <c r="N48" s="40">
        <v>35000</v>
      </c>
      <c r="O48" s="40">
        <v>20</v>
      </c>
      <c r="P48" s="40">
        <v>35000</v>
      </c>
      <c r="Q48" s="107" t="s">
        <v>549</v>
      </c>
      <c r="R48" s="53">
        <v>20</v>
      </c>
      <c r="S48" s="110"/>
      <c r="T48" s="110"/>
    </row>
    <row r="49" spans="1:20" ht="66">
      <c r="A49" s="87">
        <v>42</v>
      </c>
      <c r="B49" s="40"/>
      <c r="C49" s="144" t="s">
        <v>199</v>
      </c>
      <c r="D49" s="53" t="s">
        <v>630</v>
      </c>
      <c r="E49" s="145" t="s">
        <v>628</v>
      </c>
      <c r="F49" s="40" t="s">
        <v>30</v>
      </c>
      <c r="G49" s="40" t="s">
        <v>32</v>
      </c>
      <c r="H49" s="40" t="s">
        <v>65</v>
      </c>
      <c r="I49" s="40" t="s">
        <v>5</v>
      </c>
      <c r="J49" s="40"/>
      <c r="K49" s="53">
        <v>50000</v>
      </c>
      <c r="L49" s="40">
        <v>35000</v>
      </c>
      <c r="M49" s="107" t="s">
        <v>549</v>
      </c>
      <c r="N49" s="40">
        <v>35000</v>
      </c>
      <c r="O49" s="40">
        <v>20</v>
      </c>
      <c r="P49" s="40">
        <v>35000</v>
      </c>
      <c r="Q49" s="107" t="s">
        <v>549</v>
      </c>
      <c r="R49" s="53">
        <v>20</v>
      </c>
      <c r="S49" s="110"/>
      <c r="T49" s="110"/>
    </row>
    <row r="50" spans="1:20" ht="66">
      <c r="A50" s="138">
        <v>43</v>
      </c>
      <c r="B50" s="40"/>
      <c r="C50" s="144" t="s">
        <v>631</v>
      </c>
      <c r="D50" s="53" t="s">
        <v>632</v>
      </c>
      <c r="E50" s="145" t="s">
        <v>628</v>
      </c>
      <c r="F50" s="40" t="s">
        <v>30</v>
      </c>
      <c r="G50" s="40" t="s">
        <v>32</v>
      </c>
      <c r="H50" s="40" t="s">
        <v>65</v>
      </c>
      <c r="I50" s="40" t="s">
        <v>5</v>
      </c>
      <c r="J50" s="40"/>
      <c r="K50" s="53">
        <v>50000</v>
      </c>
      <c r="L50" s="40">
        <v>35000</v>
      </c>
      <c r="M50" s="107" t="s">
        <v>549</v>
      </c>
      <c r="N50" s="40">
        <v>35000</v>
      </c>
      <c r="O50" s="40">
        <v>20</v>
      </c>
      <c r="P50" s="40">
        <v>35000</v>
      </c>
      <c r="Q50" s="107" t="s">
        <v>549</v>
      </c>
      <c r="R50" s="53">
        <v>20</v>
      </c>
      <c r="S50" s="110"/>
      <c r="T50" s="110"/>
    </row>
    <row r="51" spans="1:20" ht="66">
      <c r="A51" s="87">
        <v>44</v>
      </c>
      <c r="B51" s="40"/>
      <c r="C51" s="144" t="s">
        <v>633</v>
      </c>
      <c r="D51" s="53" t="s">
        <v>634</v>
      </c>
      <c r="E51" s="145" t="s">
        <v>628</v>
      </c>
      <c r="F51" s="40" t="s">
        <v>30</v>
      </c>
      <c r="G51" s="40" t="s">
        <v>32</v>
      </c>
      <c r="H51" s="40" t="s">
        <v>65</v>
      </c>
      <c r="I51" s="40" t="s">
        <v>5</v>
      </c>
      <c r="J51" s="40"/>
      <c r="K51" s="53">
        <v>50000</v>
      </c>
      <c r="L51" s="40">
        <v>35000</v>
      </c>
      <c r="M51" s="107" t="s">
        <v>549</v>
      </c>
      <c r="N51" s="40">
        <v>35000</v>
      </c>
      <c r="O51" s="40">
        <v>20</v>
      </c>
      <c r="P51" s="40">
        <v>35000</v>
      </c>
      <c r="Q51" s="107" t="s">
        <v>549</v>
      </c>
      <c r="R51" s="53">
        <v>20</v>
      </c>
      <c r="S51" s="110"/>
      <c r="T51" s="110"/>
    </row>
    <row r="52" spans="1:20" ht="66">
      <c r="A52" s="138">
        <v>45</v>
      </c>
      <c r="B52" s="40"/>
      <c r="C52" s="144" t="s">
        <v>635</v>
      </c>
      <c r="D52" s="53" t="s">
        <v>636</v>
      </c>
      <c r="E52" s="145" t="s">
        <v>628</v>
      </c>
      <c r="F52" s="40" t="s">
        <v>30</v>
      </c>
      <c r="G52" s="40" t="s">
        <v>32</v>
      </c>
      <c r="H52" s="40" t="s">
        <v>65</v>
      </c>
      <c r="I52" s="40" t="s">
        <v>5</v>
      </c>
      <c r="J52" s="40"/>
      <c r="K52" s="53">
        <v>50000</v>
      </c>
      <c r="L52" s="40">
        <v>35000</v>
      </c>
      <c r="M52" s="107" t="s">
        <v>549</v>
      </c>
      <c r="N52" s="40">
        <v>35000</v>
      </c>
      <c r="O52" s="40">
        <v>20</v>
      </c>
      <c r="P52" s="40">
        <v>35000</v>
      </c>
      <c r="Q52" s="107" t="s">
        <v>549</v>
      </c>
      <c r="R52" s="53">
        <v>20</v>
      </c>
      <c r="S52" s="110"/>
      <c r="T52" s="110"/>
    </row>
    <row r="53" spans="1:20" ht="66">
      <c r="A53" s="87">
        <v>46</v>
      </c>
      <c r="B53" s="40"/>
      <c r="C53" s="144" t="s">
        <v>637</v>
      </c>
      <c r="D53" s="53" t="s">
        <v>165</v>
      </c>
      <c r="E53" s="145" t="s">
        <v>567</v>
      </c>
      <c r="F53" s="40" t="s">
        <v>30</v>
      </c>
      <c r="G53" s="40" t="s">
        <v>32</v>
      </c>
      <c r="H53" s="40" t="s">
        <v>38</v>
      </c>
      <c r="I53" s="40" t="s">
        <v>6</v>
      </c>
      <c r="J53" s="40"/>
      <c r="K53" s="53">
        <v>50000</v>
      </c>
      <c r="L53" s="40">
        <v>35000</v>
      </c>
      <c r="M53" s="107" t="s">
        <v>549</v>
      </c>
      <c r="N53" s="40">
        <v>35000</v>
      </c>
      <c r="O53" s="40">
        <v>20</v>
      </c>
      <c r="P53" s="40">
        <v>35000</v>
      </c>
      <c r="Q53" s="107" t="s">
        <v>549</v>
      </c>
      <c r="R53" s="53">
        <v>20</v>
      </c>
      <c r="S53" s="110"/>
      <c r="T53" s="110"/>
    </row>
    <row r="54" spans="1:20" ht="82.5">
      <c r="A54" s="138">
        <v>47</v>
      </c>
      <c r="B54" s="40"/>
      <c r="C54" s="144" t="s">
        <v>638</v>
      </c>
      <c r="D54" s="53" t="s">
        <v>639</v>
      </c>
      <c r="E54" s="145" t="s">
        <v>640</v>
      </c>
      <c r="F54" s="40" t="s">
        <v>30</v>
      </c>
      <c r="G54" s="40" t="s">
        <v>32</v>
      </c>
      <c r="H54" s="40" t="s">
        <v>38</v>
      </c>
      <c r="I54" s="40" t="s">
        <v>6</v>
      </c>
      <c r="J54" s="40"/>
      <c r="K54" s="53">
        <v>50000</v>
      </c>
      <c r="L54" s="40">
        <v>35000</v>
      </c>
      <c r="M54" s="107" t="s">
        <v>549</v>
      </c>
      <c r="N54" s="40">
        <v>35000</v>
      </c>
      <c r="O54" s="40">
        <v>20</v>
      </c>
      <c r="P54" s="40">
        <v>35000</v>
      </c>
      <c r="Q54" s="107" t="s">
        <v>549</v>
      </c>
      <c r="R54" s="53">
        <v>20</v>
      </c>
      <c r="S54" s="110"/>
      <c r="T54" s="110"/>
    </row>
    <row r="55" spans="1:20" ht="82.5">
      <c r="A55" s="87">
        <v>48</v>
      </c>
      <c r="B55" s="40"/>
      <c r="C55" s="144" t="s">
        <v>641</v>
      </c>
      <c r="D55" s="53" t="s">
        <v>642</v>
      </c>
      <c r="E55" s="145" t="s">
        <v>643</v>
      </c>
      <c r="F55" s="40" t="s">
        <v>30</v>
      </c>
      <c r="G55" s="40" t="s">
        <v>32</v>
      </c>
      <c r="H55" s="40" t="s">
        <v>38</v>
      </c>
      <c r="I55" s="40" t="s">
        <v>5</v>
      </c>
      <c r="J55" s="40"/>
      <c r="K55" s="53">
        <v>50000</v>
      </c>
      <c r="L55" s="40">
        <v>35000</v>
      </c>
      <c r="M55" s="107" t="s">
        <v>549</v>
      </c>
      <c r="N55" s="40">
        <v>35000</v>
      </c>
      <c r="O55" s="40">
        <v>20</v>
      </c>
      <c r="P55" s="40">
        <v>35000</v>
      </c>
      <c r="Q55" s="107" t="s">
        <v>549</v>
      </c>
      <c r="R55" s="53">
        <v>20</v>
      </c>
      <c r="S55" s="110"/>
      <c r="T55" s="110"/>
    </row>
    <row r="56" spans="1:20" ht="82.5">
      <c r="A56" s="138">
        <v>49</v>
      </c>
      <c r="B56" s="40"/>
      <c r="C56" s="144" t="s">
        <v>644</v>
      </c>
      <c r="D56" s="53" t="s">
        <v>645</v>
      </c>
      <c r="E56" s="145" t="s">
        <v>643</v>
      </c>
      <c r="F56" s="40" t="s">
        <v>30</v>
      </c>
      <c r="G56" s="40" t="s">
        <v>32</v>
      </c>
      <c r="H56" s="40" t="s">
        <v>38</v>
      </c>
      <c r="I56" s="40" t="s">
        <v>5</v>
      </c>
      <c r="J56" s="40"/>
      <c r="K56" s="53">
        <v>50000</v>
      </c>
      <c r="L56" s="40">
        <v>35000</v>
      </c>
      <c r="M56" s="107" t="s">
        <v>549</v>
      </c>
      <c r="N56" s="40">
        <v>35000</v>
      </c>
      <c r="O56" s="40">
        <v>20</v>
      </c>
      <c r="P56" s="40">
        <v>35000</v>
      </c>
      <c r="Q56" s="107" t="s">
        <v>549</v>
      </c>
      <c r="R56" s="53">
        <v>20</v>
      </c>
      <c r="S56" s="110"/>
      <c r="T56" s="110"/>
    </row>
    <row r="57" spans="1:20" ht="82.5">
      <c r="A57" s="87">
        <v>50</v>
      </c>
      <c r="B57" s="40"/>
      <c r="C57" s="144" t="s">
        <v>646</v>
      </c>
      <c r="D57" s="53" t="s">
        <v>647</v>
      </c>
      <c r="E57" s="145" t="s">
        <v>643</v>
      </c>
      <c r="F57" s="40" t="s">
        <v>30</v>
      </c>
      <c r="G57" s="40" t="s">
        <v>32</v>
      </c>
      <c r="H57" s="40" t="s">
        <v>38</v>
      </c>
      <c r="I57" s="40" t="s">
        <v>5</v>
      </c>
      <c r="J57" s="40"/>
      <c r="K57" s="53">
        <v>50000</v>
      </c>
      <c r="L57" s="40">
        <v>35000</v>
      </c>
      <c r="M57" s="107" t="s">
        <v>549</v>
      </c>
      <c r="N57" s="40">
        <v>35000</v>
      </c>
      <c r="O57" s="40">
        <v>20</v>
      </c>
      <c r="P57" s="40">
        <v>35000</v>
      </c>
      <c r="Q57" s="107" t="s">
        <v>549</v>
      </c>
      <c r="R57" s="53">
        <v>20</v>
      </c>
      <c r="S57" s="110"/>
      <c r="T57" s="110"/>
    </row>
    <row r="58" spans="1:20" ht="82.5">
      <c r="A58" s="138">
        <v>51</v>
      </c>
      <c r="B58" s="40"/>
      <c r="C58" s="144" t="s">
        <v>648</v>
      </c>
      <c r="D58" s="53" t="s">
        <v>645</v>
      </c>
      <c r="E58" s="145" t="s">
        <v>643</v>
      </c>
      <c r="F58" s="40" t="s">
        <v>30</v>
      </c>
      <c r="G58" s="40" t="s">
        <v>32</v>
      </c>
      <c r="H58" s="40" t="s">
        <v>38</v>
      </c>
      <c r="I58" s="40" t="s">
        <v>5</v>
      </c>
      <c r="J58" s="40"/>
      <c r="K58" s="53">
        <v>50000</v>
      </c>
      <c r="L58" s="40">
        <v>35000</v>
      </c>
      <c r="M58" s="107" t="s">
        <v>549</v>
      </c>
      <c r="N58" s="40">
        <v>35000</v>
      </c>
      <c r="O58" s="40">
        <v>20</v>
      </c>
      <c r="P58" s="40">
        <v>35000</v>
      </c>
      <c r="Q58" s="107" t="s">
        <v>549</v>
      </c>
      <c r="R58" s="53">
        <v>20</v>
      </c>
      <c r="S58" s="110"/>
      <c r="T58" s="110"/>
    </row>
    <row r="59" spans="1:20" ht="82.5">
      <c r="A59" s="87">
        <v>52</v>
      </c>
      <c r="B59" s="40"/>
      <c r="C59" s="146" t="s">
        <v>216</v>
      </c>
      <c r="D59" s="53" t="s">
        <v>642</v>
      </c>
      <c r="E59" s="145" t="s">
        <v>643</v>
      </c>
      <c r="F59" s="40" t="s">
        <v>30</v>
      </c>
      <c r="G59" s="40" t="s">
        <v>32</v>
      </c>
      <c r="H59" s="40" t="s">
        <v>38</v>
      </c>
      <c r="I59" s="40" t="s">
        <v>5</v>
      </c>
      <c r="J59" s="40"/>
      <c r="K59" s="53">
        <v>50000</v>
      </c>
      <c r="L59" s="40">
        <v>35000</v>
      </c>
      <c r="M59" s="107" t="s">
        <v>549</v>
      </c>
      <c r="N59" s="40">
        <v>35000</v>
      </c>
      <c r="O59" s="40">
        <v>20</v>
      </c>
      <c r="P59" s="40">
        <v>35000</v>
      </c>
      <c r="Q59" s="107" t="s">
        <v>549</v>
      </c>
      <c r="R59" s="53">
        <v>20</v>
      </c>
      <c r="S59" s="110"/>
      <c r="T59" s="110"/>
    </row>
    <row r="60" spans="1:20" ht="82.5">
      <c r="A60" s="138">
        <v>53</v>
      </c>
      <c r="B60" s="40"/>
      <c r="C60" s="144" t="s">
        <v>551</v>
      </c>
      <c r="D60" s="53" t="s">
        <v>642</v>
      </c>
      <c r="E60" s="145" t="s">
        <v>643</v>
      </c>
      <c r="F60" s="40" t="s">
        <v>30</v>
      </c>
      <c r="G60" s="40" t="s">
        <v>32</v>
      </c>
      <c r="H60" s="40" t="s">
        <v>38</v>
      </c>
      <c r="I60" s="40" t="s">
        <v>5</v>
      </c>
      <c r="J60" s="40"/>
      <c r="K60" s="53">
        <v>50000</v>
      </c>
      <c r="L60" s="40">
        <v>35000</v>
      </c>
      <c r="M60" s="107" t="s">
        <v>549</v>
      </c>
      <c r="N60" s="40">
        <v>35000</v>
      </c>
      <c r="O60" s="40">
        <v>20</v>
      </c>
      <c r="P60" s="40">
        <v>35000</v>
      </c>
      <c r="Q60" s="107" t="s">
        <v>549</v>
      </c>
      <c r="R60" s="53">
        <v>20</v>
      </c>
      <c r="S60" s="110"/>
      <c r="T60" s="110"/>
    </row>
    <row r="61" spans="1:20" ht="82.5">
      <c r="A61" s="87">
        <v>54</v>
      </c>
      <c r="B61" s="40"/>
      <c r="C61" s="144" t="s">
        <v>169</v>
      </c>
      <c r="D61" s="53" t="s">
        <v>642</v>
      </c>
      <c r="E61" s="145" t="s">
        <v>643</v>
      </c>
      <c r="F61" s="40" t="s">
        <v>30</v>
      </c>
      <c r="G61" s="40" t="s">
        <v>32</v>
      </c>
      <c r="H61" s="40" t="s">
        <v>38</v>
      </c>
      <c r="I61" s="40" t="s">
        <v>5</v>
      </c>
      <c r="J61" s="40"/>
      <c r="K61" s="53">
        <v>50000</v>
      </c>
      <c r="L61" s="40">
        <v>35000</v>
      </c>
      <c r="M61" s="107" t="s">
        <v>549</v>
      </c>
      <c r="N61" s="40">
        <v>35000</v>
      </c>
      <c r="O61" s="40">
        <v>20</v>
      </c>
      <c r="P61" s="40">
        <v>35000</v>
      </c>
      <c r="Q61" s="107" t="s">
        <v>549</v>
      </c>
      <c r="R61" s="53">
        <v>20</v>
      </c>
      <c r="S61" s="110"/>
      <c r="T61" s="110"/>
    </row>
    <row r="62" spans="1:20" ht="82.5">
      <c r="A62" s="138">
        <v>55</v>
      </c>
      <c r="B62" s="40"/>
      <c r="C62" s="144" t="s">
        <v>649</v>
      </c>
      <c r="D62" s="53" t="s">
        <v>650</v>
      </c>
      <c r="E62" s="145" t="s">
        <v>651</v>
      </c>
      <c r="F62" s="40" t="s">
        <v>30</v>
      </c>
      <c r="G62" s="40" t="s">
        <v>32</v>
      </c>
      <c r="H62" s="40" t="s">
        <v>65</v>
      </c>
      <c r="I62" s="40" t="s">
        <v>6</v>
      </c>
      <c r="J62" s="40"/>
      <c r="K62" s="53">
        <v>50000</v>
      </c>
      <c r="L62" s="40">
        <v>35000</v>
      </c>
      <c r="M62" s="107" t="s">
        <v>549</v>
      </c>
      <c r="N62" s="40">
        <v>35000</v>
      </c>
      <c r="O62" s="40">
        <v>20</v>
      </c>
      <c r="P62" s="40">
        <v>35000</v>
      </c>
      <c r="Q62" s="107" t="s">
        <v>549</v>
      </c>
      <c r="R62" s="53">
        <v>20</v>
      </c>
      <c r="S62" s="110"/>
      <c r="T62" s="110"/>
    </row>
    <row r="63" spans="1:20" ht="66">
      <c r="A63" s="87">
        <v>56</v>
      </c>
      <c r="B63" s="40"/>
      <c r="C63" s="144" t="s">
        <v>323</v>
      </c>
      <c r="D63" s="53" t="s">
        <v>652</v>
      </c>
      <c r="E63" s="145" t="s">
        <v>653</v>
      </c>
      <c r="F63" s="40" t="s">
        <v>30</v>
      </c>
      <c r="G63" s="40" t="s">
        <v>32</v>
      </c>
      <c r="H63" s="40" t="s">
        <v>38</v>
      </c>
      <c r="I63" s="40" t="s">
        <v>6</v>
      </c>
      <c r="J63" s="40"/>
      <c r="K63" s="53">
        <v>50000</v>
      </c>
      <c r="L63" s="40">
        <v>35000</v>
      </c>
      <c r="M63" s="107" t="s">
        <v>549</v>
      </c>
      <c r="N63" s="40">
        <v>35000</v>
      </c>
      <c r="O63" s="40">
        <v>20</v>
      </c>
      <c r="P63" s="40">
        <v>35000</v>
      </c>
      <c r="Q63" s="107" t="s">
        <v>549</v>
      </c>
      <c r="R63" s="53">
        <v>20</v>
      </c>
      <c r="S63" s="110"/>
      <c r="T63" s="110"/>
    </row>
    <row r="64" spans="1:20" ht="49.5">
      <c r="A64" s="138">
        <v>57</v>
      </c>
      <c r="B64" s="40"/>
      <c r="C64" s="144" t="s">
        <v>654</v>
      </c>
      <c r="D64" s="53" t="s">
        <v>655</v>
      </c>
      <c r="E64" s="145" t="s">
        <v>656</v>
      </c>
      <c r="F64" s="40" t="s">
        <v>30</v>
      </c>
      <c r="G64" s="40" t="s">
        <v>32</v>
      </c>
      <c r="H64" s="40" t="s">
        <v>65</v>
      </c>
      <c r="I64" s="40" t="s">
        <v>6</v>
      </c>
      <c r="J64" s="40"/>
      <c r="K64" s="53">
        <v>50000</v>
      </c>
      <c r="L64" s="40">
        <v>35000</v>
      </c>
      <c r="M64" s="107" t="s">
        <v>549</v>
      </c>
      <c r="N64" s="40">
        <v>35000</v>
      </c>
      <c r="O64" s="40">
        <v>20</v>
      </c>
      <c r="P64" s="40">
        <v>35000</v>
      </c>
      <c r="Q64" s="107" t="s">
        <v>549</v>
      </c>
      <c r="R64" s="53">
        <v>20</v>
      </c>
      <c r="S64" s="110"/>
      <c r="T64" s="110"/>
    </row>
    <row r="65" spans="1:20" ht="66">
      <c r="A65" s="87">
        <v>58</v>
      </c>
      <c r="B65" s="40"/>
      <c r="C65" s="144" t="s">
        <v>657</v>
      </c>
      <c r="D65" s="53" t="s">
        <v>658</v>
      </c>
      <c r="E65" s="145" t="s">
        <v>659</v>
      </c>
      <c r="F65" s="40" t="s">
        <v>30</v>
      </c>
      <c r="G65" s="40" t="s">
        <v>32</v>
      </c>
      <c r="H65" s="40" t="s">
        <v>38</v>
      </c>
      <c r="I65" s="40" t="s">
        <v>6</v>
      </c>
      <c r="J65" s="40"/>
      <c r="K65" s="53">
        <v>50000</v>
      </c>
      <c r="L65" s="40">
        <v>35000</v>
      </c>
      <c r="M65" s="107" t="s">
        <v>549</v>
      </c>
      <c r="N65" s="40">
        <v>35000</v>
      </c>
      <c r="O65" s="40">
        <v>20</v>
      </c>
      <c r="P65" s="40">
        <v>35000</v>
      </c>
      <c r="Q65" s="107" t="s">
        <v>549</v>
      </c>
      <c r="R65" s="53">
        <v>20</v>
      </c>
      <c r="S65" s="110"/>
      <c r="T65" s="110"/>
    </row>
    <row r="66" spans="1:20" ht="66">
      <c r="A66" s="138">
        <v>59</v>
      </c>
      <c r="B66" s="40"/>
      <c r="C66" s="144" t="s">
        <v>551</v>
      </c>
      <c r="D66" s="53" t="s">
        <v>660</v>
      </c>
      <c r="E66" s="145" t="s">
        <v>661</v>
      </c>
      <c r="F66" s="40" t="s">
        <v>30</v>
      </c>
      <c r="G66" s="40" t="s">
        <v>32</v>
      </c>
      <c r="H66" s="40" t="s">
        <v>38</v>
      </c>
      <c r="I66" s="40" t="s">
        <v>6</v>
      </c>
      <c r="J66" s="40"/>
      <c r="K66" s="53">
        <v>50000</v>
      </c>
      <c r="L66" s="40">
        <v>35000</v>
      </c>
      <c r="M66" s="107" t="s">
        <v>549</v>
      </c>
      <c r="N66" s="40">
        <v>35000</v>
      </c>
      <c r="O66" s="40">
        <v>20</v>
      </c>
      <c r="P66" s="40">
        <v>35000</v>
      </c>
      <c r="Q66" s="107" t="s">
        <v>549</v>
      </c>
      <c r="R66" s="53">
        <v>20</v>
      </c>
      <c r="S66" s="110"/>
      <c r="T66" s="110"/>
    </row>
    <row r="67" spans="1:20" ht="49.5">
      <c r="A67" s="87">
        <v>60</v>
      </c>
      <c r="B67" s="40"/>
      <c r="C67" s="144" t="s">
        <v>662</v>
      </c>
      <c r="D67" s="53" t="s">
        <v>663</v>
      </c>
      <c r="E67" s="145" t="s">
        <v>664</v>
      </c>
      <c r="F67" s="40" t="s">
        <v>30</v>
      </c>
      <c r="G67" s="40" t="s">
        <v>32</v>
      </c>
      <c r="H67" s="40" t="s">
        <v>38</v>
      </c>
      <c r="I67" s="40" t="s">
        <v>6</v>
      </c>
      <c r="J67" s="40"/>
      <c r="K67" s="53">
        <v>50000</v>
      </c>
      <c r="L67" s="40">
        <v>35000</v>
      </c>
      <c r="M67" s="107" t="s">
        <v>549</v>
      </c>
      <c r="N67" s="40">
        <v>35000</v>
      </c>
      <c r="O67" s="40">
        <v>20</v>
      </c>
      <c r="P67" s="40">
        <v>35000</v>
      </c>
      <c r="Q67" s="107" t="s">
        <v>549</v>
      </c>
      <c r="R67" s="53">
        <v>20</v>
      </c>
      <c r="S67" s="110"/>
      <c r="T67" s="110"/>
    </row>
    <row r="68" spans="1:20" ht="49.5">
      <c r="A68" s="138">
        <v>61</v>
      </c>
      <c r="B68" s="40"/>
      <c r="C68" s="144" t="s">
        <v>207</v>
      </c>
      <c r="D68" s="53" t="s">
        <v>665</v>
      </c>
      <c r="E68" s="145" t="s">
        <v>666</v>
      </c>
      <c r="F68" s="40" t="s">
        <v>30</v>
      </c>
      <c r="G68" s="40" t="s">
        <v>32</v>
      </c>
      <c r="H68" s="40" t="s">
        <v>38</v>
      </c>
      <c r="I68" s="40" t="s">
        <v>5</v>
      </c>
      <c r="J68" s="40"/>
      <c r="K68" s="53">
        <v>50000</v>
      </c>
      <c r="L68" s="40">
        <v>35000</v>
      </c>
      <c r="M68" s="107" t="s">
        <v>549</v>
      </c>
      <c r="N68" s="40">
        <v>35000</v>
      </c>
      <c r="O68" s="40">
        <v>20</v>
      </c>
      <c r="P68" s="40">
        <v>35000</v>
      </c>
      <c r="Q68" s="107" t="s">
        <v>549</v>
      </c>
      <c r="R68" s="53">
        <v>20</v>
      </c>
      <c r="S68" s="110"/>
      <c r="T68" s="110"/>
    </row>
    <row r="69" spans="1:20" ht="49.5">
      <c r="A69" s="87">
        <v>62</v>
      </c>
      <c r="B69" s="40"/>
      <c r="C69" s="144" t="s">
        <v>667</v>
      </c>
      <c r="D69" s="53" t="s">
        <v>668</v>
      </c>
      <c r="E69" s="145" t="s">
        <v>669</v>
      </c>
      <c r="F69" s="40" t="s">
        <v>30</v>
      </c>
      <c r="G69" s="40" t="s">
        <v>32</v>
      </c>
      <c r="H69" s="40" t="s">
        <v>65</v>
      </c>
      <c r="I69" s="40" t="s">
        <v>5</v>
      </c>
      <c r="J69" s="40"/>
      <c r="K69" s="53">
        <v>50000</v>
      </c>
      <c r="L69" s="40">
        <v>35000</v>
      </c>
      <c r="M69" s="107" t="s">
        <v>549</v>
      </c>
      <c r="N69" s="40">
        <v>35000</v>
      </c>
      <c r="O69" s="40">
        <v>20</v>
      </c>
      <c r="P69" s="40">
        <v>35000</v>
      </c>
      <c r="Q69" s="107" t="s">
        <v>549</v>
      </c>
      <c r="R69" s="53">
        <v>20</v>
      </c>
      <c r="S69" s="110"/>
      <c r="T69" s="110"/>
    </row>
    <row r="70" spans="1:20" ht="66">
      <c r="A70" s="138">
        <v>63</v>
      </c>
      <c r="B70" s="40"/>
      <c r="C70" s="144" t="s">
        <v>571</v>
      </c>
      <c r="D70" s="53" t="s">
        <v>670</v>
      </c>
      <c r="E70" s="145" t="s">
        <v>671</v>
      </c>
      <c r="F70" s="40" t="s">
        <v>30</v>
      </c>
      <c r="G70" s="40" t="s">
        <v>32</v>
      </c>
      <c r="H70" s="40" t="s">
        <v>65</v>
      </c>
      <c r="I70" s="40" t="s">
        <v>5</v>
      </c>
      <c r="J70" s="40"/>
      <c r="K70" s="53">
        <v>50000</v>
      </c>
      <c r="L70" s="40">
        <v>35000</v>
      </c>
      <c r="M70" s="107" t="s">
        <v>549</v>
      </c>
      <c r="N70" s="40">
        <v>35000</v>
      </c>
      <c r="O70" s="40">
        <v>20</v>
      </c>
      <c r="P70" s="40">
        <v>35000</v>
      </c>
      <c r="Q70" s="107" t="s">
        <v>549</v>
      </c>
      <c r="R70" s="53">
        <v>20</v>
      </c>
      <c r="S70" s="110"/>
      <c r="T70" s="110"/>
    </row>
    <row r="71" spans="1:20" ht="49.5">
      <c r="A71" s="87">
        <v>64</v>
      </c>
      <c r="B71" s="40"/>
      <c r="C71" s="144" t="s">
        <v>672</v>
      </c>
      <c r="D71" s="53" t="s">
        <v>673</v>
      </c>
      <c r="E71" s="145" t="s">
        <v>674</v>
      </c>
      <c r="F71" s="40" t="s">
        <v>30</v>
      </c>
      <c r="G71" s="40" t="s">
        <v>32</v>
      </c>
      <c r="H71" s="40" t="s">
        <v>38</v>
      </c>
      <c r="I71" s="40" t="s">
        <v>6</v>
      </c>
      <c r="J71" s="40"/>
      <c r="K71" s="53">
        <v>50000</v>
      </c>
      <c r="L71" s="40">
        <v>35000</v>
      </c>
      <c r="M71" s="107" t="s">
        <v>549</v>
      </c>
      <c r="N71" s="40">
        <v>35000</v>
      </c>
      <c r="O71" s="40">
        <v>20</v>
      </c>
      <c r="P71" s="40">
        <v>35000</v>
      </c>
      <c r="Q71" s="107" t="s">
        <v>549</v>
      </c>
      <c r="R71" s="53">
        <v>20</v>
      </c>
      <c r="S71" s="110"/>
      <c r="T71" s="110"/>
    </row>
    <row r="72" spans="1:20" ht="82.5">
      <c r="A72" s="138">
        <v>65</v>
      </c>
      <c r="B72" s="40"/>
      <c r="C72" s="144" t="s">
        <v>675</v>
      </c>
      <c r="D72" s="53" t="s">
        <v>676</v>
      </c>
      <c r="E72" s="145" t="s">
        <v>677</v>
      </c>
      <c r="F72" s="40" t="s">
        <v>30</v>
      </c>
      <c r="G72" s="40" t="s">
        <v>32</v>
      </c>
      <c r="H72" s="40" t="s">
        <v>38</v>
      </c>
      <c r="I72" s="40" t="s">
        <v>5</v>
      </c>
      <c r="J72" s="40"/>
      <c r="K72" s="53">
        <v>50000</v>
      </c>
      <c r="L72" s="40">
        <v>35000</v>
      </c>
      <c r="M72" s="107" t="s">
        <v>549</v>
      </c>
      <c r="N72" s="40">
        <v>35000</v>
      </c>
      <c r="O72" s="40">
        <v>20</v>
      </c>
      <c r="P72" s="40">
        <v>35000</v>
      </c>
      <c r="Q72" s="107" t="s">
        <v>549</v>
      </c>
      <c r="R72" s="53">
        <v>20</v>
      </c>
      <c r="S72" s="110"/>
      <c r="T72" s="110"/>
    </row>
    <row r="73" spans="1:20" ht="82.5">
      <c r="A73" s="87">
        <v>66</v>
      </c>
      <c r="B73" s="40"/>
      <c r="C73" s="144" t="s">
        <v>225</v>
      </c>
      <c r="D73" s="53" t="s">
        <v>678</v>
      </c>
      <c r="E73" s="145" t="s">
        <v>679</v>
      </c>
      <c r="F73" s="40" t="s">
        <v>30</v>
      </c>
      <c r="G73" s="40" t="s">
        <v>32</v>
      </c>
      <c r="H73" s="40" t="s">
        <v>38</v>
      </c>
      <c r="I73" s="40" t="s">
        <v>6</v>
      </c>
      <c r="J73" s="40"/>
      <c r="K73" s="53">
        <v>50000</v>
      </c>
      <c r="L73" s="40">
        <v>35000</v>
      </c>
      <c r="M73" s="107" t="s">
        <v>549</v>
      </c>
      <c r="N73" s="40">
        <v>35000</v>
      </c>
      <c r="O73" s="40">
        <v>20</v>
      </c>
      <c r="P73" s="40">
        <v>35000</v>
      </c>
      <c r="Q73" s="107" t="s">
        <v>549</v>
      </c>
      <c r="R73" s="53">
        <v>20</v>
      </c>
      <c r="S73" s="110"/>
      <c r="T73" s="110"/>
    </row>
    <row r="74" spans="1:20" ht="82.5">
      <c r="A74" s="138">
        <v>67</v>
      </c>
      <c r="B74" s="40"/>
      <c r="C74" s="144" t="s">
        <v>680</v>
      </c>
      <c r="D74" s="53" t="s">
        <v>681</v>
      </c>
      <c r="E74" s="145" t="s">
        <v>682</v>
      </c>
      <c r="F74" s="40" t="s">
        <v>30</v>
      </c>
      <c r="G74" s="40" t="s">
        <v>32</v>
      </c>
      <c r="H74" s="40" t="s">
        <v>38</v>
      </c>
      <c r="I74" s="40" t="s">
        <v>6</v>
      </c>
      <c r="J74" s="40"/>
      <c r="K74" s="53">
        <v>50000</v>
      </c>
      <c r="L74" s="40">
        <v>35000</v>
      </c>
      <c r="M74" s="107" t="s">
        <v>549</v>
      </c>
      <c r="N74" s="40">
        <v>35000</v>
      </c>
      <c r="O74" s="40">
        <v>20</v>
      </c>
      <c r="P74" s="40">
        <v>35000</v>
      </c>
      <c r="Q74" s="107" t="s">
        <v>549</v>
      </c>
      <c r="R74" s="53">
        <v>20</v>
      </c>
      <c r="S74" s="110"/>
      <c r="T74" s="110"/>
    </row>
    <row r="75" spans="1:20" ht="66">
      <c r="A75" s="87">
        <v>68</v>
      </c>
      <c r="B75" s="40"/>
      <c r="C75" s="144" t="s">
        <v>683</v>
      </c>
      <c r="D75" s="53" t="s">
        <v>684</v>
      </c>
      <c r="E75" s="145" t="s">
        <v>685</v>
      </c>
      <c r="F75" s="40" t="s">
        <v>30</v>
      </c>
      <c r="G75" s="40" t="s">
        <v>32</v>
      </c>
      <c r="H75" s="40" t="s">
        <v>38</v>
      </c>
      <c r="I75" s="40" t="s">
        <v>6</v>
      </c>
      <c r="J75" s="40"/>
      <c r="K75" s="53">
        <v>50000</v>
      </c>
      <c r="L75" s="40">
        <v>35000</v>
      </c>
      <c r="M75" s="107" t="s">
        <v>549</v>
      </c>
      <c r="N75" s="40">
        <v>35000</v>
      </c>
      <c r="O75" s="40">
        <v>20</v>
      </c>
      <c r="P75" s="40">
        <v>35000</v>
      </c>
      <c r="Q75" s="107" t="s">
        <v>549</v>
      </c>
      <c r="R75" s="53">
        <v>20</v>
      </c>
      <c r="S75" s="110"/>
      <c r="T75" s="110"/>
    </row>
    <row r="76" spans="1:20" ht="66">
      <c r="A76" s="138">
        <v>69</v>
      </c>
      <c r="B76" s="40"/>
      <c r="C76" s="144" t="s">
        <v>686</v>
      </c>
      <c r="D76" s="53" t="s">
        <v>687</v>
      </c>
      <c r="E76" s="145" t="s">
        <v>688</v>
      </c>
      <c r="F76" s="40" t="s">
        <v>30</v>
      </c>
      <c r="G76" s="40" t="s">
        <v>32</v>
      </c>
      <c r="H76" s="40" t="s">
        <v>65</v>
      </c>
      <c r="I76" s="40" t="s">
        <v>6</v>
      </c>
      <c r="J76" s="40"/>
      <c r="K76" s="53">
        <v>50000</v>
      </c>
      <c r="L76" s="40">
        <v>35000</v>
      </c>
      <c r="M76" s="107" t="s">
        <v>549</v>
      </c>
      <c r="N76" s="40">
        <v>35000</v>
      </c>
      <c r="O76" s="40">
        <v>20</v>
      </c>
      <c r="P76" s="40">
        <v>35000</v>
      </c>
      <c r="Q76" s="107" t="s">
        <v>549</v>
      </c>
      <c r="R76" s="53">
        <v>20</v>
      </c>
      <c r="S76" s="110"/>
      <c r="T76" s="110"/>
    </row>
    <row r="77" spans="1:20" ht="49.5">
      <c r="A77" s="87">
        <v>70</v>
      </c>
      <c r="B77" s="40"/>
      <c r="C77" s="144" t="s">
        <v>202</v>
      </c>
      <c r="D77" s="53" t="s">
        <v>384</v>
      </c>
      <c r="E77" s="145" t="s">
        <v>689</v>
      </c>
      <c r="F77" s="40" t="s">
        <v>30</v>
      </c>
      <c r="G77" s="40" t="s">
        <v>32</v>
      </c>
      <c r="H77" s="40" t="s">
        <v>38</v>
      </c>
      <c r="I77" s="40" t="s">
        <v>6</v>
      </c>
      <c r="J77" s="40"/>
      <c r="K77" s="53">
        <v>50000</v>
      </c>
      <c r="L77" s="40">
        <v>35000</v>
      </c>
      <c r="M77" s="107" t="s">
        <v>549</v>
      </c>
      <c r="N77" s="40">
        <v>35000</v>
      </c>
      <c r="O77" s="40">
        <v>20</v>
      </c>
      <c r="P77" s="40">
        <v>35000</v>
      </c>
      <c r="Q77" s="107" t="s">
        <v>549</v>
      </c>
      <c r="R77" s="53">
        <v>20</v>
      </c>
      <c r="S77" s="110"/>
      <c r="T77" s="110"/>
    </row>
    <row r="78" spans="1:20" ht="82.5">
      <c r="A78" s="138">
        <v>71</v>
      </c>
      <c r="B78" s="40"/>
      <c r="C78" s="144" t="s">
        <v>690</v>
      </c>
      <c r="D78" s="53" t="s">
        <v>568</v>
      </c>
      <c r="E78" s="145" t="s">
        <v>691</v>
      </c>
      <c r="F78" s="40" t="s">
        <v>30</v>
      </c>
      <c r="G78" s="40" t="s">
        <v>32</v>
      </c>
      <c r="H78" s="40" t="s">
        <v>38</v>
      </c>
      <c r="I78" s="40" t="s">
        <v>5</v>
      </c>
      <c r="J78" s="40"/>
      <c r="K78" s="53">
        <v>50000</v>
      </c>
      <c r="L78" s="40">
        <v>35000</v>
      </c>
      <c r="M78" s="107" t="s">
        <v>549</v>
      </c>
      <c r="N78" s="40">
        <v>35000</v>
      </c>
      <c r="O78" s="40">
        <v>20</v>
      </c>
      <c r="P78" s="40">
        <v>35000</v>
      </c>
      <c r="Q78" s="107" t="s">
        <v>549</v>
      </c>
      <c r="R78" s="53">
        <v>20</v>
      </c>
      <c r="S78" s="110"/>
      <c r="T78" s="110"/>
    </row>
    <row r="79" spans="1:20" ht="66">
      <c r="A79" s="87">
        <v>72</v>
      </c>
      <c r="B79" s="40"/>
      <c r="C79" s="144" t="s">
        <v>692</v>
      </c>
      <c r="D79" s="53" t="s">
        <v>605</v>
      </c>
      <c r="E79" s="145" t="s">
        <v>693</v>
      </c>
      <c r="F79" s="40" t="s">
        <v>30</v>
      </c>
      <c r="G79" s="40" t="s">
        <v>32</v>
      </c>
      <c r="H79" s="40" t="s">
        <v>38</v>
      </c>
      <c r="I79" s="40" t="s">
        <v>6</v>
      </c>
      <c r="J79" s="40"/>
      <c r="K79" s="53">
        <v>50000</v>
      </c>
      <c r="L79" s="40">
        <v>35000</v>
      </c>
      <c r="M79" s="107" t="s">
        <v>549</v>
      </c>
      <c r="N79" s="40">
        <v>35000</v>
      </c>
      <c r="O79" s="40">
        <v>20</v>
      </c>
      <c r="P79" s="40">
        <v>35000</v>
      </c>
      <c r="Q79" s="107" t="s">
        <v>549</v>
      </c>
      <c r="R79" s="53">
        <v>20</v>
      </c>
      <c r="S79" s="110"/>
      <c r="T79" s="110"/>
    </row>
    <row r="80" spans="1:20" ht="75">
      <c r="A80" s="138">
        <v>73</v>
      </c>
      <c r="B80" s="40"/>
      <c r="C80" s="144" t="s">
        <v>694</v>
      </c>
      <c r="D80" s="53" t="s">
        <v>695</v>
      </c>
      <c r="E80" s="40" t="s">
        <v>696</v>
      </c>
      <c r="F80" s="40" t="s">
        <v>30</v>
      </c>
      <c r="G80" s="40" t="s">
        <v>32</v>
      </c>
      <c r="H80" s="40" t="s">
        <v>38</v>
      </c>
      <c r="I80" s="40" t="s">
        <v>6</v>
      </c>
      <c r="J80" s="40"/>
      <c r="K80" s="53">
        <v>50000</v>
      </c>
      <c r="L80" s="40">
        <v>35000</v>
      </c>
      <c r="M80" s="107" t="s">
        <v>549</v>
      </c>
      <c r="N80" s="40">
        <v>35000</v>
      </c>
      <c r="O80" s="40">
        <v>20</v>
      </c>
      <c r="P80" s="40">
        <v>35000</v>
      </c>
      <c r="Q80" s="107" t="s">
        <v>549</v>
      </c>
      <c r="R80" s="53">
        <v>20</v>
      </c>
      <c r="S80" s="110"/>
      <c r="T80" s="110"/>
    </row>
    <row r="81" spans="1:20" ht="30">
      <c r="A81" s="87">
        <v>74</v>
      </c>
      <c r="B81" s="40"/>
      <c r="C81" s="144" t="s">
        <v>697</v>
      </c>
      <c r="D81" s="53" t="s">
        <v>165</v>
      </c>
      <c r="E81" s="40" t="s">
        <v>698</v>
      </c>
      <c r="F81" s="40" t="s">
        <v>30</v>
      </c>
      <c r="G81" s="40" t="s">
        <v>32</v>
      </c>
      <c r="H81" s="40" t="s">
        <v>38</v>
      </c>
      <c r="I81" s="40" t="s">
        <v>6</v>
      </c>
      <c r="J81" s="40"/>
      <c r="K81" s="53">
        <v>50000</v>
      </c>
      <c r="L81" s="40">
        <v>35000</v>
      </c>
      <c r="M81" s="107" t="s">
        <v>549</v>
      </c>
      <c r="N81" s="40">
        <v>35000</v>
      </c>
      <c r="O81" s="40">
        <v>20</v>
      </c>
      <c r="P81" s="40">
        <v>35000</v>
      </c>
      <c r="Q81" s="107" t="s">
        <v>549</v>
      </c>
      <c r="R81" s="53">
        <v>20</v>
      </c>
      <c r="S81" s="110"/>
      <c r="T81" s="110"/>
    </row>
    <row r="82" spans="1:20" ht="30">
      <c r="A82" s="138">
        <v>75</v>
      </c>
      <c r="B82" s="40"/>
      <c r="C82" s="144" t="s">
        <v>699</v>
      </c>
      <c r="D82" s="53" t="s">
        <v>700</v>
      </c>
      <c r="E82" s="40" t="s">
        <v>698</v>
      </c>
      <c r="F82" s="40" t="s">
        <v>30</v>
      </c>
      <c r="G82" s="40" t="s">
        <v>32</v>
      </c>
      <c r="H82" s="40" t="s">
        <v>38</v>
      </c>
      <c r="I82" s="40" t="s">
        <v>6</v>
      </c>
      <c r="J82" s="40"/>
      <c r="K82" s="53">
        <v>50000</v>
      </c>
      <c r="L82" s="40">
        <v>35000</v>
      </c>
      <c r="M82" s="107" t="s">
        <v>549</v>
      </c>
      <c r="N82" s="40">
        <v>35000</v>
      </c>
      <c r="O82" s="40">
        <v>20</v>
      </c>
      <c r="P82" s="40">
        <v>35000</v>
      </c>
      <c r="Q82" s="107" t="s">
        <v>549</v>
      </c>
      <c r="R82" s="53">
        <v>20</v>
      </c>
      <c r="S82" s="110"/>
      <c r="T82" s="110"/>
    </row>
    <row r="83" spans="1:20" ht="60">
      <c r="A83" s="87">
        <v>76</v>
      </c>
      <c r="B83" s="40"/>
      <c r="C83" s="144" t="s">
        <v>701</v>
      </c>
      <c r="D83" s="53" t="s">
        <v>702</v>
      </c>
      <c r="E83" s="40" t="s">
        <v>703</v>
      </c>
      <c r="F83" s="40" t="s">
        <v>30</v>
      </c>
      <c r="G83" s="40" t="s">
        <v>32</v>
      </c>
      <c r="H83" s="40" t="s">
        <v>38</v>
      </c>
      <c r="I83" s="40" t="s">
        <v>6</v>
      </c>
      <c r="J83" s="40"/>
      <c r="K83" s="53">
        <v>50000</v>
      </c>
      <c r="L83" s="40">
        <v>35000</v>
      </c>
      <c r="M83" s="107" t="s">
        <v>549</v>
      </c>
      <c r="N83" s="40">
        <v>35000</v>
      </c>
      <c r="O83" s="40">
        <v>20</v>
      </c>
      <c r="P83" s="40">
        <v>35000</v>
      </c>
      <c r="Q83" s="107" t="s">
        <v>549</v>
      </c>
      <c r="R83" s="53">
        <v>20</v>
      </c>
      <c r="S83" s="110"/>
      <c r="T83" s="110"/>
    </row>
    <row r="84" spans="1:20" ht="60">
      <c r="A84" s="138">
        <v>77</v>
      </c>
      <c r="B84" s="40"/>
      <c r="C84" s="144" t="s">
        <v>704</v>
      </c>
      <c r="D84" s="53" t="s">
        <v>705</v>
      </c>
      <c r="E84" s="40" t="s">
        <v>706</v>
      </c>
      <c r="F84" s="40" t="s">
        <v>30</v>
      </c>
      <c r="G84" s="40" t="s">
        <v>32</v>
      </c>
      <c r="H84" s="40" t="s">
        <v>38</v>
      </c>
      <c r="I84" s="40" t="s">
        <v>6</v>
      </c>
      <c r="J84" s="40"/>
      <c r="K84" s="53">
        <v>50000</v>
      </c>
      <c r="L84" s="40">
        <v>35000</v>
      </c>
      <c r="M84" s="107" t="s">
        <v>549</v>
      </c>
      <c r="N84" s="40">
        <v>35000</v>
      </c>
      <c r="O84" s="40">
        <v>20</v>
      </c>
      <c r="P84" s="40">
        <v>35000</v>
      </c>
      <c r="Q84" s="107" t="s">
        <v>549</v>
      </c>
      <c r="R84" s="53">
        <v>20</v>
      </c>
      <c r="S84" s="110"/>
      <c r="T84" s="110"/>
    </row>
    <row r="85" spans="1:20" ht="60">
      <c r="A85" s="87">
        <v>78</v>
      </c>
      <c r="B85" s="40"/>
      <c r="C85" s="144" t="s">
        <v>707</v>
      </c>
      <c r="D85" s="53" t="s">
        <v>705</v>
      </c>
      <c r="E85" s="40" t="s">
        <v>706</v>
      </c>
      <c r="F85" s="40" t="s">
        <v>30</v>
      </c>
      <c r="G85" s="40" t="s">
        <v>32</v>
      </c>
      <c r="H85" s="40" t="s">
        <v>65</v>
      </c>
      <c r="I85" s="40" t="s">
        <v>6</v>
      </c>
      <c r="J85" s="40"/>
      <c r="K85" s="53">
        <v>50000</v>
      </c>
      <c r="L85" s="40">
        <v>35000</v>
      </c>
      <c r="M85" s="107" t="s">
        <v>549</v>
      </c>
      <c r="N85" s="40">
        <v>35000</v>
      </c>
      <c r="O85" s="40">
        <v>20</v>
      </c>
      <c r="P85" s="40">
        <v>35000</v>
      </c>
      <c r="Q85" s="107" t="s">
        <v>549</v>
      </c>
      <c r="R85" s="53">
        <v>20</v>
      </c>
      <c r="S85" s="110"/>
      <c r="T85" s="110"/>
    </row>
    <row r="86" spans="1:20" ht="45">
      <c r="A86" s="138">
        <v>79</v>
      </c>
      <c r="B86" s="40"/>
      <c r="C86" s="144" t="s">
        <v>708</v>
      </c>
      <c r="D86" s="53" t="s">
        <v>709</v>
      </c>
      <c r="E86" s="40" t="s">
        <v>710</v>
      </c>
      <c r="F86" s="40" t="s">
        <v>30</v>
      </c>
      <c r="G86" s="40" t="s">
        <v>32</v>
      </c>
      <c r="H86" s="40" t="s">
        <v>38</v>
      </c>
      <c r="I86" s="40" t="s">
        <v>6</v>
      </c>
      <c r="J86" s="40"/>
      <c r="K86" s="53">
        <v>50000</v>
      </c>
      <c r="L86" s="40">
        <v>35000</v>
      </c>
      <c r="M86" s="107" t="s">
        <v>549</v>
      </c>
      <c r="N86" s="40">
        <v>35000</v>
      </c>
      <c r="O86" s="40">
        <v>20</v>
      </c>
      <c r="P86" s="40">
        <v>35000</v>
      </c>
      <c r="Q86" s="107" t="s">
        <v>549</v>
      </c>
      <c r="R86" s="53">
        <v>20</v>
      </c>
      <c r="S86" s="110"/>
      <c r="T86" s="110"/>
    </row>
    <row r="87" spans="1:20" ht="45">
      <c r="A87" s="87">
        <v>80</v>
      </c>
      <c r="B87" s="40"/>
      <c r="C87" s="144" t="s">
        <v>711</v>
      </c>
      <c r="D87" s="53" t="s">
        <v>169</v>
      </c>
      <c r="E87" s="40" t="s">
        <v>712</v>
      </c>
      <c r="F87" s="40" t="s">
        <v>30</v>
      </c>
      <c r="G87" s="40" t="s">
        <v>32</v>
      </c>
      <c r="H87" s="40" t="s">
        <v>38</v>
      </c>
      <c r="I87" s="40" t="s">
        <v>6</v>
      </c>
      <c r="J87" s="40"/>
      <c r="K87" s="53">
        <v>50000</v>
      </c>
      <c r="L87" s="40">
        <v>35000</v>
      </c>
      <c r="M87" s="107" t="s">
        <v>549</v>
      </c>
      <c r="N87" s="40">
        <v>35000</v>
      </c>
      <c r="O87" s="40">
        <v>20</v>
      </c>
      <c r="P87" s="40">
        <v>35000</v>
      </c>
      <c r="Q87" s="107" t="s">
        <v>549</v>
      </c>
      <c r="R87" s="53">
        <v>20</v>
      </c>
      <c r="S87" s="110"/>
      <c r="T87" s="110"/>
    </row>
    <row r="88" spans="1:20" ht="75">
      <c r="A88" s="138">
        <v>81</v>
      </c>
      <c r="B88" s="40"/>
      <c r="C88" s="144" t="s">
        <v>243</v>
      </c>
      <c r="D88" s="53" t="s">
        <v>713</v>
      </c>
      <c r="E88" s="40" t="s">
        <v>714</v>
      </c>
      <c r="F88" s="40" t="s">
        <v>30</v>
      </c>
      <c r="G88" s="40" t="s">
        <v>32</v>
      </c>
      <c r="H88" s="40" t="s">
        <v>38</v>
      </c>
      <c r="I88" s="40" t="s">
        <v>6</v>
      </c>
      <c r="J88" s="40"/>
      <c r="K88" s="53">
        <v>50000</v>
      </c>
      <c r="L88" s="40">
        <v>35000</v>
      </c>
      <c r="M88" s="107" t="s">
        <v>549</v>
      </c>
      <c r="N88" s="40">
        <v>35000</v>
      </c>
      <c r="O88" s="40">
        <v>20</v>
      </c>
      <c r="P88" s="40">
        <v>35000</v>
      </c>
      <c r="Q88" s="107" t="s">
        <v>549</v>
      </c>
      <c r="R88" s="53">
        <v>20</v>
      </c>
      <c r="S88" s="110"/>
      <c r="T88" s="110"/>
    </row>
    <row r="89" spans="1:20" ht="30">
      <c r="A89" s="87">
        <v>82</v>
      </c>
      <c r="B89" s="40"/>
      <c r="C89" s="144" t="s">
        <v>715</v>
      </c>
      <c r="D89" s="53" t="s">
        <v>716</v>
      </c>
      <c r="E89" s="40" t="s">
        <v>717</v>
      </c>
      <c r="F89" s="40" t="s">
        <v>30</v>
      </c>
      <c r="G89" s="40" t="s">
        <v>32</v>
      </c>
      <c r="H89" s="40" t="s">
        <v>65</v>
      </c>
      <c r="I89" s="40" t="s">
        <v>6</v>
      </c>
      <c r="J89" s="40"/>
      <c r="K89" s="53">
        <v>50000</v>
      </c>
      <c r="L89" s="40">
        <v>35000</v>
      </c>
      <c r="M89" s="107" t="s">
        <v>549</v>
      </c>
      <c r="N89" s="40">
        <v>35000</v>
      </c>
      <c r="O89" s="40">
        <v>20</v>
      </c>
      <c r="P89" s="40">
        <v>35000</v>
      </c>
      <c r="Q89" s="107" t="s">
        <v>549</v>
      </c>
      <c r="R89" s="53">
        <v>20</v>
      </c>
      <c r="S89" s="110"/>
      <c r="T89" s="110"/>
    </row>
    <row r="90" spans="1:20" ht="30">
      <c r="A90" s="138">
        <v>83</v>
      </c>
      <c r="B90" s="40"/>
      <c r="C90" s="144" t="s">
        <v>718</v>
      </c>
      <c r="D90" s="53" t="s">
        <v>719</v>
      </c>
      <c r="E90" s="40" t="s">
        <v>717</v>
      </c>
      <c r="F90" s="40" t="s">
        <v>30</v>
      </c>
      <c r="G90" s="40" t="s">
        <v>32</v>
      </c>
      <c r="H90" s="40" t="s">
        <v>65</v>
      </c>
      <c r="I90" s="40" t="s">
        <v>6</v>
      </c>
      <c r="J90" s="40"/>
      <c r="K90" s="53">
        <v>50000</v>
      </c>
      <c r="L90" s="40">
        <v>35000</v>
      </c>
      <c r="M90" s="107" t="s">
        <v>549</v>
      </c>
      <c r="N90" s="40">
        <v>35000</v>
      </c>
      <c r="O90" s="40">
        <v>20</v>
      </c>
      <c r="P90" s="40">
        <v>35000</v>
      </c>
      <c r="Q90" s="107" t="s">
        <v>549</v>
      </c>
      <c r="R90" s="53">
        <v>20</v>
      </c>
      <c r="S90" s="110"/>
      <c r="T90" s="110"/>
    </row>
    <row r="91" spans="1:20" ht="60">
      <c r="A91" s="87">
        <v>84</v>
      </c>
      <c r="B91" s="40"/>
      <c r="C91" s="144" t="s">
        <v>720</v>
      </c>
      <c r="D91" s="53" t="s">
        <v>721</v>
      </c>
      <c r="E91" s="40" t="s">
        <v>722</v>
      </c>
      <c r="F91" s="40" t="s">
        <v>30</v>
      </c>
      <c r="G91" s="40" t="s">
        <v>32</v>
      </c>
      <c r="H91" s="40" t="s">
        <v>38</v>
      </c>
      <c r="I91" s="40" t="s">
        <v>6</v>
      </c>
      <c r="J91" s="40"/>
      <c r="K91" s="53">
        <v>50000</v>
      </c>
      <c r="L91" s="40">
        <v>35000</v>
      </c>
      <c r="M91" s="107" t="s">
        <v>549</v>
      </c>
      <c r="N91" s="40">
        <v>35000</v>
      </c>
      <c r="O91" s="40">
        <v>20</v>
      </c>
      <c r="P91" s="40">
        <v>35000</v>
      </c>
      <c r="Q91" s="107" t="s">
        <v>549</v>
      </c>
      <c r="R91" s="53">
        <v>20</v>
      </c>
      <c r="S91" s="110"/>
      <c r="T91" s="110"/>
    </row>
    <row r="92" spans="1:20" ht="78.75">
      <c r="A92" s="138">
        <v>85</v>
      </c>
      <c r="B92" s="147"/>
      <c r="C92" s="148" t="s">
        <v>563</v>
      </c>
      <c r="D92" s="87" t="s">
        <v>723</v>
      </c>
      <c r="E92" s="148" t="s">
        <v>724</v>
      </c>
      <c r="F92" s="147" t="s">
        <v>30</v>
      </c>
      <c r="G92" s="87" t="s">
        <v>32</v>
      </c>
      <c r="H92" s="87" t="s">
        <v>38</v>
      </c>
      <c r="I92" s="87" t="s">
        <v>6</v>
      </c>
      <c r="J92" s="87" t="s">
        <v>725</v>
      </c>
      <c r="K92" s="147">
        <v>0</v>
      </c>
      <c r="L92" s="110">
        <v>10000</v>
      </c>
      <c r="M92" s="149" t="s">
        <v>726</v>
      </c>
      <c r="N92" s="150">
        <v>15000</v>
      </c>
      <c r="O92" s="147">
        <v>20</v>
      </c>
      <c r="P92" s="150">
        <v>15000</v>
      </c>
      <c r="Q92" s="147" t="s">
        <v>727</v>
      </c>
      <c r="R92" s="151">
        <v>20</v>
      </c>
      <c r="S92" s="152" t="s">
        <v>728</v>
      </c>
      <c r="T92" s="152" t="s">
        <v>729</v>
      </c>
    </row>
    <row r="93" spans="1:20" ht="78.75">
      <c r="A93" s="87">
        <v>86</v>
      </c>
      <c r="B93" s="147"/>
      <c r="C93" s="148" t="s">
        <v>568</v>
      </c>
      <c r="D93" s="87" t="s">
        <v>569</v>
      </c>
      <c r="E93" s="148" t="s">
        <v>730</v>
      </c>
      <c r="F93" s="147" t="s">
        <v>30</v>
      </c>
      <c r="G93" s="87" t="s">
        <v>32</v>
      </c>
      <c r="H93" s="87" t="s">
        <v>65</v>
      </c>
      <c r="I93" s="87" t="s">
        <v>6</v>
      </c>
      <c r="J93" s="87" t="s">
        <v>731</v>
      </c>
      <c r="K93" s="147">
        <v>0</v>
      </c>
      <c r="L93" s="110">
        <v>10000</v>
      </c>
      <c r="M93" s="149" t="s">
        <v>726</v>
      </c>
      <c r="N93" s="150">
        <v>15000</v>
      </c>
      <c r="O93" s="147">
        <v>20</v>
      </c>
      <c r="P93" s="150">
        <v>15000</v>
      </c>
      <c r="Q93" s="147" t="s">
        <v>727</v>
      </c>
      <c r="R93" s="151">
        <v>20</v>
      </c>
      <c r="S93" s="152" t="s">
        <v>732</v>
      </c>
      <c r="T93" s="152" t="s">
        <v>733</v>
      </c>
    </row>
    <row r="94" spans="1:20" ht="78.75">
      <c r="A94" s="138">
        <v>87</v>
      </c>
      <c r="B94" s="147"/>
      <c r="C94" s="148" t="s">
        <v>734</v>
      </c>
      <c r="D94" s="87" t="s">
        <v>202</v>
      </c>
      <c r="E94" s="148" t="s">
        <v>730</v>
      </c>
      <c r="F94" s="147" t="s">
        <v>30</v>
      </c>
      <c r="G94" s="87" t="s">
        <v>32</v>
      </c>
      <c r="H94" s="87" t="s">
        <v>65</v>
      </c>
      <c r="I94" s="87" t="s">
        <v>6</v>
      </c>
      <c r="J94" s="87" t="s">
        <v>735</v>
      </c>
      <c r="K94" s="147">
        <v>0</v>
      </c>
      <c r="L94" s="110">
        <v>10000</v>
      </c>
      <c r="M94" s="149" t="s">
        <v>726</v>
      </c>
      <c r="N94" s="150">
        <v>15000</v>
      </c>
      <c r="O94" s="147">
        <v>20</v>
      </c>
      <c r="P94" s="150">
        <v>15000</v>
      </c>
      <c r="Q94" s="147" t="s">
        <v>727</v>
      </c>
      <c r="R94" s="151">
        <v>20</v>
      </c>
      <c r="S94" s="152" t="s">
        <v>736</v>
      </c>
      <c r="T94" s="152" t="s">
        <v>737</v>
      </c>
    </row>
    <row r="95" spans="1:20" ht="78.75">
      <c r="A95" s="87">
        <v>88</v>
      </c>
      <c r="B95" s="147"/>
      <c r="C95" s="148" t="s">
        <v>452</v>
      </c>
      <c r="D95" s="87" t="s">
        <v>738</v>
      </c>
      <c r="E95" s="148" t="s">
        <v>730</v>
      </c>
      <c r="F95" s="147" t="s">
        <v>30</v>
      </c>
      <c r="G95" s="87" t="s">
        <v>32</v>
      </c>
      <c r="H95" s="87" t="s">
        <v>65</v>
      </c>
      <c r="I95" s="87" t="s">
        <v>6</v>
      </c>
      <c r="J95" s="87" t="s">
        <v>731</v>
      </c>
      <c r="K95" s="147">
        <v>0</v>
      </c>
      <c r="L95" s="110">
        <v>10000</v>
      </c>
      <c r="M95" s="149" t="s">
        <v>726</v>
      </c>
      <c r="N95" s="150">
        <v>15000</v>
      </c>
      <c r="O95" s="147">
        <v>20</v>
      </c>
      <c r="P95" s="150">
        <v>15000</v>
      </c>
      <c r="Q95" s="147" t="s">
        <v>727</v>
      </c>
      <c r="R95" s="151">
        <v>20</v>
      </c>
      <c r="S95" s="152" t="s">
        <v>739</v>
      </c>
      <c r="T95" s="152" t="s">
        <v>740</v>
      </c>
    </row>
    <row r="96" spans="1:20" ht="78.75">
      <c r="A96" s="138">
        <v>89</v>
      </c>
      <c r="B96" s="147"/>
      <c r="C96" s="148" t="s">
        <v>741</v>
      </c>
      <c r="D96" s="87" t="s">
        <v>185</v>
      </c>
      <c r="E96" s="148" t="s">
        <v>742</v>
      </c>
      <c r="F96" s="147" t="s">
        <v>30</v>
      </c>
      <c r="G96" s="87" t="s">
        <v>32</v>
      </c>
      <c r="H96" s="87" t="s">
        <v>65</v>
      </c>
      <c r="I96" s="87" t="s">
        <v>6</v>
      </c>
      <c r="J96" s="87" t="s">
        <v>731</v>
      </c>
      <c r="K96" s="147">
        <v>0</v>
      </c>
      <c r="L96" s="110">
        <v>10000</v>
      </c>
      <c r="M96" s="149" t="s">
        <v>726</v>
      </c>
      <c r="N96" s="150">
        <v>15000</v>
      </c>
      <c r="O96" s="147">
        <v>20</v>
      </c>
      <c r="P96" s="150">
        <v>15000</v>
      </c>
      <c r="Q96" s="147" t="s">
        <v>727</v>
      </c>
      <c r="R96" s="151">
        <v>20</v>
      </c>
      <c r="S96" s="152" t="s">
        <v>743</v>
      </c>
      <c r="T96" s="152" t="s">
        <v>744</v>
      </c>
    </row>
    <row r="97" spans="1:20" ht="78.75">
      <c r="A97" s="87">
        <v>90</v>
      </c>
      <c r="B97" s="147"/>
      <c r="C97" s="148" t="s">
        <v>745</v>
      </c>
      <c r="D97" s="87" t="s">
        <v>746</v>
      </c>
      <c r="E97" s="148" t="s">
        <v>747</v>
      </c>
      <c r="F97" s="147" t="s">
        <v>30</v>
      </c>
      <c r="G97" s="87" t="s">
        <v>32</v>
      </c>
      <c r="H97" s="87" t="s">
        <v>38</v>
      </c>
      <c r="I97" s="87" t="s">
        <v>6</v>
      </c>
      <c r="J97" s="87" t="s">
        <v>731</v>
      </c>
      <c r="K97" s="147">
        <v>0</v>
      </c>
      <c r="L97" s="110">
        <v>10000</v>
      </c>
      <c r="M97" s="149" t="s">
        <v>726</v>
      </c>
      <c r="N97" s="150">
        <v>15000</v>
      </c>
      <c r="O97" s="147">
        <v>20</v>
      </c>
      <c r="P97" s="150">
        <v>15000</v>
      </c>
      <c r="Q97" s="147" t="s">
        <v>727</v>
      </c>
      <c r="R97" s="151">
        <v>20</v>
      </c>
      <c r="S97" s="152" t="s">
        <v>748</v>
      </c>
      <c r="T97" s="152" t="s">
        <v>749</v>
      </c>
    </row>
    <row r="98" spans="1:20" ht="63">
      <c r="A98" s="138">
        <v>91</v>
      </c>
      <c r="B98" s="147"/>
      <c r="C98" s="148" t="s">
        <v>750</v>
      </c>
      <c r="D98" s="87" t="s">
        <v>751</v>
      </c>
      <c r="E98" s="148" t="s">
        <v>752</v>
      </c>
      <c r="F98" s="147" t="s">
        <v>30</v>
      </c>
      <c r="G98" s="87" t="s">
        <v>32</v>
      </c>
      <c r="H98" s="87" t="s">
        <v>38</v>
      </c>
      <c r="I98" s="87" t="s">
        <v>6</v>
      </c>
      <c r="J98" s="87" t="s">
        <v>753</v>
      </c>
      <c r="K98" s="147">
        <v>0</v>
      </c>
      <c r="L98" s="110">
        <v>10000</v>
      </c>
      <c r="M98" s="149" t="s">
        <v>726</v>
      </c>
      <c r="N98" s="150">
        <v>15000</v>
      </c>
      <c r="O98" s="147">
        <v>20</v>
      </c>
      <c r="P98" s="150">
        <v>15000</v>
      </c>
      <c r="Q98" s="147" t="s">
        <v>727</v>
      </c>
      <c r="R98" s="151">
        <v>20</v>
      </c>
      <c r="S98" s="152" t="s">
        <v>754</v>
      </c>
      <c r="T98" s="152" t="s">
        <v>755</v>
      </c>
    </row>
    <row r="99" spans="1:20" ht="63">
      <c r="A99" s="87">
        <v>92</v>
      </c>
      <c r="B99" s="147"/>
      <c r="C99" s="148" t="s">
        <v>196</v>
      </c>
      <c r="D99" s="87" t="s">
        <v>138</v>
      </c>
      <c r="E99" s="148" t="s">
        <v>756</v>
      </c>
      <c r="F99" s="147" t="s">
        <v>30</v>
      </c>
      <c r="G99" s="87" t="s">
        <v>32</v>
      </c>
      <c r="H99" s="87" t="s">
        <v>38</v>
      </c>
      <c r="I99" s="87" t="s">
        <v>6</v>
      </c>
      <c r="J99" s="87" t="s">
        <v>731</v>
      </c>
      <c r="K99" s="147">
        <v>0</v>
      </c>
      <c r="L99" s="110">
        <v>10000</v>
      </c>
      <c r="M99" s="149" t="s">
        <v>726</v>
      </c>
      <c r="N99" s="150">
        <v>15000</v>
      </c>
      <c r="O99" s="147">
        <v>20</v>
      </c>
      <c r="P99" s="150">
        <v>15000</v>
      </c>
      <c r="Q99" s="147" t="s">
        <v>727</v>
      </c>
      <c r="R99" s="151">
        <v>20</v>
      </c>
      <c r="S99" s="152" t="s">
        <v>757</v>
      </c>
      <c r="T99" s="152" t="s">
        <v>758</v>
      </c>
    </row>
    <row r="100" spans="1:20" ht="63">
      <c r="A100" s="138">
        <v>93</v>
      </c>
      <c r="B100" s="147"/>
      <c r="C100" s="148" t="s">
        <v>759</v>
      </c>
      <c r="D100" s="87" t="s">
        <v>760</v>
      </c>
      <c r="E100" s="148" t="s">
        <v>756</v>
      </c>
      <c r="F100" s="147" t="s">
        <v>30</v>
      </c>
      <c r="G100" s="87" t="s">
        <v>32</v>
      </c>
      <c r="H100" s="87" t="s">
        <v>38</v>
      </c>
      <c r="I100" s="87" t="s">
        <v>6</v>
      </c>
      <c r="J100" s="87" t="s">
        <v>753</v>
      </c>
      <c r="K100" s="147">
        <v>0</v>
      </c>
      <c r="L100" s="110">
        <v>10000</v>
      </c>
      <c r="M100" s="149" t="s">
        <v>726</v>
      </c>
      <c r="N100" s="150">
        <v>15000</v>
      </c>
      <c r="O100" s="147">
        <v>20</v>
      </c>
      <c r="P100" s="150">
        <v>15000</v>
      </c>
      <c r="Q100" s="147" t="s">
        <v>727</v>
      </c>
      <c r="R100" s="151">
        <v>20</v>
      </c>
      <c r="S100" s="152" t="s">
        <v>761</v>
      </c>
      <c r="T100" s="152" t="s">
        <v>762</v>
      </c>
    </row>
    <row r="101" spans="1:20" ht="63">
      <c r="A101" s="87">
        <v>94</v>
      </c>
      <c r="B101" s="147"/>
      <c r="C101" s="148" t="s">
        <v>610</v>
      </c>
      <c r="D101" s="87" t="s">
        <v>339</v>
      </c>
      <c r="E101" s="148" t="s">
        <v>752</v>
      </c>
      <c r="F101" s="147" t="s">
        <v>30</v>
      </c>
      <c r="G101" s="87" t="s">
        <v>32</v>
      </c>
      <c r="H101" s="87" t="s">
        <v>38</v>
      </c>
      <c r="I101" s="87" t="s">
        <v>6</v>
      </c>
      <c r="J101" s="87" t="s">
        <v>763</v>
      </c>
      <c r="K101" s="147">
        <v>0</v>
      </c>
      <c r="L101" s="110">
        <v>10000</v>
      </c>
      <c r="M101" s="149" t="s">
        <v>726</v>
      </c>
      <c r="N101" s="150">
        <v>15000</v>
      </c>
      <c r="O101" s="147">
        <v>20</v>
      </c>
      <c r="P101" s="150">
        <v>15000</v>
      </c>
      <c r="Q101" s="147" t="s">
        <v>727</v>
      </c>
      <c r="R101" s="151">
        <v>20</v>
      </c>
      <c r="S101" s="152" t="s">
        <v>764</v>
      </c>
      <c r="T101" s="152" t="s">
        <v>765</v>
      </c>
    </row>
    <row r="102" spans="1:20" ht="63">
      <c r="A102" s="138">
        <v>95</v>
      </c>
      <c r="B102" s="147"/>
      <c r="C102" s="148" t="s">
        <v>766</v>
      </c>
      <c r="D102" s="87" t="s">
        <v>767</v>
      </c>
      <c r="E102" s="148" t="s">
        <v>768</v>
      </c>
      <c r="F102" s="147" t="s">
        <v>30</v>
      </c>
      <c r="G102" s="87" t="s">
        <v>32</v>
      </c>
      <c r="H102" s="87" t="s">
        <v>65</v>
      </c>
      <c r="I102" s="87" t="s">
        <v>6</v>
      </c>
      <c r="J102" s="87" t="s">
        <v>731</v>
      </c>
      <c r="K102" s="147">
        <v>0</v>
      </c>
      <c r="L102" s="110">
        <v>10000</v>
      </c>
      <c r="M102" s="149" t="s">
        <v>726</v>
      </c>
      <c r="N102" s="150">
        <v>15000</v>
      </c>
      <c r="O102" s="147">
        <v>20</v>
      </c>
      <c r="P102" s="150">
        <v>15000</v>
      </c>
      <c r="Q102" s="147" t="s">
        <v>727</v>
      </c>
      <c r="R102" s="151">
        <v>20</v>
      </c>
      <c r="S102" s="152" t="s">
        <v>769</v>
      </c>
      <c r="T102" s="153" t="s">
        <v>770</v>
      </c>
    </row>
    <row r="103" spans="1:20" ht="75">
      <c r="A103" s="87">
        <v>96</v>
      </c>
      <c r="B103" s="147"/>
      <c r="C103" s="148" t="s">
        <v>771</v>
      </c>
      <c r="D103" s="87" t="s">
        <v>772</v>
      </c>
      <c r="E103" s="50" t="s">
        <v>730</v>
      </c>
      <c r="F103" s="147" t="s">
        <v>30</v>
      </c>
      <c r="G103" s="87" t="s">
        <v>32</v>
      </c>
      <c r="H103" s="87" t="s">
        <v>65</v>
      </c>
      <c r="I103" s="87" t="s">
        <v>6</v>
      </c>
      <c r="J103" s="87" t="s">
        <v>731</v>
      </c>
      <c r="K103" s="147">
        <v>0</v>
      </c>
      <c r="L103" s="110">
        <v>10000</v>
      </c>
      <c r="M103" s="149" t="s">
        <v>726</v>
      </c>
      <c r="N103" s="150">
        <v>15000</v>
      </c>
      <c r="O103" s="147">
        <v>20</v>
      </c>
      <c r="P103" s="150">
        <v>15000</v>
      </c>
      <c r="Q103" s="147" t="s">
        <v>727</v>
      </c>
      <c r="R103" s="151">
        <v>20</v>
      </c>
      <c r="S103" s="152" t="s">
        <v>773</v>
      </c>
      <c r="T103" s="152" t="s">
        <v>774</v>
      </c>
    </row>
    <row r="104" spans="1:20" ht="60">
      <c r="A104" s="138">
        <v>97</v>
      </c>
      <c r="B104" s="147"/>
      <c r="C104" s="148" t="s">
        <v>494</v>
      </c>
      <c r="D104" s="87" t="s">
        <v>775</v>
      </c>
      <c r="E104" s="50" t="s">
        <v>776</v>
      </c>
      <c r="F104" s="147" t="s">
        <v>30</v>
      </c>
      <c r="G104" s="87" t="s">
        <v>32</v>
      </c>
      <c r="H104" s="87" t="s">
        <v>65</v>
      </c>
      <c r="I104" s="87" t="s">
        <v>6</v>
      </c>
      <c r="J104" s="87" t="s">
        <v>731</v>
      </c>
      <c r="K104" s="147">
        <v>0</v>
      </c>
      <c r="L104" s="110">
        <v>10000</v>
      </c>
      <c r="M104" s="149" t="s">
        <v>726</v>
      </c>
      <c r="N104" s="150">
        <v>15000</v>
      </c>
      <c r="O104" s="147">
        <v>20</v>
      </c>
      <c r="P104" s="150">
        <v>15000</v>
      </c>
      <c r="Q104" s="147" t="s">
        <v>727</v>
      </c>
      <c r="R104" s="151">
        <v>20</v>
      </c>
      <c r="S104" s="152" t="s">
        <v>777</v>
      </c>
      <c r="T104" s="152" t="s">
        <v>778</v>
      </c>
    </row>
    <row r="105" spans="1:20" ht="75">
      <c r="A105" s="87">
        <v>98</v>
      </c>
      <c r="B105" s="147"/>
      <c r="C105" s="148" t="s">
        <v>779</v>
      </c>
      <c r="D105" s="87" t="s">
        <v>629</v>
      </c>
      <c r="E105" s="50" t="s">
        <v>780</v>
      </c>
      <c r="F105" s="147" t="s">
        <v>30</v>
      </c>
      <c r="G105" s="87" t="s">
        <v>32</v>
      </c>
      <c r="H105" s="87" t="s">
        <v>65</v>
      </c>
      <c r="I105" s="87" t="s">
        <v>6</v>
      </c>
      <c r="J105" s="87" t="s">
        <v>731</v>
      </c>
      <c r="K105" s="147">
        <v>0</v>
      </c>
      <c r="L105" s="110">
        <v>10000</v>
      </c>
      <c r="M105" s="149" t="s">
        <v>726</v>
      </c>
      <c r="N105" s="150">
        <v>15000</v>
      </c>
      <c r="O105" s="147">
        <v>20</v>
      </c>
      <c r="P105" s="150">
        <v>15000</v>
      </c>
      <c r="Q105" s="147" t="s">
        <v>727</v>
      </c>
      <c r="R105" s="151">
        <v>20</v>
      </c>
      <c r="S105" s="153" t="s">
        <v>781</v>
      </c>
      <c r="T105" s="153" t="s">
        <v>782</v>
      </c>
    </row>
    <row r="106" spans="1:20" ht="75">
      <c r="A106" s="138">
        <v>99</v>
      </c>
      <c r="B106" s="147"/>
      <c r="C106" s="148" t="s">
        <v>199</v>
      </c>
      <c r="D106" s="87" t="s">
        <v>630</v>
      </c>
      <c r="E106" s="50" t="s">
        <v>780</v>
      </c>
      <c r="F106" s="147" t="s">
        <v>30</v>
      </c>
      <c r="G106" s="87" t="s">
        <v>32</v>
      </c>
      <c r="H106" s="87" t="s">
        <v>65</v>
      </c>
      <c r="I106" s="87" t="s">
        <v>6</v>
      </c>
      <c r="J106" s="87" t="s">
        <v>731</v>
      </c>
      <c r="K106" s="147">
        <v>0</v>
      </c>
      <c r="L106" s="110">
        <v>10000</v>
      </c>
      <c r="M106" s="149" t="s">
        <v>726</v>
      </c>
      <c r="N106" s="150">
        <v>15000</v>
      </c>
      <c r="O106" s="147">
        <v>20</v>
      </c>
      <c r="P106" s="150">
        <v>15000</v>
      </c>
      <c r="Q106" s="147" t="s">
        <v>727</v>
      </c>
      <c r="R106" s="151">
        <v>20</v>
      </c>
      <c r="S106" s="152" t="s">
        <v>783</v>
      </c>
      <c r="T106" s="152" t="s">
        <v>784</v>
      </c>
    </row>
    <row r="107" spans="1:20" ht="75">
      <c r="A107" s="87">
        <v>100</v>
      </c>
      <c r="B107" s="147"/>
      <c r="C107" s="148" t="s">
        <v>785</v>
      </c>
      <c r="D107" s="87" t="s">
        <v>632</v>
      </c>
      <c r="E107" s="50" t="s">
        <v>780</v>
      </c>
      <c r="F107" s="147" t="s">
        <v>30</v>
      </c>
      <c r="G107" s="87" t="s">
        <v>32</v>
      </c>
      <c r="H107" s="87" t="s">
        <v>65</v>
      </c>
      <c r="I107" s="87" t="s">
        <v>6</v>
      </c>
      <c r="J107" s="87" t="s">
        <v>731</v>
      </c>
      <c r="K107" s="147">
        <v>0</v>
      </c>
      <c r="L107" s="110">
        <v>10000</v>
      </c>
      <c r="M107" s="149" t="s">
        <v>726</v>
      </c>
      <c r="N107" s="150">
        <v>15000</v>
      </c>
      <c r="O107" s="147">
        <v>20</v>
      </c>
      <c r="P107" s="150">
        <v>15000</v>
      </c>
      <c r="Q107" s="147" t="s">
        <v>727</v>
      </c>
      <c r="R107" s="151">
        <v>20</v>
      </c>
      <c r="S107" s="152" t="s">
        <v>786</v>
      </c>
      <c r="T107" s="152" t="s">
        <v>787</v>
      </c>
    </row>
    <row r="108" spans="1:20" ht="75">
      <c r="A108" s="138">
        <v>101</v>
      </c>
      <c r="B108" s="147"/>
      <c r="C108" s="148" t="s">
        <v>788</v>
      </c>
      <c r="D108" s="87" t="s">
        <v>636</v>
      </c>
      <c r="E108" s="50" t="s">
        <v>780</v>
      </c>
      <c r="F108" s="147" t="s">
        <v>30</v>
      </c>
      <c r="G108" s="87" t="s">
        <v>32</v>
      </c>
      <c r="H108" s="87" t="s">
        <v>65</v>
      </c>
      <c r="I108" s="87" t="s">
        <v>6</v>
      </c>
      <c r="J108" s="87" t="s">
        <v>731</v>
      </c>
      <c r="K108" s="147">
        <v>0</v>
      </c>
      <c r="L108" s="110">
        <v>10000</v>
      </c>
      <c r="M108" s="149" t="s">
        <v>726</v>
      </c>
      <c r="N108" s="150">
        <v>15000</v>
      </c>
      <c r="O108" s="147">
        <v>20</v>
      </c>
      <c r="P108" s="150">
        <v>15000</v>
      </c>
      <c r="Q108" s="147" t="s">
        <v>727</v>
      </c>
      <c r="R108" s="151">
        <v>20</v>
      </c>
      <c r="S108" s="152" t="s">
        <v>789</v>
      </c>
      <c r="T108" s="152" t="s">
        <v>790</v>
      </c>
    </row>
    <row r="109" spans="1:20" ht="63">
      <c r="A109" s="87">
        <v>102</v>
      </c>
      <c r="B109" s="147"/>
      <c r="C109" s="148" t="s">
        <v>637</v>
      </c>
      <c r="D109" s="87" t="s">
        <v>165</v>
      </c>
      <c r="E109" s="148" t="s">
        <v>791</v>
      </c>
      <c r="F109" s="147" t="s">
        <v>30</v>
      </c>
      <c r="G109" s="87" t="s">
        <v>32</v>
      </c>
      <c r="H109" s="87" t="s">
        <v>38</v>
      </c>
      <c r="I109" s="87" t="s">
        <v>6</v>
      </c>
      <c r="J109" s="87" t="s">
        <v>792</v>
      </c>
      <c r="K109" s="147">
        <v>0</v>
      </c>
      <c r="L109" s="110">
        <v>10000</v>
      </c>
      <c r="M109" s="149" t="s">
        <v>726</v>
      </c>
      <c r="N109" s="150">
        <v>15000</v>
      </c>
      <c r="O109" s="147">
        <v>20</v>
      </c>
      <c r="P109" s="150">
        <v>15000</v>
      </c>
      <c r="Q109" s="147" t="s">
        <v>727</v>
      </c>
      <c r="R109" s="151">
        <v>20</v>
      </c>
      <c r="S109" s="152" t="s">
        <v>793</v>
      </c>
      <c r="T109" s="152" t="s">
        <v>794</v>
      </c>
    </row>
    <row r="110" spans="1:20" ht="94.5">
      <c r="A110" s="138">
        <v>103</v>
      </c>
      <c r="B110" s="147"/>
      <c r="C110" s="148" t="s">
        <v>795</v>
      </c>
      <c r="D110" s="87" t="s">
        <v>650</v>
      </c>
      <c r="E110" s="148" t="s">
        <v>796</v>
      </c>
      <c r="F110" s="147" t="s">
        <v>30</v>
      </c>
      <c r="G110" s="87" t="s">
        <v>32</v>
      </c>
      <c r="H110" s="87" t="s">
        <v>38</v>
      </c>
      <c r="I110" s="87" t="s">
        <v>6</v>
      </c>
      <c r="J110" s="87" t="s">
        <v>797</v>
      </c>
      <c r="K110" s="147">
        <v>0</v>
      </c>
      <c r="L110" s="110">
        <v>10000</v>
      </c>
      <c r="M110" s="149" t="s">
        <v>726</v>
      </c>
      <c r="N110" s="150">
        <v>15000</v>
      </c>
      <c r="O110" s="147">
        <v>20</v>
      </c>
      <c r="P110" s="150">
        <v>15000</v>
      </c>
      <c r="Q110" s="147" t="s">
        <v>727</v>
      </c>
      <c r="R110" s="151">
        <v>20</v>
      </c>
      <c r="S110" s="153" t="s">
        <v>798</v>
      </c>
      <c r="T110" s="153" t="s">
        <v>799</v>
      </c>
    </row>
    <row r="111" spans="1:20" ht="63">
      <c r="A111" s="87">
        <v>104</v>
      </c>
      <c r="B111" s="147"/>
      <c r="C111" s="148" t="s">
        <v>339</v>
      </c>
      <c r="D111" s="87" t="s">
        <v>800</v>
      </c>
      <c r="E111" s="148" t="s">
        <v>801</v>
      </c>
      <c r="F111" s="147" t="s">
        <v>30</v>
      </c>
      <c r="G111" s="87" t="s">
        <v>32</v>
      </c>
      <c r="H111" s="87" t="s">
        <v>38</v>
      </c>
      <c r="I111" s="87" t="s">
        <v>6</v>
      </c>
      <c r="J111" s="87" t="s">
        <v>731</v>
      </c>
      <c r="K111" s="147">
        <v>0</v>
      </c>
      <c r="L111" s="110">
        <v>10000</v>
      </c>
      <c r="M111" s="149" t="s">
        <v>726</v>
      </c>
      <c r="N111" s="150">
        <v>15000</v>
      </c>
      <c r="O111" s="147">
        <v>20</v>
      </c>
      <c r="P111" s="150">
        <v>15000</v>
      </c>
      <c r="Q111" s="147" t="s">
        <v>727</v>
      </c>
      <c r="R111" s="151">
        <v>20</v>
      </c>
      <c r="S111" s="152" t="s">
        <v>802</v>
      </c>
      <c r="T111" s="152" t="s">
        <v>803</v>
      </c>
    </row>
    <row r="112" spans="1:20" ht="78.75">
      <c r="A112" s="138">
        <v>105</v>
      </c>
      <c r="B112" s="147"/>
      <c r="C112" s="148" t="s">
        <v>804</v>
      </c>
      <c r="D112" s="87" t="s">
        <v>668</v>
      </c>
      <c r="E112" s="148" t="s">
        <v>730</v>
      </c>
      <c r="F112" s="147" t="s">
        <v>30</v>
      </c>
      <c r="G112" s="87" t="s">
        <v>32</v>
      </c>
      <c r="H112" s="87" t="s">
        <v>38</v>
      </c>
      <c r="I112" s="87" t="s">
        <v>6</v>
      </c>
      <c r="J112" s="87" t="s">
        <v>731</v>
      </c>
      <c r="K112" s="147">
        <v>0</v>
      </c>
      <c r="L112" s="110">
        <v>10000</v>
      </c>
      <c r="M112" s="149" t="s">
        <v>726</v>
      </c>
      <c r="N112" s="150">
        <v>15000</v>
      </c>
      <c r="O112" s="147">
        <v>20</v>
      </c>
      <c r="P112" s="150">
        <v>15000</v>
      </c>
      <c r="Q112" s="147" t="s">
        <v>727</v>
      </c>
      <c r="R112" s="151">
        <v>20</v>
      </c>
      <c r="S112" s="152" t="s">
        <v>805</v>
      </c>
      <c r="T112" s="152" t="s">
        <v>806</v>
      </c>
    </row>
    <row r="113" spans="1:20" ht="94.5">
      <c r="A113" s="87">
        <v>106</v>
      </c>
      <c r="B113" s="147"/>
      <c r="C113" s="148" t="s">
        <v>807</v>
      </c>
      <c r="D113" s="87" t="s">
        <v>808</v>
      </c>
      <c r="E113" s="148" t="s">
        <v>809</v>
      </c>
      <c r="F113" s="147" t="s">
        <v>30</v>
      </c>
      <c r="G113" s="87" t="s">
        <v>32</v>
      </c>
      <c r="H113" s="87" t="s">
        <v>38</v>
      </c>
      <c r="I113" s="87" t="s">
        <v>6</v>
      </c>
      <c r="J113" s="87" t="s">
        <v>753</v>
      </c>
      <c r="K113" s="147">
        <v>0</v>
      </c>
      <c r="L113" s="110">
        <v>10000</v>
      </c>
      <c r="M113" s="149" t="s">
        <v>726</v>
      </c>
      <c r="N113" s="150">
        <v>15000</v>
      </c>
      <c r="O113" s="147">
        <v>20</v>
      </c>
      <c r="P113" s="150">
        <v>15000</v>
      </c>
      <c r="Q113" s="147" t="s">
        <v>727</v>
      </c>
      <c r="R113" s="151">
        <v>20</v>
      </c>
      <c r="S113" s="152" t="s">
        <v>810</v>
      </c>
      <c r="T113" s="152" t="s">
        <v>811</v>
      </c>
    </row>
    <row r="114" spans="1:20" ht="78.75">
      <c r="A114" s="138">
        <v>107</v>
      </c>
      <c r="B114" s="147"/>
      <c r="C114" s="148" t="s">
        <v>812</v>
      </c>
      <c r="D114" s="87" t="s">
        <v>813</v>
      </c>
      <c r="E114" s="148" t="s">
        <v>814</v>
      </c>
      <c r="F114" s="147" t="s">
        <v>30</v>
      </c>
      <c r="G114" s="87" t="s">
        <v>32</v>
      </c>
      <c r="H114" s="87" t="s">
        <v>38</v>
      </c>
      <c r="I114" s="87" t="s">
        <v>6</v>
      </c>
      <c r="J114" s="87" t="s">
        <v>753</v>
      </c>
      <c r="K114" s="147">
        <v>0</v>
      </c>
      <c r="L114" s="110">
        <v>10000</v>
      </c>
      <c r="M114" s="149" t="s">
        <v>726</v>
      </c>
      <c r="N114" s="150">
        <v>15000</v>
      </c>
      <c r="O114" s="147">
        <v>20</v>
      </c>
      <c r="P114" s="150">
        <v>15000</v>
      </c>
      <c r="Q114" s="147" t="s">
        <v>727</v>
      </c>
      <c r="R114" s="151">
        <v>20</v>
      </c>
      <c r="S114" s="153" t="s">
        <v>815</v>
      </c>
      <c r="T114" s="152" t="s">
        <v>816</v>
      </c>
    </row>
    <row r="115" spans="1:20" ht="94.5">
      <c r="A115" s="87">
        <v>108</v>
      </c>
      <c r="B115" s="147"/>
      <c r="C115" s="148" t="s">
        <v>817</v>
      </c>
      <c r="D115" s="87" t="s">
        <v>818</v>
      </c>
      <c r="E115" s="148" t="s">
        <v>819</v>
      </c>
      <c r="F115" s="147" t="s">
        <v>30</v>
      </c>
      <c r="G115" s="87" t="s">
        <v>32</v>
      </c>
      <c r="H115" s="87" t="s">
        <v>38</v>
      </c>
      <c r="I115" s="87" t="s">
        <v>6</v>
      </c>
      <c r="J115" s="87" t="s">
        <v>753</v>
      </c>
      <c r="K115" s="147">
        <v>0</v>
      </c>
      <c r="L115" s="110">
        <v>10000</v>
      </c>
      <c r="M115" s="149" t="s">
        <v>726</v>
      </c>
      <c r="N115" s="150">
        <v>15000</v>
      </c>
      <c r="O115" s="147">
        <v>20</v>
      </c>
      <c r="P115" s="150">
        <v>15000</v>
      </c>
      <c r="Q115" s="147" t="s">
        <v>727</v>
      </c>
      <c r="R115" s="151">
        <v>20</v>
      </c>
      <c r="S115" s="153" t="s">
        <v>820</v>
      </c>
      <c r="T115" s="152" t="s">
        <v>821</v>
      </c>
    </row>
    <row r="116" spans="1:20" ht="126">
      <c r="A116" s="138">
        <v>109</v>
      </c>
      <c r="B116" s="147"/>
      <c r="C116" s="148" t="s">
        <v>822</v>
      </c>
      <c r="D116" s="87" t="s">
        <v>721</v>
      </c>
      <c r="E116" s="148" t="s">
        <v>823</v>
      </c>
      <c r="F116" s="147" t="s">
        <v>30</v>
      </c>
      <c r="G116" s="87" t="s">
        <v>32</v>
      </c>
      <c r="H116" s="87" t="s">
        <v>38</v>
      </c>
      <c r="I116" s="87" t="s">
        <v>6</v>
      </c>
      <c r="J116" s="87" t="s">
        <v>753</v>
      </c>
      <c r="K116" s="147">
        <v>0</v>
      </c>
      <c r="L116" s="110">
        <v>10000</v>
      </c>
      <c r="M116" s="149" t="s">
        <v>726</v>
      </c>
      <c r="N116" s="150">
        <v>15000</v>
      </c>
      <c r="O116" s="147">
        <v>20</v>
      </c>
      <c r="P116" s="150">
        <v>15000</v>
      </c>
      <c r="Q116" s="147" t="s">
        <v>727</v>
      </c>
      <c r="R116" s="151">
        <v>20</v>
      </c>
      <c r="S116" s="152" t="s">
        <v>824</v>
      </c>
      <c r="T116" s="152" t="s">
        <v>825</v>
      </c>
    </row>
    <row r="117" spans="1:20" ht="78.75">
      <c r="A117" s="87">
        <v>110</v>
      </c>
      <c r="B117" s="147"/>
      <c r="C117" s="148" t="s">
        <v>826</v>
      </c>
      <c r="D117" s="87" t="s">
        <v>827</v>
      </c>
      <c r="E117" s="148" t="s">
        <v>828</v>
      </c>
      <c r="F117" s="147" t="s">
        <v>30</v>
      </c>
      <c r="G117" s="87" t="s">
        <v>32</v>
      </c>
      <c r="H117" s="87" t="s">
        <v>38</v>
      </c>
      <c r="I117" s="87" t="s">
        <v>6</v>
      </c>
      <c r="J117" s="87" t="s">
        <v>829</v>
      </c>
      <c r="K117" s="147">
        <v>0</v>
      </c>
      <c r="L117" s="110">
        <v>10000</v>
      </c>
      <c r="M117" s="149" t="s">
        <v>726</v>
      </c>
      <c r="N117" s="150">
        <v>15000</v>
      </c>
      <c r="O117" s="147">
        <v>20</v>
      </c>
      <c r="P117" s="150">
        <v>15000</v>
      </c>
      <c r="Q117" s="147" t="s">
        <v>727</v>
      </c>
      <c r="R117" s="151">
        <v>20</v>
      </c>
      <c r="S117" s="152" t="s">
        <v>830</v>
      </c>
      <c r="T117" s="152" t="s">
        <v>831</v>
      </c>
    </row>
    <row r="118" spans="1:20" ht="78.75">
      <c r="A118" s="138">
        <v>111</v>
      </c>
      <c r="B118" s="147"/>
      <c r="C118" s="148" t="s">
        <v>832</v>
      </c>
      <c r="D118" s="87" t="s">
        <v>589</v>
      </c>
      <c r="E118" s="148" t="s">
        <v>828</v>
      </c>
      <c r="F118" s="147" t="s">
        <v>30</v>
      </c>
      <c r="G118" s="87" t="s">
        <v>32</v>
      </c>
      <c r="H118" s="87" t="s">
        <v>38</v>
      </c>
      <c r="I118" s="87" t="s">
        <v>6</v>
      </c>
      <c r="J118" s="87" t="s">
        <v>829</v>
      </c>
      <c r="K118" s="147">
        <v>0</v>
      </c>
      <c r="L118" s="110">
        <v>10000</v>
      </c>
      <c r="M118" s="149" t="s">
        <v>726</v>
      </c>
      <c r="N118" s="150">
        <v>15000</v>
      </c>
      <c r="O118" s="147">
        <v>20</v>
      </c>
      <c r="P118" s="150">
        <v>15000</v>
      </c>
      <c r="Q118" s="147" t="s">
        <v>727</v>
      </c>
      <c r="R118" s="151">
        <v>20</v>
      </c>
      <c r="S118" s="152" t="s">
        <v>833</v>
      </c>
      <c r="T118" s="152" t="s">
        <v>834</v>
      </c>
    </row>
    <row r="119" spans="1:20" ht="47.25">
      <c r="A119" s="87">
        <v>112</v>
      </c>
      <c r="B119" s="147"/>
      <c r="C119" s="148" t="s">
        <v>383</v>
      </c>
      <c r="D119" s="87" t="s">
        <v>835</v>
      </c>
      <c r="E119" s="148" t="s">
        <v>836</v>
      </c>
      <c r="F119" s="147" t="s">
        <v>30</v>
      </c>
      <c r="G119" s="87" t="s">
        <v>32</v>
      </c>
      <c r="H119" s="87" t="s">
        <v>38</v>
      </c>
      <c r="I119" s="87" t="s">
        <v>6</v>
      </c>
      <c r="J119" s="87" t="s">
        <v>731</v>
      </c>
      <c r="K119" s="147">
        <v>0</v>
      </c>
      <c r="L119" s="110">
        <v>10000</v>
      </c>
      <c r="M119" s="149" t="s">
        <v>726</v>
      </c>
      <c r="N119" s="151">
        <v>15000</v>
      </c>
      <c r="O119" s="147">
        <v>20</v>
      </c>
      <c r="P119" s="151">
        <v>15000</v>
      </c>
      <c r="Q119" s="147" t="s">
        <v>727</v>
      </c>
      <c r="R119" s="151">
        <v>20</v>
      </c>
      <c r="S119" s="152" t="s">
        <v>837</v>
      </c>
      <c r="T119" s="152" t="s">
        <v>838</v>
      </c>
    </row>
    <row r="120" spans="1:20" ht="47.25">
      <c r="A120" s="138">
        <v>113</v>
      </c>
      <c r="B120" s="154"/>
      <c r="C120" s="155" t="s">
        <v>839</v>
      </c>
      <c r="D120" s="156" t="s">
        <v>840</v>
      </c>
      <c r="E120" s="156" t="s">
        <v>841</v>
      </c>
      <c r="F120" s="154" t="s">
        <v>30</v>
      </c>
      <c r="G120" s="155" t="s">
        <v>32</v>
      </c>
      <c r="H120" s="156" t="s">
        <v>38</v>
      </c>
      <c r="I120" s="156" t="s">
        <v>5</v>
      </c>
      <c r="J120" s="156" t="s">
        <v>725</v>
      </c>
      <c r="K120" s="157">
        <v>50000</v>
      </c>
      <c r="L120" s="155">
        <v>35000</v>
      </c>
      <c r="M120" s="158" t="s">
        <v>842</v>
      </c>
      <c r="N120" s="155">
        <v>35000</v>
      </c>
      <c r="O120" s="154">
        <v>20</v>
      </c>
      <c r="P120" s="155">
        <v>35000</v>
      </c>
      <c r="Q120" s="158" t="s">
        <v>843</v>
      </c>
      <c r="R120" s="155">
        <v>20</v>
      </c>
      <c r="S120" s="159" t="s">
        <v>844</v>
      </c>
      <c r="T120" s="159" t="s">
        <v>845</v>
      </c>
    </row>
    <row r="121" spans="1:20" ht="63">
      <c r="A121" s="87">
        <v>114</v>
      </c>
      <c r="B121" s="154"/>
      <c r="C121" s="155" t="s">
        <v>846</v>
      </c>
      <c r="D121" s="156" t="s">
        <v>847</v>
      </c>
      <c r="E121" s="156" t="s">
        <v>848</v>
      </c>
      <c r="F121" s="154" t="s">
        <v>30</v>
      </c>
      <c r="G121" s="155" t="s">
        <v>32</v>
      </c>
      <c r="H121" s="156" t="s">
        <v>38</v>
      </c>
      <c r="I121" s="156" t="s">
        <v>6</v>
      </c>
      <c r="J121" s="156" t="s">
        <v>849</v>
      </c>
      <c r="K121" s="157">
        <v>50000</v>
      </c>
      <c r="L121" s="155">
        <v>35000</v>
      </c>
      <c r="M121" s="158" t="s">
        <v>842</v>
      </c>
      <c r="N121" s="155">
        <v>35000</v>
      </c>
      <c r="O121" s="154">
        <v>20</v>
      </c>
      <c r="P121" s="155">
        <v>35000</v>
      </c>
      <c r="Q121" s="158" t="s">
        <v>843</v>
      </c>
      <c r="R121" s="155">
        <v>20</v>
      </c>
      <c r="S121" s="159" t="s">
        <v>850</v>
      </c>
      <c r="T121" s="159" t="s">
        <v>851</v>
      </c>
    </row>
    <row r="122" spans="1:20" ht="78.75">
      <c r="A122" s="138">
        <v>115</v>
      </c>
      <c r="B122" s="154"/>
      <c r="C122" s="155" t="s">
        <v>408</v>
      </c>
      <c r="D122" s="156" t="s">
        <v>852</v>
      </c>
      <c r="E122" s="156" t="s">
        <v>853</v>
      </c>
      <c r="F122" s="154" t="s">
        <v>30</v>
      </c>
      <c r="G122" s="155" t="s">
        <v>32</v>
      </c>
      <c r="H122" s="156" t="s">
        <v>38</v>
      </c>
      <c r="I122" s="156" t="s">
        <v>5</v>
      </c>
      <c r="J122" s="156" t="s">
        <v>849</v>
      </c>
      <c r="K122" s="157">
        <v>50000</v>
      </c>
      <c r="L122" s="155">
        <v>35000</v>
      </c>
      <c r="M122" s="158" t="s">
        <v>842</v>
      </c>
      <c r="N122" s="155">
        <v>35000</v>
      </c>
      <c r="O122" s="154">
        <v>20</v>
      </c>
      <c r="P122" s="155">
        <v>35000</v>
      </c>
      <c r="Q122" s="158" t="s">
        <v>843</v>
      </c>
      <c r="R122" s="155">
        <v>20</v>
      </c>
      <c r="S122" s="159" t="s">
        <v>854</v>
      </c>
      <c r="T122" s="159" t="s">
        <v>855</v>
      </c>
    </row>
    <row r="123" spans="1:20" ht="63">
      <c r="A123" s="87">
        <v>116</v>
      </c>
      <c r="B123" s="154"/>
      <c r="C123" s="155" t="s">
        <v>856</v>
      </c>
      <c r="D123" s="156" t="s">
        <v>857</v>
      </c>
      <c r="E123" s="156" t="s">
        <v>858</v>
      </c>
      <c r="F123" s="154" t="s">
        <v>30</v>
      </c>
      <c r="G123" s="155" t="s">
        <v>32</v>
      </c>
      <c r="H123" s="156" t="s">
        <v>38</v>
      </c>
      <c r="I123" s="156" t="s">
        <v>5</v>
      </c>
      <c r="J123" s="156" t="s">
        <v>849</v>
      </c>
      <c r="K123" s="157">
        <v>50000</v>
      </c>
      <c r="L123" s="155">
        <v>35000</v>
      </c>
      <c r="M123" s="158" t="s">
        <v>842</v>
      </c>
      <c r="N123" s="155">
        <v>35000</v>
      </c>
      <c r="O123" s="154">
        <v>20</v>
      </c>
      <c r="P123" s="155">
        <v>35000</v>
      </c>
      <c r="Q123" s="158" t="s">
        <v>843</v>
      </c>
      <c r="R123" s="155">
        <v>20</v>
      </c>
      <c r="S123" s="159" t="s">
        <v>859</v>
      </c>
      <c r="T123" s="159" t="s">
        <v>860</v>
      </c>
    </row>
    <row r="124" spans="1:20" ht="63">
      <c r="A124" s="138">
        <v>117</v>
      </c>
      <c r="B124" s="154"/>
      <c r="C124" s="155" t="s">
        <v>857</v>
      </c>
      <c r="D124" s="156" t="s">
        <v>568</v>
      </c>
      <c r="E124" s="156" t="s">
        <v>858</v>
      </c>
      <c r="F124" s="154" t="s">
        <v>30</v>
      </c>
      <c r="G124" s="155" t="s">
        <v>32</v>
      </c>
      <c r="H124" s="156" t="s">
        <v>38</v>
      </c>
      <c r="I124" s="156" t="s">
        <v>5</v>
      </c>
      <c r="J124" s="156" t="s">
        <v>849</v>
      </c>
      <c r="K124" s="157">
        <v>50000</v>
      </c>
      <c r="L124" s="155">
        <v>35000</v>
      </c>
      <c r="M124" s="158" t="s">
        <v>842</v>
      </c>
      <c r="N124" s="155">
        <v>35000</v>
      </c>
      <c r="O124" s="154">
        <v>20</v>
      </c>
      <c r="P124" s="155">
        <v>35000</v>
      </c>
      <c r="Q124" s="158" t="s">
        <v>843</v>
      </c>
      <c r="R124" s="155">
        <v>20</v>
      </c>
      <c r="S124" s="159" t="s">
        <v>861</v>
      </c>
      <c r="T124" s="159" t="s">
        <v>862</v>
      </c>
    </row>
    <row r="125" spans="1:20" ht="78.75">
      <c r="A125" s="87">
        <v>118</v>
      </c>
      <c r="B125" s="154"/>
      <c r="C125" s="155" t="s">
        <v>863</v>
      </c>
      <c r="D125" s="156" t="s">
        <v>864</v>
      </c>
      <c r="E125" s="156" t="s">
        <v>865</v>
      </c>
      <c r="F125" s="154" t="s">
        <v>30</v>
      </c>
      <c r="G125" s="155" t="s">
        <v>32</v>
      </c>
      <c r="H125" s="156" t="s">
        <v>38</v>
      </c>
      <c r="I125" s="156" t="s">
        <v>6</v>
      </c>
      <c r="J125" s="156" t="s">
        <v>849</v>
      </c>
      <c r="K125" s="157">
        <v>50000</v>
      </c>
      <c r="L125" s="155">
        <v>35000</v>
      </c>
      <c r="M125" s="158" t="s">
        <v>842</v>
      </c>
      <c r="N125" s="155">
        <v>35000</v>
      </c>
      <c r="O125" s="154">
        <v>20</v>
      </c>
      <c r="P125" s="155">
        <v>35000</v>
      </c>
      <c r="Q125" s="158" t="s">
        <v>843</v>
      </c>
      <c r="R125" s="155">
        <v>20</v>
      </c>
      <c r="S125" s="159" t="s">
        <v>866</v>
      </c>
      <c r="T125" s="159" t="s">
        <v>867</v>
      </c>
    </row>
    <row r="126" spans="1:20" ht="78.75">
      <c r="A126" s="138">
        <v>119</v>
      </c>
      <c r="B126" s="154"/>
      <c r="C126" s="155" t="s">
        <v>868</v>
      </c>
      <c r="D126" s="156" t="s">
        <v>869</v>
      </c>
      <c r="E126" s="156" t="s">
        <v>870</v>
      </c>
      <c r="F126" s="154" t="s">
        <v>30</v>
      </c>
      <c r="G126" s="155" t="s">
        <v>32</v>
      </c>
      <c r="H126" s="156" t="s">
        <v>38</v>
      </c>
      <c r="I126" s="156" t="s">
        <v>5</v>
      </c>
      <c r="J126" s="156" t="s">
        <v>849</v>
      </c>
      <c r="K126" s="157">
        <v>50000</v>
      </c>
      <c r="L126" s="155">
        <v>35000</v>
      </c>
      <c r="M126" s="158" t="s">
        <v>842</v>
      </c>
      <c r="N126" s="155">
        <v>35000</v>
      </c>
      <c r="O126" s="154">
        <v>20</v>
      </c>
      <c r="P126" s="155">
        <v>35000</v>
      </c>
      <c r="Q126" s="158" t="s">
        <v>843</v>
      </c>
      <c r="R126" s="155">
        <v>20</v>
      </c>
      <c r="S126" s="159" t="s">
        <v>871</v>
      </c>
      <c r="T126" s="159" t="s">
        <v>872</v>
      </c>
    </row>
    <row r="127" spans="1:20" ht="63">
      <c r="A127" s="87">
        <v>120</v>
      </c>
      <c r="B127" s="154"/>
      <c r="C127" s="155" t="s">
        <v>873</v>
      </c>
      <c r="D127" s="156" t="s">
        <v>874</v>
      </c>
      <c r="E127" s="156" t="s">
        <v>875</v>
      </c>
      <c r="F127" s="154" t="s">
        <v>30</v>
      </c>
      <c r="G127" s="155" t="s">
        <v>32</v>
      </c>
      <c r="H127" s="156" t="s">
        <v>38</v>
      </c>
      <c r="I127" s="156" t="s">
        <v>6</v>
      </c>
      <c r="J127" s="156" t="s">
        <v>725</v>
      </c>
      <c r="K127" s="157">
        <v>50000</v>
      </c>
      <c r="L127" s="155">
        <v>35000</v>
      </c>
      <c r="M127" s="158" t="s">
        <v>842</v>
      </c>
      <c r="N127" s="155">
        <v>35000</v>
      </c>
      <c r="O127" s="154">
        <v>20</v>
      </c>
      <c r="P127" s="155">
        <v>35000</v>
      </c>
      <c r="Q127" s="158" t="s">
        <v>843</v>
      </c>
      <c r="R127" s="155">
        <v>20</v>
      </c>
      <c r="S127" s="159" t="s">
        <v>876</v>
      </c>
      <c r="T127" s="159" t="s">
        <v>877</v>
      </c>
    </row>
    <row r="128" spans="1:20" ht="63">
      <c r="A128" s="138">
        <v>121</v>
      </c>
      <c r="B128" s="154"/>
      <c r="C128" s="155" t="s">
        <v>878</v>
      </c>
      <c r="D128" s="156" t="s">
        <v>879</v>
      </c>
      <c r="E128" s="156" t="s">
        <v>880</v>
      </c>
      <c r="F128" s="154" t="s">
        <v>30</v>
      </c>
      <c r="G128" s="155" t="s">
        <v>32</v>
      </c>
      <c r="H128" s="156" t="s">
        <v>38</v>
      </c>
      <c r="I128" s="156" t="s">
        <v>6</v>
      </c>
      <c r="J128" s="156" t="s">
        <v>725</v>
      </c>
      <c r="K128" s="157">
        <v>50000</v>
      </c>
      <c r="L128" s="155">
        <v>35000</v>
      </c>
      <c r="M128" s="158" t="s">
        <v>842</v>
      </c>
      <c r="N128" s="155">
        <v>35000</v>
      </c>
      <c r="O128" s="154">
        <v>20</v>
      </c>
      <c r="P128" s="155">
        <v>35000</v>
      </c>
      <c r="Q128" s="158" t="s">
        <v>843</v>
      </c>
      <c r="R128" s="155">
        <v>20</v>
      </c>
      <c r="S128" s="159" t="s">
        <v>881</v>
      </c>
      <c r="T128" s="159" t="s">
        <v>882</v>
      </c>
    </row>
    <row r="129" spans="1:20" ht="63">
      <c r="A129" s="87">
        <v>122</v>
      </c>
      <c r="B129" s="154"/>
      <c r="C129" s="155" t="s">
        <v>883</v>
      </c>
      <c r="D129" s="156" t="s">
        <v>884</v>
      </c>
      <c r="E129" s="156" t="s">
        <v>885</v>
      </c>
      <c r="F129" s="154" t="s">
        <v>30</v>
      </c>
      <c r="G129" s="155" t="s">
        <v>32</v>
      </c>
      <c r="H129" s="156" t="s">
        <v>38</v>
      </c>
      <c r="I129" s="156" t="s">
        <v>5</v>
      </c>
      <c r="J129" s="160" t="s">
        <v>886</v>
      </c>
      <c r="K129" s="157">
        <v>50000</v>
      </c>
      <c r="L129" s="155">
        <v>35000</v>
      </c>
      <c r="M129" s="158" t="s">
        <v>842</v>
      </c>
      <c r="N129" s="155">
        <v>35000</v>
      </c>
      <c r="O129" s="154">
        <v>20</v>
      </c>
      <c r="P129" s="155">
        <v>35000</v>
      </c>
      <c r="Q129" s="158" t="s">
        <v>843</v>
      </c>
      <c r="R129" s="155">
        <v>20</v>
      </c>
      <c r="S129" s="159" t="s">
        <v>887</v>
      </c>
      <c r="T129" s="159" t="s">
        <v>888</v>
      </c>
    </row>
    <row r="130" spans="1:20" ht="47.25">
      <c r="A130" s="138">
        <v>123</v>
      </c>
      <c r="B130" s="154"/>
      <c r="C130" s="155" t="s">
        <v>889</v>
      </c>
      <c r="D130" s="156" t="s">
        <v>890</v>
      </c>
      <c r="E130" s="156" t="s">
        <v>891</v>
      </c>
      <c r="F130" s="154" t="s">
        <v>30</v>
      </c>
      <c r="G130" s="155" t="s">
        <v>32</v>
      </c>
      <c r="H130" s="156" t="s">
        <v>38</v>
      </c>
      <c r="I130" s="156" t="s">
        <v>6</v>
      </c>
      <c r="J130" s="156" t="s">
        <v>725</v>
      </c>
      <c r="K130" s="157">
        <v>50000</v>
      </c>
      <c r="L130" s="155">
        <v>35000</v>
      </c>
      <c r="M130" s="158" t="s">
        <v>842</v>
      </c>
      <c r="N130" s="155">
        <v>35000</v>
      </c>
      <c r="O130" s="154">
        <v>20</v>
      </c>
      <c r="P130" s="155">
        <v>35000</v>
      </c>
      <c r="Q130" s="158" t="s">
        <v>843</v>
      </c>
      <c r="R130" s="155">
        <v>20</v>
      </c>
      <c r="S130" s="159" t="s">
        <v>892</v>
      </c>
      <c r="T130" s="159" t="s">
        <v>893</v>
      </c>
    </row>
    <row r="131" spans="1:20" ht="47.25">
      <c r="A131" s="87">
        <v>124</v>
      </c>
      <c r="B131" s="154"/>
      <c r="C131" s="161" t="s">
        <v>275</v>
      </c>
      <c r="D131" s="162" t="s">
        <v>138</v>
      </c>
      <c r="E131" s="162" t="s">
        <v>894</v>
      </c>
      <c r="F131" s="154" t="s">
        <v>30</v>
      </c>
      <c r="G131" s="161" t="s">
        <v>32</v>
      </c>
      <c r="H131" s="156" t="s">
        <v>38</v>
      </c>
      <c r="I131" s="156" t="s">
        <v>6</v>
      </c>
      <c r="J131" s="156" t="s">
        <v>725</v>
      </c>
      <c r="K131" s="157">
        <v>100000</v>
      </c>
      <c r="L131" s="161">
        <v>70000</v>
      </c>
      <c r="M131" s="158" t="s">
        <v>842</v>
      </c>
      <c r="N131" s="161">
        <v>70000</v>
      </c>
      <c r="O131" s="154">
        <v>20</v>
      </c>
      <c r="P131" s="161">
        <v>70000</v>
      </c>
      <c r="Q131" s="158" t="s">
        <v>843</v>
      </c>
      <c r="R131" s="155">
        <v>20</v>
      </c>
      <c r="S131" s="163" t="s">
        <v>895</v>
      </c>
      <c r="T131" s="163" t="s">
        <v>896</v>
      </c>
    </row>
    <row r="132" spans="1:20" ht="63">
      <c r="A132" s="138">
        <v>125</v>
      </c>
      <c r="B132" s="154"/>
      <c r="C132" s="155" t="s">
        <v>897</v>
      </c>
      <c r="D132" s="156" t="s">
        <v>898</v>
      </c>
      <c r="E132" s="156" t="s">
        <v>899</v>
      </c>
      <c r="F132" s="154" t="s">
        <v>30</v>
      </c>
      <c r="G132" s="155" t="s">
        <v>32</v>
      </c>
      <c r="H132" s="156" t="s">
        <v>38</v>
      </c>
      <c r="I132" s="156" t="s">
        <v>6</v>
      </c>
      <c r="J132" s="156" t="s">
        <v>725</v>
      </c>
      <c r="K132" s="157">
        <v>50000</v>
      </c>
      <c r="L132" s="155">
        <v>35000</v>
      </c>
      <c r="M132" s="158" t="s">
        <v>842</v>
      </c>
      <c r="N132" s="155">
        <v>35000</v>
      </c>
      <c r="O132" s="154">
        <v>20</v>
      </c>
      <c r="P132" s="155">
        <v>35000</v>
      </c>
      <c r="Q132" s="158" t="s">
        <v>843</v>
      </c>
      <c r="R132" s="155">
        <v>20</v>
      </c>
      <c r="S132" s="159" t="s">
        <v>900</v>
      </c>
      <c r="T132" s="159" t="s">
        <v>901</v>
      </c>
    </row>
    <row r="133" spans="1:20" ht="63">
      <c r="A133" s="87">
        <v>126</v>
      </c>
      <c r="B133" s="154"/>
      <c r="C133" s="155" t="s">
        <v>265</v>
      </c>
      <c r="D133" s="156" t="s">
        <v>323</v>
      </c>
      <c r="E133" s="156" t="s">
        <v>899</v>
      </c>
      <c r="F133" s="154" t="s">
        <v>30</v>
      </c>
      <c r="G133" s="155" t="s">
        <v>32</v>
      </c>
      <c r="H133" s="156" t="s">
        <v>38</v>
      </c>
      <c r="I133" s="156" t="s">
        <v>6</v>
      </c>
      <c r="J133" s="156" t="s">
        <v>725</v>
      </c>
      <c r="K133" s="157">
        <v>50000</v>
      </c>
      <c r="L133" s="155">
        <v>35000</v>
      </c>
      <c r="M133" s="158" t="s">
        <v>842</v>
      </c>
      <c r="N133" s="155">
        <v>35000</v>
      </c>
      <c r="O133" s="154">
        <v>20</v>
      </c>
      <c r="P133" s="155">
        <v>35000</v>
      </c>
      <c r="Q133" s="158" t="s">
        <v>843</v>
      </c>
      <c r="R133" s="155">
        <v>20</v>
      </c>
      <c r="S133" s="159" t="s">
        <v>902</v>
      </c>
      <c r="T133" s="159" t="s">
        <v>903</v>
      </c>
    </row>
    <row r="134" spans="1:20" ht="63">
      <c r="A134" s="138">
        <v>127</v>
      </c>
      <c r="B134" s="154"/>
      <c r="C134" s="155" t="s">
        <v>904</v>
      </c>
      <c r="D134" s="156" t="s">
        <v>905</v>
      </c>
      <c r="E134" s="156" t="s">
        <v>906</v>
      </c>
      <c r="F134" s="154" t="s">
        <v>30</v>
      </c>
      <c r="G134" s="155" t="s">
        <v>32</v>
      </c>
      <c r="H134" s="156" t="s">
        <v>65</v>
      </c>
      <c r="I134" s="156" t="s">
        <v>6</v>
      </c>
      <c r="J134" s="160" t="s">
        <v>907</v>
      </c>
      <c r="K134" s="157">
        <v>50000</v>
      </c>
      <c r="L134" s="155">
        <v>35000</v>
      </c>
      <c r="M134" s="158" t="s">
        <v>842</v>
      </c>
      <c r="N134" s="155">
        <v>35000</v>
      </c>
      <c r="O134" s="154">
        <v>20</v>
      </c>
      <c r="P134" s="155">
        <v>35000</v>
      </c>
      <c r="Q134" s="158" t="s">
        <v>843</v>
      </c>
      <c r="R134" s="155">
        <v>20</v>
      </c>
      <c r="S134" s="159" t="s">
        <v>908</v>
      </c>
      <c r="T134" s="159" t="s">
        <v>909</v>
      </c>
    </row>
    <row r="135" spans="1:20" ht="63">
      <c r="A135" s="87">
        <v>128</v>
      </c>
      <c r="B135" s="154"/>
      <c r="C135" s="161" t="s">
        <v>910</v>
      </c>
      <c r="D135" s="162" t="s">
        <v>911</v>
      </c>
      <c r="E135" s="162" t="s">
        <v>912</v>
      </c>
      <c r="F135" s="154" t="s">
        <v>30</v>
      </c>
      <c r="G135" s="161" t="s">
        <v>32</v>
      </c>
      <c r="H135" s="156" t="s">
        <v>38</v>
      </c>
      <c r="I135" s="156" t="s">
        <v>6</v>
      </c>
      <c r="J135" s="164" t="s">
        <v>913</v>
      </c>
      <c r="K135" s="157">
        <v>100000</v>
      </c>
      <c r="L135" s="155">
        <v>70000</v>
      </c>
      <c r="M135" s="158" t="s">
        <v>842</v>
      </c>
      <c r="N135" s="155">
        <v>70000</v>
      </c>
      <c r="O135" s="154">
        <v>20</v>
      </c>
      <c r="P135" s="155">
        <v>70000</v>
      </c>
      <c r="Q135" s="158" t="s">
        <v>843</v>
      </c>
      <c r="R135" s="155">
        <v>20</v>
      </c>
      <c r="S135" s="159" t="s">
        <v>914</v>
      </c>
      <c r="T135" s="159" t="s">
        <v>915</v>
      </c>
    </row>
    <row r="136" spans="1:20" ht="78.75">
      <c r="A136" s="138">
        <v>129</v>
      </c>
      <c r="B136" s="154"/>
      <c r="C136" s="155" t="s">
        <v>916</v>
      </c>
      <c r="D136" s="156" t="s">
        <v>917</v>
      </c>
      <c r="E136" s="156" t="s">
        <v>918</v>
      </c>
      <c r="F136" s="154" t="s">
        <v>30</v>
      </c>
      <c r="G136" s="155" t="s">
        <v>32</v>
      </c>
      <c r="H136" s="156" t="s">
        <v>38</v>
      </c>
      <c r="I136" s="156" t="s">
        <v>6</v>
      </c>
      <c r="J136" s="156" t="s">
        <v>725</v>
      </c>
      <c r="K136" s="157">
        <v>50000</v>
      </c>
      <c r="L136" s="155">
        <v>35000</v>
      </c>
      <c r="M136" s="158" t="s">
        <v>842</v>
      </c>
      <c r="N136" s="155">
        <v>35000</v>
      </c>
      <c r="O136" s="154">
        <v>20</v>
      </c>
      <c r="P136" s="155">
        <v>35000</v>
      </c>
      <c r="Q136" s="158" t="s">
        <v>843</v>
      </c>
      <c r="R136" s="155">
        <v>20</v>
      </c>
      <c r="S136" s="159" t="s">
        <v>919</v>
      </c>
      <c r="T136" s="159" t="s">
        <v>920</v>
      </c>
    </row>
    <row r="137" spans="1:20" ht="47.25">
      <c r="A137" s="87">
        <v>130</v>
      </c>
      <c r="B137" s="154"/>
      <c r="C137" s="155" t="s">
        <v>921</v>
      </c>
      <c r="D137" s="156" t="s">
        <v>165</v>
      </c>
      <c r="E137" s="156" t="s">
        <v>922</v>
      </c>
      <c r="F137" s="154" t="s">
        <v>30</v>
      </c>
      <c r="G137" s="155" t="s">
        <v>32</v>
      </c>
      <c r="H137" s="156" t="s">
        <v>38</v>
      </c>
      <c r="I137" s="156" t="s">
        <v>6</v>
      </c>
      <c r="J137" s="160" t="s">
        <v>886</v>
      </c>
      <c r="K137" s="157">
        <v>50000</v>
      </c>
      <c r="L137" s="155">
        <v>35000</v>
      </c>
      <c r="M137" s="158" t="s">
        <v>842</v>
      </c>
      <c r="N137" s="155">
        <v>35000</v>
      </c>
      <c r="O137" s="154">
        <v>20</v>
      </c>
      <c r="P137" s="155">
        <v>35000</v>
      </c>
      <c r="Q137" s="158" t="s">
        <v>843</v>
      </c>
      <c r="R137" s="155">
        <v>20</v>
      </c>
      <c r="S137" s="165" t="s">
        <v>923</v>
      </c>
      <c r="T137" s="159" t="s">
        <v>924</v>
      </c>
    </row>
    <row r="138" spans="1:20" ht="47.25">
      <c r="A138" s="138">
        <v>131</v>
      </c>
      <c r="B138" s="154"/>
      <c r="C138" s="155" t="s">
        <v>925</v>
      </c>
      <c r="D138" s="156" t="s">
        <v>428</v>
      </c>
      <c r="E138" s="156" t="s">
        <v>926</v>
      </c>
      <c r="F138" s="154" t="s">
        <v>30</v>
      </c>
      <c r="G138" s="155" t="s">
        <v>32</v>
      </c>
      <c r="H138" s="156" t="s">
        <v>38</v>
      </c>
      <c r="I138" s="156" t="s">
        <v>6</v>
      </c>
      <c r="J138" s="160" t="s">
        <v>886</v>
      </c>
      <c r="K138" s="157">
        <v>50000</v>
      </c>
      <c r="L138" s="155">
        <v>35000</v>
      </c>
      <c r="M138" s="158" t="s">
        <v>842</v>
      </c>
      <c r="N138" s="155">
        <v>35000</v>
      </c>
      <c r="O138" s="154">
        <v>20</v>
      </c>
      <c r="P138" s="155">
        <v>35000</v>
      </c>
      <c r="Q138" s="158" t="s">
        <v>843</v>
      </c>
      <c r="R138" s="155">
        <v>20</v>
      </c>
      <c r="S138" s="159" t="s">
        <v>927</v>
      </c>
      <c r="T138" s="159" t="s">
        <v>928</v>
      </c>
    </row>
    <row r="139" spans="1:20" ht="47.25">
      <c r="A139" s="87">
        <v>132</v>
      </c>
      <c r="B139" s="154"/>
      <c r="C139" s="155" t="s">
        <v>929</v>
      </c>
      <c r="D139" s="156" t="s">
        <v>428</v>
      </c>
      <c r="E139" s="156" t="s">
        <v>926</v>
      </c>
      <c r="F139" s="154" t="s">
        <v>30</v>
      </c>
      <c r="G139" s="155" t="s">
        <v>32</v>
      </c>
      <c r="H139" s="156" t="s">
        <v>65</v>
      </c>
      <c r="I139" s="156" t="s">
        <v>6</v>
      </c>
      <c r="J139" s="160" t="s">
        <v>886</v>
      </c>
      <c r="K139" s="157">
        <v>50000</v>
      </c>
      <c r="L139" s="155">
        <v>35000</v>
      </c>
      <c r="M139" s="158" t="s">
        <v>842</v>
      </c>
      <c r="N139" s="155">
        <v>35000</v>
      </c>
      <c r="O139" s="154">
        <v>20</v>
      </c>
      <c r="P139" s="155">
        <v>35000</v>
      </c>
      <c r="Q139" s="158" t="s">
        <v>843</v>
      </c>
      <c r="R139" s="155">
        <v>20</v>
      </c>
      <c r="S139" s="159" t="s">
        <v>930</v>
      </c>
      <c r="T139" s="159" t="s">
        <v>931</v>
      </c>
    </row>
    <row r="140" spans="1:20" ht="47.25">
      <c r="A140" s="138">
        <v>133</v>
      </c>
      <c r="B140" s="154"/>
      <c r="C140" s="155" t="s">
        <v>932</v>
      </c>
      <c r="D140" s="156" t="s">
        <v>428</v>
      </c>
      <c r="E140" s="156" t="s">
        <v>926</v>
      </c>
      <c r="F140" s="154" t="s">
        <v>30</v>
      </c>
      <c r="G140" s="155" t="s">
        <v>32</v>
      </c>
      <c r="H140" s="156" t="s">
        <v>38</v>
      </c>
      <c r="I140" s="156" t="s">
        <v>6</v>
      </c>
      <c r="J140" s="160" t="s">
        <v>886</v>
      </c>
      <c r="K140" s="157">
        <v>50000</v>
      </c>
      <c r="L140" s="155">
        <v>35000</v>
      </c>
      <c r="M140" s="158" t="s">
        <v>842</v>
      </c>
      <c r="N140" s="155">
        <v>35000</v>
      </c>
      <c r="O140" s="154">
        <v>20</v>
      </c>
      <c r="P140" s="155">
        <v>35000</v>
      </c>
      <c r="Q140" s="158" t="s">
        <v>843</v>
      </c>
      <c r="R140" s="155">
        <v>20</v>
      </c>
      <c r="S140" s="159" t="s">
        <v>933</v>
      </c>
      <c r="T140" s="159" t="s">
        <v>934</v>
      </c>
    </row>
    <row r="141" spans="1:20" ht="47.25">
      <c r="A141" s="87">
        <v>134</v>
      </c>
      <c r="B141" s="154"/>
      <c r="C141" s="155" t="s">
        <v>935</v>
      </c>
      <c r="D141" s="156" t="s">
        <v>172</v>
      </c>
      <c r="E141" s="156" t="s">
        <v>926</v>
      </c>
      <c r="F141" s="154" t="s">
        <v>30</v>
      </c>
      <c r="G141" s="155" t="s">
        <v>32</v>
      </c>
      <c r="H141" s="156" t="s">
        <v>65</v>
      </c>
      <c r="I141" s="156" t="s">
        <v>6</v>
      </c>
      <c r="J141" s="160" t="s">
        <v>886</v>
      </c>
      <c r="K141" s="157">
        <v>50000</v>
      </c>
      <c r="L141" s="155">
        <v>35000</v>
      </c>
      <c r="M141" s="158" t="s">
        <v>842</v>
      </c>
      <c r="N141" s="155">
        <v>35000</v>
      </c>
      <c r="O141" s="154">
        <v>20</v>
      </c>
      <c r="P141" s="155">
        <v>35000</v>
      </c>
      <c r="Q141" s="158" t="s">
        <v>843</v>
      </c>
      <c r="R141" s="155">
        <v>20</v>
      </c>
      <c r="S141" s="159" t="s">
        <v>936</v>
      </c>
      <c r="T141" s="159" t="s">
        <v>937</v>
      </c>
    </row>
    <row r="142" spans="1:20" ht="47.25">
      <c r="A142" s="138">
        <v>135</v>
      </c>
      <c r="B142" s="154"/>
      <c r="C142" s="155" t="s">
        <v>938</v>
      </c>
      <c r="D142" s="156" t="s">
        <v>401</v>
      </c>
      <c r="E142" s="156" t="s">
        <v>926</v>
      </c>
      <c r="F142" s="154" t="s">
        <v>30</v>
      </c>
      <c r="G142" s="155" t="s">
        <v>32</v>
      </c>
      <c r="H142" s="156" t="s">
        <v>38</v>
      </c>
      <c r="I142" s="156" t="s">
        <v>6</v>
      </c>
      <c r="J142" s="160" t="s">
        <v>886</v>
      </c>
      <c r="K142" s="157">
        <v>50000</v>
      </c>
      <c r="L142" s="155">
        <v>35000</v>
      </c>
      <c r="M142" s="158" t="s">
        <v>842</v>
      </c>
      <c r="N142" s="155">
        <v>35000</v>
      </c>
      <c r="O142" s="154">
        <v>20</v>
      </c>
      <c r="P142" s="155">
        <v>35000</v>
      </c>
      <c r="Q142" s="158" t="s">
        <v>843</v>
      </c>
      <c r="R142" s="155">
        <v>20</v>
      </c>
      <c r="S142" s="159" t="s">
        <v>939</v>
      </c>
      <c r="T142" s="159" t="s">
        <v>940</v>
      </c>
    </row>
    <row r="143" spans="1:20" ht="47.25">
      <c r="A143" s="87">
        <v>136</v>
      </c>
      <c r="B143" s="154"/>
      <c r="C143" s="155" t="s">
        <v>941</v>
      </c>
      <c r="D143" s="156" t="s">
        <v>428</v>
      </c>
      <c r="E143" s="156" t="s">
        <v>926</v>
      </c>
      <c r="F143" s="154" t="s">
        <v>30</v>
      </c>
      <c r="G143" s="155" t="s">
        <v>32</v>
      </c>
      <c r="H143" s="156" t="s">
        <v>65</v>
      </c>
      <c r="I143" s="156" t="s">
        <v>6</v>
      </c>
      <c r="J143" s="160" t="s">
        <v>886</v>
      </c>
      <c r="K143" s="157">
        <v>50000</v>
      </c>
      <c r="L143" s="155">
        <v>35000</v>
      </c>
      <c r="M143" s="158" t="s">
        <v>842</v>
      </c>
      <c r="N143" s="155">
        <v>35000</v>
      </c>
      <c r="O143" s="154">
        <v>20</v>
      </c>
      <c r="P143" s="155">
        <v>35000</v>
      </c>
      <c r="Q143" s="158" t="s">
        <v>843</v>
      </c>
      <c r="R143" s="155">
        <v>20</v>
      </c>
      <c r="S143" s="159" t="s">
        <v>942</v>
      </c>
      <c r="T143" s="159" t="s">
        <v>943</v>
      </c>
    </row>
    <row r="144" spans="1:20" ht="47.25">
      <c r="A144" s="138">
        <v>137</v>
      </c>
      <c r="B144" s="154"/>
      <c r="C144" s="155" t="s">
        <v>944</v>
      </c>
      <c r="D144" s="156" t="s">
        <v>428</v>
      </c>
      <c r="E144" s="156" t="s">
        <v>926</v>
      </c>
      <c r="F144" s="154" t="s">
        <v>30</v>
      </c>
      <c r="G144" s="155" t="s">
        <v>32</v>
      </c>
      <c r="H144" s="156" t="s">
        <v>65</v>
      </c>
      <c r="I144" s="156" t="s">
        <v>6</v>
      </c>
      <c r="J144" s="160" t="s">
        <v>886</v>
      </c>
      <c r="K144" s="157">
        <v>50000</v>
      </c>
      <c r="L144" s="155">
        <v>35000</v>
      </c>
      <c r="M144" s="158" t="s">
        <v>842</v>
      </c>
      <c r="N144" s="155">
        <v>35000</v>
      </c>
      <c r="O144" s="154">
        <v>20</v>
      </c>
      <c r="P144" s="155">
        <v>35000</v>
      </c>
      <c r="Q144" s="158" t="s">
        <v>843</v>
      </c>
      <c r="R144" s="155">
        <v>20</v>
      </c>
      <c r="S144" s="159" t="s">
        <v>945</v>
      </c>
      <c r="T144" s="159" t="s">
        <v>946</v>
      </c>
    </row>
    <row r="145" spans="1:20" ht="47.25">
      <c r="A145" s="87">
        <v>138</v>
      </c>
      <c r="B145" s="154"/>
      <c r="C145" s="155" t="s">
        <v>947</v>
      </c>
      <c r="D145" s="156" t="s">
        <v>948</v>
      </c>
      <c r="E145" s="156" t="s">
        <v>926</v>
      </c>
      <c r="F145" s="154" t="s">
        <v>30</v>
      </c>
      <c r="G145" s="155" t="s">
        <v>32</v>
      </c>
      <c r="H145" s="156" t="s">
        <v>65</v>
      </c>
      <c r="I145" s="156" t="s">
        <v>6</v>
      </c>
      <c r="J145" s="160" t="s">
        <v>886</v>
      </c>
      <c r="K145" s="157">
        <v>50000</v>
      </c>
      <c r="L145" s="155">
        <v>35000</v>
      </c>
      <c r="M145" s="158" t="s">
        <v>842</v>
      </c>
      <c r="N145" s="155">
        <v>35000</v>
      </c>
      <c r="O145" s="154">
        <v>20</v>
      </c>
      <c r="P145" s="155">
        <v>35000</v>
      </c>
      <c r="Q145" s="158" t="s">
        <v>843</v>
      </c>
      <c r="R145" s="155">
        <v>20</v>
      </c>
      <c r="S145" s="159" t="s">
        <v>949</v>
      </c>
      <c r="T145" s="159" t="s">
        <v>950</v>
      </c>
    </row>
    <row r="146" spans="1:20" ht="47.25">
      <c r="A146" s="138">
        <v>139</v>
      </c>
      <c r="B146" s="154"/>
      <c r="C146" s="155" t="s">
        <v>951</v>
      </c>
      <c r="D146" s="156" t="s">
        <v>172</v>
      </c>
      <c r="E146" s="156" t="s">
        <v>926</v>
      </c>
      <c r="F146" s="154" t="s">
        <v>30</v>
      </c>
      <c r="G146" s="155" t="s">
        <v>32</v>
      </c>
      <c r="H146" s="156" t="s">
        <v>65</v>
      </c>
      <c r="I146" s="156" t="s">
        <v>6</v>
      </c>
      <c r="J146" s="160" t="s">
        <v>886</v>
      </c>
      <c r="K146" s="157">
        <v>50000</v>
      </c>
      <c r="L146" s="155">
        <v>35000</v>
      </c>
      <c r="M146" s="158" t="s">
        <v>842</v>
      </c>
      <c r="N146" s="155">
        <v>35000</v>
      </c>
      <c r="O146" s="154">
        <v>20</v>
      </c>
      <c r="P146" s="155">
        <v>35000</v>
      </c>
      <c r="Q146" s="158" t="s">
        <v>843</v>
      </c>
      <c r="R146" s="155">
        <v>20</v>
      </c>
      <c r="S146" s="159" t="s">
        <v>952</v>
      </c>
      <c r="T146" s="159" t="s">
        <v>953</v>
      </c>
    </row>
    <row r="147" spans="1:20" ht="47.25">
      <c r="A147" s="87">
        <v>140</v>
      </c>
      <c r="B147" s="154"/>
      <c r="C147" s="155" t="s">
        <v>954</v>
      </c>
      <c r="D147" s="156" t="s">
        <v>955</v>
      </c>
      <c r="E147" s="156" t="s">
        <v>891</v>
      </c>
      <c r="F147" s="154" t="s">
        <v>30</v>
      </c>
      <c r="G147" s="155" t="s">
        <v>32</v>
      </c>
      <c r="H147" s="156" t="s">
        <v>65</v>
      </c>
      <c r="I147" s="156" t="s">
        <v>6</v>
      </c>
      <c r="J147" s="156" t="s">
        <v>725</v>
      </c>
      <c r="K147" s="157">
        <v>50000</v>
      </c>
      <c r="L147" s="155">
        <v>35000</v>
      </c>
      <c r="M147" s="158" t="s">
        <v>842</v>
      </c>
      <c r="N147" s="155">
        <v>35000</v>
      </c>
      <c r="O147" s="154">
        <v>20</v>
      </c>
      <c r="P147" s="155">
        <v>35000</v>
      </c>
      <c r="Q147" s="158" t="s">
        <v>843</v>
      </c>
      <c r="R147" s="155">
        <v>20</v>
      </c>
      <c r="S147" s="159" t="s">
        <v>956</v>
      </c>
      <c r="T147" s="159" t="s">
        <v>957</v>
      </c>
    </row>
    <row r="148" spans="1:20" ht="47.25">
      <c r="A148" s="138">
        <v>141</v>
      </c>
      <c r="B148" s="154"/>
      <c r="C148" s="155" t="s">
        <v>601</v>
      </c>
      <c r="D148" s="156" t="s">
        <v>958</v>
      </c>
      <c r="E148" s="156" t="s">
        <v>891</v>
      </c>
      <c r="F148" s="154" t="s">
        <v>30</v>
      </c>
      <c r="G148" s="155" t="s">
        <v>32</v>
      </c>
      <c r="H148" s="156" t="s">
        <v>38</v>
      </c>
      <c r="I148" s="156" t="s">
        <v>6</v>
      </c>
      <c r="J148" s="156" t="s">
        <v>725</v>
      </c>
      <c r="K148" s="157">
        <v>50000</v>
      </c>
      <c r="L148" s="155">
        <v>35000</v>
      </c>
      <c r="M148" s="158" t="s">
        <v>842</v>
      </c>
      <c r="N148" s="155">
        <v>35000</v>
      </c>
      <c r="O148" s="154">
        <v>20</v>
      </c>
      <c r="P148" s="155">
        <v>35000</v>
      </c>
      <c r="Q148" s="158" t="s">
        <v>843</v>
      </c>
      <c r="R148" s="155">
        <v>20</v>
      </c>
      <c r="S148" s="159" t="s">
        <v>959</v>
      </c>
      <c r="T148" s="159" t="s">
        <v>960</v>
      </c>
    </row>
    <row r="149" spans="1:20" ht="47.25">
      <c r="A149" s="87">
        <v>142</v>
      </c>
      <c r="B149" s="154"/>
      <c r="C149" s="155" t="s">
        <v>961</v>
      </c>
      <c r="D149" s="156" t="s">
        <v>958</v>
      </c>
      <c r="E149" s="156" t="s">
        <v>891</v>
      </c>
      <c r="F149" s="154" t="s">
        <v>30</v>
      </c>
      <c r="G149" s="155" t="s">
        <v>32</v>
      </c>
      <c r="H149" s="156" t="s">
        <v>38</v>
      </c>
      <c r="I149" s="156" t="s">
        <v>6</v>
      </c>
      <c r="J149" s="156" t="s">
        <v>725</v>
      </c>
      <c r="K149" s="157">
        <v>50000</v>
      </c>
      <c r="L149" s="155">
        <v>35000</v>
      </c>
      <c r="M149" s="158" t="s">
        <v>842</v>
      </c>
      <c r="N149" s="155">
        <v>35000</v>
      </c>
      <c r="O149" s="154">
        <v>20</v>
      </c>
      <c r="P149" s="155">
        <v>35000</v>
      </c>
      <c r="Q149" s="158" t="s">
        <v>843</v>
      </c>
      <c r="R149" s="155">
        <v>20</v>
      </c>
      <c r="S149" s="159" t="s">
        <v>962</v>
      </c>
      <c r="T149" s="159" t="s">
        <v>963</v>
      </c>
    </row>
    <row r="150" spans="1:20" ht="47.25">
      <c r="A150" s="138">
        <v>143</v>
      </c>
      <c r="B150" s="154"/>
      <c r="C150" s="155" t="s">
        <v>383</v>
      </c>
      <c r="D150" s="156" t="s">
        <v>958</v>
      </c>
      <c r="E150" s="156" t="s">
        <v>891</v>
      </c>
      <c r="F150" s="154" t="s">
        <v>30</v>
      </c>
      <c r="G150" s="155" t="s">
        <v>32</v>
      </c>
      <c r="H150" s="156" t="s">
        <v>38</v>
      </c>
      <c r="I150" s="156" t="s">
        <v>6</v>
      </c>
      <c r="J150" s="156" t="s">
        <v>725</v>
      </c>
      <c r="K150" s="157">
        <v>50000</v>
      </c>
      <c r="L150" s="155">
        <v>35000</v>
      </c>
      <c r="M150" s="158" t="s">
        <v>842</v>
      </c>
      <c r="N150" s="155">
        <v>35000</v>
      </c>
      <c r="O150" s="154">
        <v>20</v>
      </c>
      <c r="P150" s="155">
        <v>35000</v>
      </c>
      <c r="Q150" s="158" t="s">
        <v>843</v>
      </c>
      <c r="R150" s="155">
        <v>20</v>
      </c>
      <c r="S150" s="159" t="s">
        <v>964</v>
      </c>
      <c r="T150" s="159" t="s">
        <v>965</v>
      </c>
    </row>
    <row r="151" spans="1:20" ht="47.25">
      <c r="A151" s="87">
        <v>144</v>
      </c>
      <c r="B151" s="154"/>
      <c r="C151" s="155" t="s">
        <v>966</v>
      </c>
      <c r="D151" s="156" t="s">
        <v>967</v>
      </c>
      <c r="E151" s="156" t="s">
        <v>891</v>
      </c>
      <c r="F151" s="154" t="s">
        <v>30</v>
      </c>
      <c r="G151" s="155" t="s">
        <v>32</v>
      </c>
      <c r="H151" s="156" t="s">
        <v>65</v>
      </c>
      <c r="I151" s="156" t="s">
        <v>6</v>
      </c>
      <c r="J151" s="156" t="s">
        <v>849</v>
      </c>
      <c r="K151" s="157">
        <v>50000</v>
      </c>
      <c r="L151" s="155">
        <v>35000</v>
      </c>
      <c r="M151" s="158" t="s">
        <v>842</v>
      </c>
      <c r="N151" s="155">
        <v>35000</v>
      </c>
      <c r="O151" s="154">
        <v>20</v>
      </c>
      <c r="P151" s="155">
        <v>35000</v>
      </c>
      <c r="Q151" s="158" t="s">
        <v>843</v>
      </c>
      <c r="R151" s="155">
        <v>20</v>
      </c>
      <c r="S151" s="159" t="s">
        <v>968</v>
      </c>
      <c r="T151" s="159" t="s">
        <v>969</v>
      </c>
    </row>
    <row r="152" spans="1:20" ht="47.25">
      <c r="A152" s="138">
        <v>145</v>
      </c>
      <c r="B152" s="154"/>
      <c r="C152" s="155" t="s">
        <v>970</v>
      </c>
      <c r="D152" s="156" t="s">
        <v>400</v>
      </c>
      <c r="E152" s="156" t="s">
        <v>971</v>
      </c>
      <c r="F152" s="154" t="s">
        <v>30</v>
      </c>
      <c r="G152" s="155" t="s">
        <v>32</v>
      </c>
      <c r="H152" s="156" t="s">
        <v>65</v>
      </c>
      <c r="I152" s="156" t="s">
        <v>6</v>
      </c>
      <c r="J152" s="160" t="s">
        <v>886</v>
      </c>
      <c r="K152" s="157">
        <v>50000</v>
      </c>
      <c r="L152" s="155">
        <v>35000</v>
      </c>
      <c r="M152" s="158" t="s">
        <v>842</v>
      </c>
      <c r="N152" s="155">
        <v>35000</v>
      </c>
      <c r="O152" s="154">
        <v>20</v>
      </c>
      <c r="P152" s="155">
        <v>35000</v>
      </c>
      <c r="Q152" s="158" t="s">
        <v>843</v>
      </c>
      <c r="R152" s="155">
        <v>20</v>
      </c>
      <c r="S152" s="159" t="s">
        <v>972</v>
      </c>
      <c r="T152" s="159" t="s">
        <v>973</v>
      </c>
    </row>
    <row r="153" spans="1:20" ht="78.75">
      <c r="A153" s="87">
        <v>146</v>
      </c>
      <c r="B153" s="154"/>
      <c r="C153" s="155" t="s">
        <v>974</v>
      </c>
      <c r="D153" s="156" t="s">
        <v>975</v>
      </c>
      <c r="E153" s="156" t="s">
        <v>976</v>
      </c>
      <c r="F153" s="154" t="s">
        <v>30</v>
      </c>
      <c r="G153" s="155" t="s">
        <v>32</v>
      </c>
      <c r="H153" s="156" t="s">
        <v>38</v>
      </c>
      <c r="I153" s="156" t="s">
        <v>5</v>
      </c>
      <c r="J153" s="156" t="s">
        <v>849</v>
      </c>
      <c r="K153" s="157">
        <v>50000</v>
      </c>
      <c r="L153" s="155">
        <v>35000</v>
      </c>
      <c r="M153" s="158" t="s">
        <v>842</v>
      </c>
      <c r="N153" s="155">
        <v>35000</v>
      </c>
      <c r="O153" s="154">
        <v>20</v>
      </c>
      <c r="P153" s="155">
        <v>35000</v>
      </c>
      <c r="Q153" s="158" t="s">
        <v>843</v>
      </c>
      <c r="R153" s="155">
        <v>20</v>
      </c>
      <c r="S153" s="159" t="s">
        <v>977</v>
      </c>
      <c r="T153" s="159" t="s">
        <v>978</v>
      </c>
    </row>
    <row r="154" spans="1:20" ht="78.75">
      <c r="A154" s="138">
        <v>147</v>
      </c>
      <c r="B154" s="154"/>
      <c r="C154" s="155" t="s">
        <v>979</v>
      </c>
      <c r="D154" s="156" t="s">
        <v>980</v>
      </c>
      <c r="E154" s="156" t="s">
        <v>976</v>
      </c>
      <c r="F154" s="154" t="s">
        <v>30</v>
      </c>
      <c r="G154" s="155" t="s">
        <v>32</v>
      </c>
      <c r="H154" s="156" t="s">
        <v>65</v>
      </c>
      <c r="I154" s="156" t="s">
        <v>5</v>
      </c>
      <c r="J154" s="156" t="s">
        <v>849</v>
      </c>
      <c r="K154" s="157">
        <v>50000</v>
      </c>
      <c r="L154" s="155">
        <v>35000</v>
      </c>
      <c r="M154" s="158" t="s">
        <v>842</v>
      </c>
      <c r="N154" s="155">
        <v>35000</v>
      </c>
      <c r="O154" s="154">
        <v>20</v>
      </c>
      <c r="P154" s="155">
        <v>35000</v>
      </c>
      <c r="Q154" s="158" t="s">
        <v>843</v>
      </c>
      <c r="R154" s="155">
        <v>20</v>
      </c>
      <c r="S154" s="159" t="s">
        <v>981</v>
      </c>
      <c r="T154" s="159" t="s">
        <v>982</v>
      </c>
    </row>
    <row r="155" spans="1:20" ht="47.25">
      <c r="A155" s="87">
        <v>148</v>
      </c>
      <c r="B155" s="154"/>
      <c r="C155" s="155" t="s">
        <v>983</v>
      </c>
      <c r="D155" s="156" t="s">
        <v>207</v>
      </c>
      <c r="E155" s="156" t="s">
        <v>449</v>
      </c>
      <c r="F155" s="154" t="s">
        <v>30</v>
      </c>
      <c r="G155" s="155" t="s">
        <v>32</v>
      </c>
      <c r="H155" s="156" t="s">
        <v>38</v>
      </c>
      <c r="I155" s="156" t="s">
        <v>5</v>
      </c>
      <c r="J155" s="156" t="s">
        <v>849</v>
      </c>
      <c r="K155" s="157">
        <v>50000</v>
      </c>
      <c r="L155" s="155">
        <v>35000</v>
      </c>
      <c r="M155" s="158" t="s">
        <v>842</v>
      </c>
      <c r="N155" s="155">
        <v>35000</v>
      </c>
      <c r="O155" s="154">
        <v>20</v>
      </c>
      <c r="P155" s="155">
        <v>35000</v>
      </c>
      <c r="Q155" s="158" t="s">
        <v>843</v>
      </c>
      <c r="R155" s="155">
        <v>20</v>
      </c>
      <c r="S155" s="159" t="s">
        <v>984</v>
      </c>
      <c r="T155" s="159" t="s">
        <v>985</v>
      </c>
    </row>
    <row r="156" spans="1:20" ht="47.25">
      <c r="A156" s="138">
        <v>149</v>
      </c>
      <c r="B156" s="154"/>
      <c r="C156" s="155" t="s">
        <v>460</v>
      </c>
      <c r="D156" s="156" t="s">
        <v>986</v>
      </c>
      <c r="E156" s="156" t="s">
        <v>449</v>
      </c>
      <c r="F156" s="154" t="s">
        <v>30</v>
      </c>
      <c r="G156" s="155" t="s">
        <v>32</v>
      </c>
      <c r="H156" s="156" t="s">
        <v>65</v>
      </c>
      <c r="I156" s="156" t="s">
        <v>5</v>
      </c>
      <c r="J156" s="156" t="s">
        <v>849</v>
      </c>
      <c r="K156" s="157">
        <v>50000</v>
      </c>
      <c r="L156" s="155">
        <v>35000</v>
      </c>
      <c r="M156" s="158" t="s">
        <v>842</v>
      </c>
      <c r="N156" s="155">
        <v>35000</v>
      </c>
      <c r="O156" s="154">
        <v>20</v>
      </c>
      <c r="P156" s="155">
        <v>35000</v>
      </c>
      <c r="Q156" s="158" t="s">
        <v>843</v>
      </c>
      <c r="R156" s="155">
        <v>20</v>
      </c>
      <c r="S156" s="159" t="s">
        <v>987</v>
      </c>
      <c r="T156" s="159" t="s">
        <v>988</v>
      </c>
    </row>
    <row r="157" spans="1:20" ht="47.25">
      <c r="A157" s="87">
        <v>150</v>
      </c>
      <c r="B157" s="154"/>
      <c r="C157" s="155" t="s">
        <v>989</v>
      </c>
      <c r="D157" s="156" t="s">
        <v>990</v>
      </c>
      <c r="E157" s="156" t="s">
        <v>449</v>
      </c>
      <c r="F157" s="154" t="s">
        <v>30</v>
      </c>
      <c r="G157" s="155" t="s">
        <v>32</v>
      </c>
      <c r="H157" s="156" t="s">
        <v>38</v>
      </c>
      <c r="I157" s="156" t="s">
        <v>5</v>
      </c>
      <c r="J157" s="156" t="s">
        <v>849</v>
      </c>
      <c r="K157" s="157">
        <v>50000</v>
      </c>
      <c r="L157" s="155">
        <v>35000</v>
      </c>
      <c r="M157" s="158" t="s">
        <v>842</v>
      </c>
      <c r="N157" s="155">
        <v>35000</v>
      </c>
      <c r="O157" s="154">
        <v>20</v>
      </c>
      <c r="P157" s="155">
        <v>35000</v>
      </c>
      <c r="Q157" s="158" t="s">
        <v>843</v>
      </c>
      <c r="R157" s="155">
        <v>20</v>
      </c>
      <c r="S157" s="159" t="s">
        <v>991</v>
      </c>
      <c r="T157" s="159" t="s">
        <v>992</v>
      </c>
    </row>
    <row r="158" spans="1:20" ht="47.25">
      <c r="A158" s="138">
        <v>151</v>
      </c>
      <c r="B158" s="154"/>
      <c r="C158" s="155" t="s">
        <v>993</v>
      </c>
      <c r="D158" s="156" t="s">
        <v>994</v>
      </c>
      <c r="E158" s="156" t="s">
        <v>995</v>
      </c>
      <c r="F158" s="154" t="s">
        <v>30</v>
      </c>
      <c r="G158" s="155" t="s">
        <v>32</v>
      </c>
      <c r="H158" s="156" t="s">
        <v>38</v>
      </c>
      <c r="I158" s="156" t="s">
        <v>5</v>
      </c>
      <c r="J158" s="156" t="s">
        <v>849</v>
      </c>
      <c r="K158" s="157">
        <v>50000</v>
      </c>
      <c r="L158" s="155">
        <v>35000</v>
      </c>
      <c r="M158" s="158" t="s">
        <v>842</v>
      </c>
      <c r="N158" s="155">
        <v>35000</v>
      </c>
      <c r="O158" s="154">
        <v>20</v>
      </c>
      <c r="P158" s="155">
        <v>35000</v>
      </c>
      <c r="Q158" s="158" t="s">
        <v>843</v>
      </c>
      <c r="R158" s="155">
        <v>20</v>
      </c>
      <c r="S158" s="159" t="s">
        <v>996</v>
      </c>
      <c r="T158" s="159" t="s">
        <v>997</v>
      </c>
    </row>
    <row r="159" spans="1:20" ht="47.25">
      <c r="A159" s="87">
        <v>152</v>
      </c>
      <c r="B159" s="154"/>
      <c r="C159" s="155" t="s">
        <v>998</v>
      </c>
      <c r="D159" s="156" t="s">
        <v>999</v>
      </c>
      <c r="E159" s="156" t="s">
        <v>995</v>
      </c>
      <c r="F159" s="154" t="s">
        <v>30</v>
      </c>
      <c r="G159" s="155" t="s">
        <v>32</v>
      </c>
      <c r="H159" s="156" t="s">
        <v>65</v>
      </c>
      <c r="I159" s="156" t="s">
        <v>5</v>
      </c>
      <c r="J159" s="156" t="s">
        <v>849</v>
      </c>
      <c r="K159" s="157">
        <v>50000</v>
      </c>
      <c r="L159" s="155">
        <v>35000</v>
      </c>
      <c r="M159" s="158" t="s">
        <v>842</v>
      </c>
      <c r="N159" s="155">
        <v>35000</v>
      </c>
      <c r="O159" s="154">
        <v>20</v>
      </c>
      <c r="P159" s="155">
        <v>35000</v>
      </c>
      <c r="Q159" s="158" t="s">
        <v>843</v>
      </c>
      <c r="R159" s="155">
        <v>20</v>
      </c>
      <c r="S159" s="159" t="s">
        <v>1000</v>
      </c>
      <c r="T159" s="159" t="s">
        <v>1001</v>
      </c>
    </row>
    <row r="160" spans="1:20" ht="63">
      <c r="A160" s="138">
        <v>153</v>
      </c>
      <c r="B160" s="154"/>
      <c r="C160" s="155" t="s">
        <v>1002</v>
      </c>
      <c r="D160" s="156" t="s">
        <v>1003</v>
      </c>
      <c r="E160" s="156" t="s">
        <v>1004</v>
      </c>
      <c r="F160" s="154" t="s">
        <v>30</v>
      </c>
      <c r="G160" s="155" t="s">
        <v>32</v>
      </c>
      <c r="H160" s="156" t="s">
        <v>65</v>
      </c>
      <c r="I160" s="156" t="s">
        <v>6</v>
      </c>
      <c r="J160" s="156" t="s">
        <v>725</v>
      </c>
      <c r="K160" s="157">
        <v>50000</v>
      </c>
      <c r="L160" s="155">
        <v>35000</v>
      </c>
      <c r="M160" s="158" t="s">
        <v>842</v>
      </c>
      <c r="N160" s="155">
        <v>35000</v>
      </c>
      <c r="O160" s="154">
        <v>20</v>
      </c>
      <c r="P160" s="155">
        <v>35000</v>
      </c>
      <c r="Q160" s="158" t="s">
        <v>843</v>
      </c>
      <c r="R160" s="155">
        <v>20</v>
      </c>
      <c r="S160" s="159" t="s">
        <v>1005</v>
      </c>
      <c r="T160" s="159" t="s">
        <v>1006</v>
      </c>
    </row>
    <row r="161" spans="1:20" ht="63">
      <c r="A161" s="87">
        <v>154</v>
      </c>
      <c r="B161" s="154"/>
      <c r="C161" s="155" t="s">
        <v>1007</v>
      </c>
      <c r="D161" s="156" t="s">
        <v>1008</v>
      </c>
      <c r="E161" s="156" t="s">
        <v>1004</v>
      </c>
      <c r="F161" s="154" t="s">
        <v>30</v>
      </c>
      <c r="G161" s="155" t="s">
        <v>32</v>
      </c>
      <c r="H161" s="156" t="s">
        <v>38</v>
      </c>
      <c r="I161" s="156" t="s">
        <v>6</v>
      </c>
      <c r="J161" s="156" t="s">
        <v>725</v>
      </c>
      <c r="K161" s="157">
        <v>50000</v>
      </c>
      <c r="L161" s="155">
        <v>35000</v>
      </c>
      <c r="M161" s="158" t="s">
        <v>842</v>
      </c>
      <c r="N161" s="155">
        <v>35000</v>
      </c>
      <c r="O161" s="154">
        <v>20</v>
      </c>
      <c r="P161" s="155">
        <v>35000</v>
      </c>
      <c r="Q161" s="158" t="s">
        <v>843</v>
      </c>
      <c r="R161" s="155">
        <v>20</v>
      </c>
      <c r="S161" s="159" t="s">
        <v>1009</v>
      </c>
      <c r="T161" s="159" t="s">
        <v>1010</v>
      </c>
    </row>
    <row r="162" spans="1:20" ht="47.25">
      <c r="A162" s="138">
        <v>155</v>
      </c>
      <c r="B162" s="154"/>
      <c r="C162" s="155" t="s">
        <v>1011</v>
      </c>
      <c r="D162" s="156" t="s">
        <v>1012</v>
      </c>
      <c r="E162" s="156" t="s">
        <v>891</v>
      </c>
      <c r="F162" s="154" t="s">
        <v>30</v>
      </c>
      <c r="G162" s="155" t="s">
        <v>32</v>
      </c>
      <c r="H162" s="156" t="s">
        <v>38</v>
      </c>
      <c r="I162" s="156" t="s">
        <v>6</v>
      </c>
      <c r="J162" s="156" t="s">
        <v>725</v>
      </c>
      <c r="K162" s="157">
        <v>50000</v>
      </c>
      <c r="L162" s="155">
        <v>35000</v>
      </c>
      <c r="M162" s="158" t="s">
        <v>842</v>
      </c>
      <c r="N162" s="155">
        <v>35000</v>
      </c>
      <c r="O162" s="154">
        <v>20</v>
      </c>
      <c r="P162" s="155">
        <v>35000</v>
      </c>
      <c r="Q162" s="158" t="s">
        <v>843</v>
      </c>
      <c r="R162" s="155">
        <v>20</v>
      </c>
      <c r="S162" s="159" t="s">
        <v>1013</v>
      </c>
      <c r="T162" s="159" t="s">
        <v>1014</v>
      </c>
    </row>
    <row r="163" spans="1:20" ht="63">
      <c r="A163" s="87">
        <v>156</v>
      </c>
      <c r="B163" s="154"/>
      <c r="C163" s="155" t="s">
        <v>1015</v>
      </c>
      <c r="D163" s="156" t="s">
        <v>508</v>
      </c>
      <c r="E163" s="156" t="s">
        <v>1016</v>
      </c>
      <c r="F163" s="154" t="s">
        <v>30</v>
      </c>
      <c r="G163" s="155" t="s">
        <v>32</v>
      </c>
      <c r="H163" s="156" t="s">
        <v>38</v>
      </c>
      <c r="I163" s="156" t="s">
        <v>6</v>
      </c>
      <c r="J163" s="156" t="s">
        <v>725</v>
      </c>
      <c r="K163" s="157">
        <v>50000</v>
      </c>
      <c r="L163" s="155">
        <v>35000</v>
      </c>
      <c r="M163" s="158" t="s">
        <v>842</v>
      </c>
      <c r="N163" s="155">
        <v>35000</v>
      </c>
      <c r="O163" s="154">
        <v>20</v>
      </c>
      <c r="P163" s="155">
        <v>35000</v>
      </c>
      <c r="Q163" s="158" t="s">
        <v>843</v>
      </c>
      <c r="R163" s="155">
        <v>20</v>
      </c>
      <c r="S163" s="159" t="s">
        <v>1017</v>
      </c>
      <c r="T163" s="159" t="s">
        <v>1018</v>
      </c>
    </row>
    <row r="164" spans="1:20" ht="47.25">
      <c r="A164" s="138">
        <v>157</v>
      </c>
      <c r="B164" s="154"/>
      <c r="C164" s="155" t="s">
        <v>1019</v>
      </c>
      <c r="D164" s="156" t="s">
        <v>550</v>
      </c>
      <c r="E164" s="156" t="s">
        <v>1020</v>
      </c>
      <c r="F164" s="154" t="s">
        <v>30</v>
      </c>
      <c r="G164" s="155" t="s">
        <v>32</v>
      </c>
      <c r="H164" s="156" t="s">
        <v>65</v>
      </c>
      <c r="I164" s="156" t="s">
        <v>6</v>
      </c>
      <c r="J164" s="156" t="s">
        <v>725</v>
      </c>
      <c r="K164" s="157">
        <v>50000</v>
      </c>
      <c r="L164" s="155">
        <v>35000</v>
      </c>
      <c r="M164" s="158" t="s">
        <v>842</v>
      </c>
      <c r="N164" s="155">
        <v>35000</v>
      </c>
      <c r="O164" s="154">
        <v>20</v>
      </c>
      <c r="P164" s="155">
        <v>35000</v>
      </c>
      <c r="Q164" s="158" t="s">
        <v>843</v>
      </c>
      <c r="R164" s="155">
        <v>20</v>
      </c>
      <c r="S164" s="159" t="s">
        <v>1021</v>
      </c>
      <c r="T164" s="159" t="s">
        <v>1022</v>
      </c>
    </row>
    <row r="165" spans="1:20" ht="63">
      <c r="A165" s="87">
        <v>158</v>
      </c>
      <c r="B165" s="154"/>
      <c r="C165" s="155" t="s">
        <v>1023</v>
      </c>
      <c r="D165" s="156" t="s">
        <v>1024</v>
      </c>
      <c r="E165" s="156" t="s">
        <v>1025</v>
      </c>
      <c r="F165" s="154" t="s">
        <v>30</v>
      </c>
      <c r="G165" s="155" t="s">
        <v>32</v>
      </c>
      <c r="H165" s="156" t="s">
        <v>38</v>
      </c>
      <c r="I165" s="156" t="s">
        <v>6</v>
      </c>
      <c r="J165" s="160" t="s">
        <v>1026</v>
      </c>
      <c r="K165" s="157">
        <v>50000</v>
      </c>
      <c r="L165" s="155">
        <v>35000</v>
      </c>
      <c r="M165" s="158" t="s">
        <v>842</v>
      </c>
      <c r="N165" s="155">
        <v>35000</v>
      </c>
      <c r="O165" s="154">
        <v>20</v>
      </c>
      <c r="P165" s="155">
        <v>35000</v>
      </c>
      <c r="Q165" s="158" t="s">
        <v>843</v>
      </c>
      <c r="R165" s="155">
        <v>20</v>
      </c>
      <c r="S165" s="159" t="s">
        <v>1027</v>
      </c>
      <c r="T165" s="159" t="s">
        <v>1028</v>
      </c>
    </row>
    <row r="166" spans="1:20" ht="47.25">
      <c r="A166" s="138">
        <v>159</v>
      </c>
      <c r="B166" s="154"/>
      <c r="C166" s="155" t="s">
        <v>1029</v>
      </c>
      <c r="D166" s="156" t="s">
        <v>1030</v>
      </c>
      <c r="E166" s="156" t="s">
        <v>1031</v>
      </c>
      <c r="F166" s="154" t="s">
        <v>30</v>
      </c>
      <c r="G166" s="155" t="s">
        <v>32</v>
      </c>
      <c r="H166" s="156" t="s">
        <v>38</v>
      </c>
      <c r="I166" s="156" t="s">
        <v>6</v>
      </c>
      <c r="J166" s="156" t="s">
        <v>725</v>
      </c>
      <c r="K166" s="157">
        <v>50000</v>
      </c>
      <c r="L166" s="155">
        <v>35000</v>
      </c>
      <c r="M166" s="158" t="s">
        <v>842</v>
      </c>
      <c r="N166" s="155">
        <v>35000</v>
      </c>
      <c r="O166" s="154">
        <v>20</v>
      </c>
      <c r="P166" s="155">
        <v>35000</v>
      </c>
      <c r="Q166" s="158" t="s">
        <v>843</v>
      </c>
      <c r="R166" s="155">
        <v>20</v>
      </c>
      <c r="S166" s="159" t="s">
        <v>1032</v>
      </c>
      <c r="T166" s="159" t="s">
        <v>1033</v>
      </c>
    </row>
    <row r="167" spans="1:20" ht="47.25">
      <c r="A167" s="87">
        <v>160</v>
      </c>
      <c r="B167" s="154"/>
      <c r="C167" s="155" t="s">
        <v>1034</v>
      </c>
      <c r="D167" s="156" t="s">
        <v>1035</v>
      </c>
      <c r="E167" s="156" t="s">
        <v>1036</v>
      </c>
      <c r="F167" s="154" t="s">
        <v>30</v>
      </c>
      <c r="G167" s="155" t="s">
        <v>32</v>
      </c>
      <c r="H167" s="156" t="s">
        <v>38</v>
      </c>
      <c r="I167" s="156" t="s">
        <v>6</v>
      </c>
      <c r="J167" s="156" t="s">
        <v>725</v>
      </c>
      <c r="K167" s="157">
        <v>50000</v>
      </c>
      <c r="L167" s="155">
        <v>35000</v>
      </c>
      <c r="M167" s="158" t="s">
        <v>842</v>
      </c>
      <c r="N167" s="155">
        <v>35000</v>
      </c>
      <c r="O167" s="154">
        <v>20</v>
      </c>
      <c r="P167" s="155">
        <v>35000</v>
      </c>
      <c r="Q167" s="158" t="s">
        <v>843</v>
      </c>
      <c r="R167" s="155">
        <v>20</v>
      </c>
      <c r="S167" s="159" t="s">
        <v>1037</v>
      </c>
      <c r="T167" s="159" t="s">
        <v>1038</v>
      </c>
    </row>
    <row r="168" spans="1:20" ht="47.25">
      <c r="A168" s="138">
        <v>161</v>
      </c>
      <c r="B168" s="154"/>
      <c r="C168" s="155" t="s">
        <v>1039</v>
      </c>
      <c r="D168" s="156" t="s">
        <v>1040</v>
      </c>
      <c r="E168" s="156" t="s">
        <v>1041</v>
      </c>
      <c r="F168" s="154" t="s">
        <v>30</v>
      </c>
      <c r="G168" s="155" t="s">
        <v>32</v>
      </c>
      <c r="H168" s="156" t="s">
        <v>38</v>
      </c>
      <c r="I168" s="156" t="s">
        <v>6</v>
      </c>
      <c r="J168" s="156" t="s">
        <v>849</v>
      </c>
      <c r="K168" s="157">
        <v>50000</v>
      </c>
      <c r="L168" s="155">
        <v>35000</v>
      </c>
      <c r="M168" s="158" t="s">
        <v>842</v>
      </c>
      <c r="N168" s="155">
        <v>35000</v>
      </c>
      <c r="O168" s="154">
        <v>20</v>
      </c>
      <c r="P168" s="155">
        <v>35000</v>
      </c>
      <c r="Q168" s="158" t="s">
        <v>843</v>
      </c>
      <c r="R168" s="155">
        <v>20</v>
      </c>
      <c r="S168" s="159" t="s">
        <v>1042</v>
      </c>
      <c r="T168" s="159" t="s">
        <v>1043</v>
      </c>
    </row>
    <row r="169" spans="1:20" ht="47.25">
      <c r="A169" s="87">
        <v>162</v>
      </c>
      <c r="B169" s="154"/>
      <c r="C169" s="155" t="s">
        <v>1044</v>
      </c>
      <c r="D169" s="156" t="s">
        <v>1045</v>
      </c>
      <c r="E169" s="156" t="s">
        <v>1041</v>
      </c>
      <c r="F169" s="154" t="s">
        <v>30</v>
      </c>
      <c r="G169" s="155" t="s">
        <v>32</v>
      </c>
      <c r="H169" s="156" t="s">
        <v>65</v>
      </c>
      <c r="I169" s="156" t="s">
        <v>6</v>
      </c>
      <c r="J169" s="156" t="s">
        <v>849</v>
      </c>
      <c r="K169" s="157">
        <v>50000</v>
      </c>
      <c r="L169" s="155">
        <v>35000</v>
      </c>
      <c r="M169" s="158" t="s">
        <v>842</v>
      </c>
      <c r="N169" s="155">
        <v>35000</v>
      </c>
      <c r="O169" s="154">
        <v>20</v>
      </c>
      <c r="P169" s="155">
        <v>35000</v>
      </c>
      <c r="Q169" s="158" t="s">
        <v>843</v>
      </c>
      <c r="R169" s="155">
        <v>20</v>
      </c>
      <c r="S169" s="159" t="s">
        <v>1046</v>
      </c>
      <c r="T169" s="159" t="s">
        <v>1047</v>
      </c>
    </row>
    <row r="170" spans="1:20" ht="63">
      <c r="A170" s="138">
        <v>163</v>
      </c>
      <c r="B170" s="154"/>
      <c r="C170" s="155" t="s">
        <v>1048</v>
      </c>
      <c r="D170" s="156" t="s">
        <v>1049</v>
      </c>
      <c r="E170" s="156" t="s">
        <v>1050</v>
      </c>
      <c r="F170" s="154" t="s">
        <v>30</v>
      </c>
      <c r="G170" s="155" t="s">
        <v>32</v>
      </c>
      <c r="H170" s="156" t="s">
        <v>65</v>
      </c>
      <c r="I170" s="156" t="s">
        <v>6</v>
      </c>
      <c r="J170" s="160" t="s">
        <v>1051</v>
      </c>
      <c r="K170" s="157">
        <v>50000</v>
      </c>
      <c r="L170" s="155">
        <v>35000</v>
      </c>
      <c r="M170" s="158" t="s">
        <v>842</v>
      </c>
      <c r="N170" s="155">
        <v>35000</v>
      </c>
      <c r="O170" s="154">
        <v>20</v>
      </c>
      <c r="P170" s="155">
        <v>35000</v>
      </c>
      <c r="Q170" s="158" t="s">
        <v>843</v>
      </c>
      <c r="R170" s="155">
        <v>20</v>
      </c>
      <c r="S170" s="159" t="s">
        <v>1052</v>
      </c>
      <c r="T170" s="159" t="s">
        <v>1053</v>
      </c>
    </row>
    <row r="171" spans="1:20" ht="63">
      <c r="A171" s="87">
        <v>164</v>
      </c>
      <c r="B171" s="154"/>
      <c r="C171" s="155" t="s">
        <v>1054</v>
      </c>
      <c r="D171" s="156" t="s">
        <v>384</v>
      </c>
      <c r="E171" s="156" t="s">
        <v>1055</v>
      </c>
      <c r="F171" s="154" t="s">
        <v>30</v>
      </c>
      <c r="G171" s="155" t="s">
        <v>32</v>
      </c>
      <c r="H171" s="156" t="s">
        <v>38</v>
      </c>
      <c r="I171" s="156" t="s">
        <v>6</v>
      </c>
      <c r="J171" s="156" t="s">
        <v>725</v>
      </c>
      <c r="K171" s="157">
        <v>50000</v>
      </c>
      <c r="L171" s="155">
        <v>35000</v>
      </c>
      <c r="M171" s="158" t="s">
        <v>842</v>
      </c>
      <c r="N171" s="155">
        <v>35000</v>
      </c>
      <c r="O171" s="154">
        <v>20</v>
      </c>
      <c r="P171" s="155">
        <v>35000</v>
      </c>
      <c r="Q171" s="158" t="s">
        <v>843</v>
      </c>
      <c r="R171" s="155">
        <v>20</v>
      </c>
      <c r="S171" s="159" t="s">
        <v>1056</v>
      </c>
      <c r="T171" s="159" t="s">
        <v>1057</v>
      </c>
    </row>
    <row r="172" spans="1:20" ht="47.25">
      <c r="A172" s="138">
        <v>165</v>
      </c>
      <c r="B172" s="154"/>
      <c r="C172" s="155" t="s">
        <v>1058</v>
      </c>
      <c r="D172" s="156" t="s">
        <v>127</v>
      </c>
      <c r="E172" s="156" t="s">
        <v>1059</v>
      </c>
      <c r="F172" s="154" t="s">
        <v>30</v>
      </c>
      <c r="G172" s="155" t="s">
        <v>32</v>
      </c>
      <c r="H172" s="156" t="s">
        <v>65</v>
      </c>
      <c r="I172" s="156" t="s">
        <v>6</v>
      </c>
      <c r="J172" s="160" t="s">
        <v>1051</v>
      </c>
      <c r="K172" s="157">
        <v>50000</v>
      </c>
      <c r="L172" s="155">
        <v>35000</v>
      </c>
      <c r="M172" s="158" t="s">
        <v>842</v>
      </c>
      <c r="N172" s="155">
        <v>35000</v>
      </c>
      <c r="O172" s="154">
        <v>20</v>
      </c>
      <c r="P172" s="155">
        <v>35000</v>
      </c>
      <c r="Q172" s="158" t="s">
        <v>843</v>
      </c>
      <c r="R172" s="155">
        <v>20</v>
      </c>
      <c r="S172" s="159" t="s">
        <v>1060</v>
      </c>
      <c r="T172" s="159" t="s">
        <v>1061</v>
      </c>
    </row>
    <row r="173" spans="1:20" ht="47.25">
      <c r="A173" s="87">
        <v>166</v>
      </c>
      <c r="B173" s="154"/>
      <c r="C173" s="155" t="s">
        <v>1062</v>
      </c>
      <c r="D173" s="156" t="s">
        <v>1063</v>
      </c>
      <c r="E173" s="156" t="s">
        <v>1064</v>
      </c>
      <c r="F173" s="154" t="s">
        <v>30</v>
      </c>
      <c r="G173" s="155" t="s">
        <v>1065</v>
      </c>
      <c r="H173" s="156" t="s">
        <v>38</v>
      </c>
      <c r="I173" s="156" t="s">
        <v>6</v>
      </c>
      <c r="J173" s="156" t="s">
        <v>725</v>
      </c>
      <c r="K173" s="157">
        <v>50000</v>
      </c>
      <c r="L173" s="155">
        <v>35000</v>
      </c>
      <c r="M173" s="158" t="s">
        <v>842</v>
      </c>
      <c r="N173" s="155">
        <v>35000</v>
      </c>
      <c r="O173" s="154">
        <v>20</v>
      </c>
      <c r="P173" s="155">
        <v>35000</v>
      </c>
      <c r="Q173" s="158" t="s">
        <v>843</v>
      </c>
      <c r="R173" s="155">
        <v>20</v>
      </c>
      <c r="S173" s="159" t="s">
        <v>1066</v>
      </c>
      <c r="T173" s="159" t="s">
        <v>1067</v>
      </c>
    </row>
    <row r="174" spans="1:20" ht="63">
      <c r="A174" s="138">
        <v>167</v>
      </c>
      <c r="B174" s="154"/>
      <c r="C174" s="155" t="s">
        <v>1068</v>
      </c>
      <c r="D174" s="156" t="s">
        <v>1069</v>
      </c>
      <c r="E174" s="156" t="s">
        <v>1070</v>
      </c>
      <c r="F174" s="154" t="s">
        <v>30</v>
      </c>
      <c r="G174" s="155" t="s">
        <v>32</v>
      </c>
      <c r="H174" s="156" t="s">
        <v>38</v>
      </c>
      <c r="I174" s="156" t="s">
        <v>6</v>
      </c>
      <c r="J174" s="156" t="s">
        <v>725</v>
      </c>
      <c r="K174" s="157">
        <v>50000</v>
      </c>
      <c r="L174" s="155">
        <v>35000</v>
      </c>
      <c r="M174" s="158" t="s">
        <v>842</v>
      </c>
      <c r="N174" s="155">
        <v>35000</v>
      </c>
      <c r="O174" s="154">
        <v>20</v>
      </c>
      <c r="P174" s="155">
        <v>35000</v>
      </c>
      <c r="Q174" s="158" t="s">
        <v>843</v>
      </c>
      <c r="R174" s="155">
        <v>20</v>
      </c>
      <c r="S174" s="159" t="s">
        <v>1071</v>
      </c>
      <c r="T174" s="159" t="s">
        <v>1072</v>
      </c>
    </row>
    <row r="175" spans="1:20" ht="47.25">
      <c r="A175" s="87">
        <v>168</v>
      </c>
      <c r="B175" s="154"/>
      <c r="C175" s="155" t="s">
        <v>243</v>
      </c>
      <c r="D175" s="156" t="s">
        <v>1073</v>
      </c>
      <c r="E175" s="156" t="s">
        <v>1074</v>
      </c>
      <c r="F175" s="154" t="s">
        <v>30</v>
      </c>
      <c r="G175" s="155" t="s">
        <v>32</v>
      </c>
      <c r="H175" s="156" t="s">
        <v>38</v>
      </c>
      <c r="I175" s="156" t="s">
        <v>6</v>
      </c>
      <c r="J175" s="156" t="s">
        <v>725</v>
      </c>
      <c r="K175" s="157">
        <v>50000</v>
      </c>
      <c r="L175" s="155">
        <v>35000</v>
      </c>
      <c r="M175" s="158" t="s">
        <v>842</v>
      </c>
      <c r="N175" s="155">
        <v>35000</v>
      </c>
      <c r="O175" s="154">
        <v>20</v>
      </c>
      <c r="P175" s="155">
        <v>35000</v>
      </c>
      <c r="Q175" s="158" t="s">
        <v>843</v>
      </c>
      <c r="R175" s="155">
        <v>20</v>
      </c>
      <c r="S175" s="159" t="s">
        <v>1075</v>
      </c>
      <c r="T175" s="159" t="s">
        <v>1076</v>
      </c>
    </row>
    <row r="176" spans="1:20" ht="63">
      <c r="A176" s="138">
        <v>169</v>
      </c>
      <c r="B176" s="154"/>
      <c r="C176" s="155" t="s">
        <v>1077</v>
      </c>
      <c r="D176" s="156" t="s">
        <v>1078</v>
      </c>
      <c r="E176" s="156" t="s">
        <v>1050</v>
      </c>
      <c r="F176" s="154" t="s">
        <v>30</v>
      </c>
      <c r="G176" s="155" t="s">
        <v>32</v>
      </c>
      <c r="H176" s="156" t="s">
        <v>38</v>
      </c>
      <c r="I176" s="156" t="s">
        <v>6</v>
      </c>
      <c r="J176" s="160" t="s">
        <v>1051</v>
      </c>
      <c r="K176" s="157">
        <v>50000</v>
      </c>
      <c r="L176" s="155">
        <v>35000</v>
      </c>
      <c r="M176" s="158" t="s">
        <v>842</v>
      </c>
      <c r="N176" s="155">
        <v>35000</v>
      </c>
      <c r="O176" s="154">
        <v>20</v>
      </c>
      <c r="P176" s="155">
        <v>35000</v>
      </c>
      <c r="Q176" s="158" t="s">
        <v>843</v>
      </c>
      <c r="R176" s="155">
        <v>20</v>
      </c>
      <c r="S176" s="159" t="s">
        <v>1079</v>
      </c>
      <c r="T176" s="159" t="s">
        <v>1080</v>
      </c>
    </row>
    <row r="177" spans="1:20" ht="78.75">
      <c r="A177" s="87">
        <v>170</v>
      </c>
      <c r="B177" s="154"/>
      <c r="C177" s="155" t="s">
        <v>1081</v>
      </c>
      <c r="D177" s="156" t="s">
        <v>1082</v>
      </c>
      <c r="E177" s="156" t="s">
        <v>1083</v>
      </c>
      <c r="F177" s="154" t="s">
        <v>30</v>
      </c>
      <c r="G177" s="155" t="s">
        <v>32</v>
      </c>
      <c r="H177" s="156" t="s">
        <v>38</v>
      </c>
      <c r="I177" s="156" t="s">
        <v>6</v>
      </c>
      <c r="J177" s="156" t="s">
        <v>725</v>
      </c>
      <c r="K177" s="157">
        <v>50000</v>
      </c>
      <c r="L177" s="155">
        <v>35000</v>
      </c>
      <c r="M177" s="158" t="s">
        <v>842</v>
      </c>
      <c r="N177" s="155">
        <v>35000</v>
      </c>
      <c r="O177" s="154">
        <v>20</v>
      </c>
      <c r="P177" s="155">
        <v>35000</v>
      </c>
      <c r="Q177" s="158" t="s">
        <v>843</v>
      </c>
      <c r="R177" s="155">
        <v>20</v>
      </c>
      <c r="S177" s="159" t="s">
        <v>1084</v>
      </c>
      <c r="T177" s="159" t="s">
        <v>1085</v>
      </c>
    </row>
    <row r="178" spans="1:20" ht="63">
      <c r="A178" s="138">
        <v>171</v>
      </c>
      <c r="B178" s="154"/>
      <c r="C178" s="155" t="s">
        <v>1078</v>
      </c>
      <c r="D178" s="156" t="s">
        <v>1049</v>
      </c>
      <c r="E178" s="156" t="s">
        <v>1050</v>
      </c>
      <c r="F178" s="154" t="s">
        <v>30</v>
      </c>
      <c r="G178" s="155" t="s">
        <v>32</v>
      </c>
      <c r="H178" s="156" t="s">
        <v>38</v>
      </c>
      <c r="I178" s="156" t="s">
        <v>6</v>
      </c>
      <c r="J178" s="156" t="s">
        <v>725</v>
      </c>
      <c r="K178" s="157">
        <v>50000</v>
      </c>
      <c r="L178" s="155">
        <v>35000</v>
      </c>
      <c r="M178" s="158" t="s">
        <v>842</v>
      </c>
      <c r="N178" s="155">
        <v>35000</v>
      </c>
      <c r="O178" s="154">
        <v>20</v>
      </c>
      <c r="P178" s="155">
        <v>35000</v>
      </c>
      <c r="Q178" s="158" t="s">
        <v>843</v>
      </c>
      <c r="R178" s="155">
        <v>20</v>
      </c>
      <c r="S178" s="159" t="s">
        <v>1086</v>
      </c>
      <c r="T178" s="159" t="s">
        <v>1087</v>
      </c>
    </row>
    <row r="179" spans="1:20" ht="63">
      <c r="A179" s="87">
        <v>172</v>
      </c>
      <c r="B179" s="154"/>
      <c r="C179" s="155" t="s">
        <v>1088</v>
      </c>
      <c r="D179" s="156" t="s">
        <v>1089</v>
      </c>
      <c r="E179" s="156" t="s">
        <v>1090</v>
      </c>
      <c r="F179" s="154" t="s">
        <v>30</v>
      </c>
      <c r="G179" s="155" t="s">
        <v>32</v>
      </c>
      <c r="H179" s="156" t="s">
        <v>38</v>
      </c>
      <c r="I179" s="156" t="s">
        <v>6</v>
      </c>
      <c r="J179" s="156" t="s">
        <v>725</v>
      </c>
      <c r="K179" s="157">
        <v>50000</v>
      </c>
      <c r="L179" s="155">
        <v>35000</v>
      </c>
      <c r="M179" s="158" t="s">
        <v>842</v>
      </c>
      <c r="N179" s="155">
        <v>35000</v>
      </c>
      <c r="O179" s="154">
        <v>20</v>
      </c>
      <c r="P179" s="155">
        <v>35000</v>
      </c>
      <c r="Q179" s="158" t="s">
        <v>843</v>
      </c>
      <c r="R179" s="155">
        <v>20</v>
      </c>
      <c r="S179" s="159" t="s">
        <v>1091</v>
      </c>
      <c r="T179" s="159" t="s">
        <v>1092</v>
      </c>
    </row>
    <row r="180" spans="1:20" ht="47.25">
      <c r="A180" s="138">
        <v>173</v>
      </c>
      <c r="B180" s="154"/>
      <c r="C180" s="155" t="s">
        <v>1093</v>
      </c>
      <c r="D180" s="156" t="s">
        <v>1094</v>
      </c>
      <c r="E180" s="156" t="s">
        <v>1095</v>
      </c>
      <c r="F180" s="154" t="s">
        <v>30</v>
      </c>
      <c r="G180" s="155" t="s">
        <v>32</v>
      </c>
      <c r="H180" s="156" t="s">
        <v>65</v>
      </c>
      <c r="I180" s="156" t="s">
        <v>6</v>
      </c>
      <c r="J180" s="160" t="s">
        <v>1051</v>
      </c>
      <c r="K180" s="157">
        <v>50000</v>
      </c>
      <c r="L180" s="155">
        <v>35000</v>
      </c>
      <c r="M180" s="158" t="s">
        <v>842</v>
      </c>
      <c r="N180" s="155">
        <v>35000</v>
      </c>
      <c r="O180" s="154">
        <v>20</v>
      </c>
      <c r="P180" s="155">
        <v>35000</v>
      </c>
      <c r="Q180" s="158" t="s">
        <v>843</v>
      </c>
      <c r="R180" s="155">
        <v>20</v>
      </c>
      <c r="S180" s="159" t="s">
        <v>1096</v>
      </c>
      <c r="T180" s="159" t="s">
        <v>1097</v>
      </c>
    </row>
    <row r="181" spans="1:20" ht="47.25">
      <c r="A181" s="87">
        <v>174</v>
      </c>
      <c r="B181" s="154"/>
      <c r="C181" s="155" t="s">
        <v>1098</v>
      </c>
      <c r="D181" s="156" t="s">
        <v>1099</v>
      </c>
      <c r="E181" s="156" t="s">
        <v>1100</v>
      </c>
      <c r="F181" s="154" t="s">
        <v>30</v>
      </c>
      <c r="G181" s="155" t="s">
        <v>32</v>
      </c>
      <c r="H181" s="156" t="s">
        <v>38</v>
      </c>
      <c r="I181" s="156" t="s">
        <v>6</v>
      </c>
      <c r="J181" s="156" t="s">
        <v>725</v>
      </c>
      <c r="K181" s="157">
        <v>50000</v>
      </c>
      <c r="L181" s="155">
        <v>35000</v>
      </c>
      <c r="M181" s="158" t="s">
        <v>842</v>
      </c>
      <c r="N181" s="155">
        <v>35000</v>
      </c>
      <c r="O181" s="154">
        <v>20</v>
      </c>
      <c r="P181" s="155">
        <v>35000</v>
      </c>
      <c r="Q181" s="158" t="s">
        <v>843</v>
      </c>
      <c r="R181" s="155">
        <v>20</v>
      </c>
      <c r="S181" s="159" t="s">
        <v>1101</v>
      </c>
      <c r="T181" s="159" t="s">
        <v>1102</v>
      </c>
    </row>
    <row r="182" spans="1:20" ht="63">
      <c r="A182" s="138">
        <v>175</v>
      </c>
      <c r="B182" s="154"/>
      <c r="C182" s="155" t="s">
        <v>1103</v>
      </c>
      <c r="D182" s="156" t="s">
        <v>1104</v>
      </c>
      <c r="E182" s="156" t="s">
        <v>1105</v>
      </c>
      <c r="F182" s="154" t="s">
        <v>30</v>
      </c>
      <c r="G182" s="155" t="s">
        <v>1065</v>
      </c>
      <c r="H182" s="156" t="s">
        <v>38</v>
      </c>
      <c r="I182" s="156" t="s">
        <v>6</v>
      </c>
      <c r="J182" s="156" t="s">
        <v>725</v>
      </c>
      <c r="K182" s="157">
        <v>50000</v>
      </c>
      <c r="L182" s="155">
        <v>35000</v>
      </c>
      <c r="M182" s="158" t="s">
        <v>842</v>
      </c>
      <c r="N182" s="155">
        <v>35000</v>
      </c>
      <c r="O182" s="154">
        <v>20</v>
      </c>
      <c r="P182" s="155">
        <v>35000</v>
      </c>
      <c r="Q182" s="158" t="s">
        <v>843</v>
      </c>
      <c r="R182" s="155">
        <v>20</v>
      </c>
      <c r="S182" s="159" t="s">
        <v>1106</v>
      </c>
      <c r="T182" s="159" t="s">
        <v>1107</v>
      </c>
    </row>
    <row r="183" spans="1:20" ht="47.25">
      <c r="A183" s="87">
        <v>176</v>
      </c>
      <c r="B183" s="154"/>
      <c r="C183" s="155" t="s">
        <v>1108</v>
      </c>
      <c r="D183" s="156" t="s">
        <v>127</v>
      </c>
      <c r="E183" s="156" t="s">
        <v>1109</v>
      </c>
      <c r="F183" s="154" t="s">
        <v>30</v>
      </c>
      <c r="G183" s="155" t="s">
        <v>32</v>
      </c>
      <c r="H183" s="156" t="s">
        <v>38</v>
      </c>
      <c r="I183" s="156" t="s">
        <v>6</v>
      </c>
      <c r="J183" s="156" t="s">
        <v>725</v>
      </c>
      <c r="K183" s="157">
        <v>50000</v>
      </c>
      <c r="L183" s="155">
        <v>35000</v>
      </c>
      <c r="M183" s="158" t="s">
        <v>842</v>
      </c>
      <c r="N183" s="155">
        <v>35000</v>
      </c>
      <c r="O183" s="154">
        <v>20</v>
      </c>
      <c r="P183" s="155">
        <v>35000</v>
      </c>
      <c r="Q183" s="158" t="s">
        <v>843</v>
      </c>
      <c r="R183" s="155">
        <v>20</v>
      </c>
      <c r="S183" s="159" t="s">
        <v>1110</v>
      </c>
      <c r="T183" s="159" t="s">
        <v>1111</v>
      </c>
    </row>
    <row r="184" spans="1:20" ht="63">
      <c r="A184" s="138">
        <v>177</v>
      </c>
      <c r="B184" s="154"/>
      <c r="C184" s="155" t="s">
        <v>1112</v>
      </c>
      <c r="D184" s="156" t="s">
        <v>421</v>
      </c>
      <c r="E184" s="156" t="s">
        <v>1113</v>
      </c>
      <c r="F184" s="154" t="s">
        <v>30</v>
      </c>
      <c r="G184" s="155" t="s">
        <v>32</v>
      </c>
      <c r="H184" s="156" t="s">
        <v>65</v>
      </c>
      <c r="I184" s="156" t="s">
        <v>6</v>
      </c>
      <c r="J184" s="160" t="s">
        <v>1051</v>
      </c>
      <c r="K184" s="157">
        <v>50000</v>
      </c>
      <c r="L184" s="155">
        <v>35000</v>
      </c>
      <c r="M184" s="158" t="s">
        <v>842</v>
      </c>
      <c r="N184" s="155">
        <v>35000</v>
      </c>
      <c r="O184" s="154">
        <v>20</v>
      </c>
      <c r="P184" s="155">
        <v>35000</v>
      </c>
      <c r="Q184" s="158" t="s">
        <v>843</v>
      </c>
      <c r="R184" s="155">
        <v>20</v>
      </c>
      <c r="S184" s="159" t="s">
        <v>1114</v>
      </c>
      <c r="T184" s="159" t="s">
        <v>1115</v>
      </c>
    </row>
    <row r="185" spans="1:20" ht="31.5">
      <c r="A185" s="87">
        <v>178</v>
      </c>
      <c r="B185" s="154"/>
      <c r="C185" s="155" t="s">
        <v>1116</v>
      </c>
      <c r="D185" s="156" t="s">
        <v>1117</v>
      </c>
      <c r="E185" s="156" t="s">
        <v>1118</v>
      </c>
      <c r="F185" s="154" t="s">
        <v>30</v>
      </c>
      <c r="G185" s="155" t="s">
        <v>32</v>
      </c>
      <c r="H185" s="156" t="s">
        <v>65</v>
      </c>
      <c r="I185" s="156" t="s">
        <v>6</v>
      </c>
      <c r="J185" s="156" t="s">
        <v>725</v>
      </c>
      <c r="K185" s="157">
        <v>50000</v>
      </c>
      <c r="L185" s="155">
        <v>35000</v>
      </c>
      <c r="M185" s="158" t="s">
        <v>842</v>
      </c>
      <c r="N185" s="155">
        <v>35000</v>
      </c>
      <c r="O185" s="154">
        <v>20</v>
      </c>
      <c r="P185" s="155">
        <v>35000</v>
      </c>
      <c r="Q185" s="158" t="s">
        <v>843</v>
      </c>
      <c r="R185" s="155">
        <v>20</v>
      </c>
      <c r="S185" s="159" t="s">
        <v>1119</v>
      </c>
      <c r="T185" s="159" t="s">
        <v>1120</v>
      </c>
    </row>
    <row r="186" spans="1:20" ht="47.25">
      <c r="A186" s="138">
        <v>179</v>
      </c>
      <c r="B186" s="154"/>
      <c r="C186" s="155" t="s">
        <v>1121</v>
      </c>
      <c r="D186" s="156" t="s">
        <v>1122</v>
      </c>
      <c r="E186" s="156" t="s">
        <v>1123</v>
      </c>
      <c r="F186" s="154" t="s">
        <v>30</v>
      </c>
      <c r="G186" s="155" t="s">
        <v>32</v>
      </c>
      <c r="H186" s="156" t="s">
        <v>65</v>
      </c>
      <c r="I186" s="156" t="s">
        <v>6</v>
      </c>
      <c r="J186" s="160" t="s">
        <v>1051</v>
      </c>
      <c r="K186" s="157">
        <v>50000</v>
      </c>
      <c r="L186" s="155">
        <v>35000</v>
      </c>
      <c r="M186" s="158" t="s">
        <v>842</v>
      </c>
      <c r="N186" s="155">
        <v>35000</v>
      </c>
      <c r="O186" s="154">
        <v>20</v>
      </c>
      <c r="P186" s="155">
        <v>35000</v>
      </c>
      <c r="Q186" s="158" t="s">
        <v>843</v>
      </c>
      <c r="R186" s="155">
        <v>20</v>
      </c>
      <c r="S186" s="159" t="s">
        <v>1124</v>
      </c>
      <c r="T186" s="159" t="s">
        <v>1125</v>
      </c>
    </row>
    <row r="187" spans="1:20" ht="47.25">
      <c r="A187" s="87">
        <v>180</v>
      </c>
      <c r="B187" s="154"/>
      <c r="C187" s="155" t="s">
        <v>1126</v>
      </c>
      <c r="D187" s="156" t="s">
        <v>469</v>
      </c>
      <c r="E187" s="156" t="s">
        <v>1127</v>
      </c>
      <c r="F187" s="154" t="s">
        <v>30</v>
      </c>
      <c r="G187" s="155" t="s">
        <v>32</v>
      </c>
      <c r="H187" s="156" t="s">
        <v>65</v>
      </c>
      <c r="I187" s="156" t="s">
        <v>6</v>
      </c>
      <c r="J187" s="156" t="s">
        <v>725</v>
      </c>
      <c r="K187" s="157">
        <v>50000</v>
      </c>
      <c r="L187" s="155">
        <v>35000</v>
      </c>
      <c r="M187" s="158" t="s">
        <v>842</v>
      </c>
      <c r="N187" s="155">
        <v>35000</v>
      </c>
      <c r="O187" s="154">
        <v>20</v>
      </c>
      <c r="P187" s="155">
        <v>35000</v>
      </c>
      <c r="Q187" s="158" t="s">
        <v>843</v>
      </c>
      <c r="R187" s="155">
        <v>20</v>
      </c>
      <c r="S187" s="159" t="s">
        <v>1128</v>
      </c>
      <c r="T187" s="159" t="s">
        <v>1129</v>
      </c>
    </row>
    <row r="188" spans="1:20" ht="47.25">
      <c r="A188" s="138">
        <v>181</v>
      </c>
      <c r="B188" s="154"/>
      <c r="C188" s="155" t="s">
        <v>1130</v>
      </c>
      <c r="D188" s="156" t="s">
        <v>1131</v>
      </c>
      <c r="E188" s="156" t="s">
        <v>214</v>
      </c>
      <c r="F188" s="154" t="s">
        <v>30</v>
      </c>
      <c r="G188" s="155" t="s">
        <v>32</v>
      </c>
      <c r="H188" s="156" t="s">
        <v>38</v>
      </c>
      <c r="I188" s="156" t="s">
        <v>6</v>
      </c>
      <c r="J188" s="156" t="s">
        <v>725</v>
      </c>
      <c r="K188" s="157">
        <v>50000</v>
      </c>
      <c r="L188" s="155">
        <v>35000</v>
      </c>
      <c r="M188" s="158" t="s">
        <v>842</v>
      </c>
      <c r="N188" s="155">
        <v>35000</v>
      </c>
      <c r="O188" s="154">
        <v>20</v>
      </c>
      <c r="P188" s="155">
        <v>35000</v>
      </c>
      <c r="Q188" s="158" t="s">
        <v>843</v>
      </c>
      <c r="R188" s="155">
        <v>20</v>
      </c>
      <c r="S188" s="159" t="s">
        <v>1132</v>
      </c>
      <c r="T188" s="159" t="s">
        <v>1133</v>
      </c>
    </row>
    <row r="189" spans="1:20" ht="47.25">
      <c r="A189" s="87">
        <v>182</v>
      </c>
      <c r="B189" s="154"/>
      <c r="C189" s="155" t="s">
        <v>1134</v>
      </c>
      <c r="D189" s="156" t="s">
        <v>419</v>
      </c>
      <c r="E189" s="156" t="s">
        <v>1123</v>
      </c>
      <c r="F189" s="154" t="s">
        <v>30</v>
      </c>
      <c r="G189" s="155" t="s">
        <v>32</v>
      </c>
      <c r="H189" s="156" t="s">
        <v>38</v>
      </c>
      <c r="I189" s="156" t="s">
        <v>6</v>
      </c>
      <c r="J189" s="156" t="s">
        <v>725</v>
      </c>
      <c r="K189" s="157">
        <v>50000</v>
      </c>
      <c r="L189" s="155">
        <v>35000</v>
      </c>
      <c r="M189" s="158" t="s">
        <v>842</v>
      </c>
      <c r="N189" s="155">
        <v>35000</v>
      </c>
      <c r="O189" s="154">
        <v>20</v>
      </c>
      <c r="P189" s="155">
        <v>35000</v>
      </c>
      <c r="Q189" s="158" t="s">
        <v>843</v>
      </c>
      <c r="R189" s="155">
        <v>20</v>
      </c>
      <c r="S189" s="159" t="s">
        <v>1135</v>
      </c>
      <c r="T189" s="159" t="s">
        <v>1136</v>
      </c>
    </row>
    <row r="190" spans="1:20" ht="63">
      <c r="A190" s="138">
        <v>183</v>
      </c>
      <c r="B190" s="154"/>
      <c r="C190" s="155" t="s">
        <v>414</v>
      </c>
      <c r="D190" s="156" t="s">
        <v>1137</v>
      </c>
      <c r="E190" s="156" t="s">
        <v>1138</v>
      </c>
      <c r="F190" s="154" t="s">
        <v>30</v>
      </c>
      <c r="G190" s="155" t="s">
        <v>32</v>
      </c>
      <c r="H190" s="156" t="s">
        <v>65</v>
      </c>
      <c r="I190" s="156" t="s">
        <v>6</v>
      </c>
      <c r="J190" s="156" t="s">
        <v>725</v>
      </c>
      <c r="K190" s="157">
        <v>50000</v>
      </c>
      <c r="L190" s="155">
        <v>35000</v>
      </c>
      <c r="M190" s="158" t="s">
        <v>842</v>
      </c>
      <c r="N190" s="155">
        <v>35000</v>
      </c>
      <c r="O190" s="154">
        <v>20</v>
      </c>
      <c r="P190" s="155">
        <v>35000</v>
      </c>
      <c r="Q190" s="158" t="s">
        <v>843</v>
      </c>
      <c r="R190" s="155">
        <v>20</v>
      </c>
      <c r="S190" s="159" t="s">
        <v>1139</v>
      </c>
      <c r="T190" s="159" t="s">
        <v>1140</v>
      </c>
    </row>
    <row r="191" spans="1:20" ht="63">
      <c r="A191" s="87">
        <v>184</v>
      </c>
      <c r="B191" s="154"/>
      <c r="C191" s="155" t="s">
        <v>1141</v>
      </c>
      <c r="D191" s="156" t="s">
        <v>1137</v>
      </c>
      <c r="E191" s="156" t="s">
        <v>1138</v>
      </c>
      <c r="F191" s="154" t="s">
        <v>30</v>
      </c>
      <c r="G191" s="155" t="s">
        <v>32</v>
      </c>
      <c r="H191" s="156" t="s">
        <v>38</v>
      </c>
      <c r="I191" s="156" t="s">
        <v>6</v>
      </c>
      <c r="J191" s="156" t="s">
        <v>725</v>
      </c>
      <c r="K191" s="157">
        <v>50000</v>
      </c>
      <c r="L191" s="155">
        <v>35000</v>
      </c>
      <c r="M191" s="158" t="s">
        <v>842</v>
      </c>
      <c r="N191" s="155">
        <v>35000</v>
      </c>
      <c r="O191" s="154">
        <v>20</v>
      </c>
      <c r="P191" s="155">
        <v>35000</v>
      </c>
      <c r="Q191" s="158" t="s">
        <v>843</v>
      </c>
      <c r="R191" s="155">
        <v>20</v>
      </c>
      <c r="S191" s="159" t="s">
        <v>1142</v>
      </c>
      <c r="T191" s="159" t="s">
        <v>1143</v>
      </c>
    </row>
    <row r="192" spans="1:20" ht="63">
      <c r="A192" s="138">
        <v>185</v>
      </c>
      <c r="B192" s="154"/>
      <c r="C192" s="155" t="s">
        <v>1144</v>
      </c>
      <c r="D192" s="156" t="s">
        <v>1049</v>
      </c>
      <c r="E192" s="156" t="s">
        <v>1050</v>
      </c>
      <c r="F192" s="154" t="s">
        <v>30</v>
      </c>
      <c r="G192" s="155" t="s">
        <v>32</v>
      </c>
      <c r="H192" s="156" t="s">
        <v>65</v>
      </c>
      <c r="I192" s="156" t="s">
        <v>6</v>
      </c>
      <c r="J192" s="160" t="s">
        <v>1051</v>
      </c>
      <c r="K192" s="157">
        <v>50000</v>
      </c>
      <c r="L192" s="155">
        <v>35000</v>
      </c>
      <c r="M192" s="158" t="s">
        <v>842</v>
      </c>
      <c r="N192" s="155">
        <v>35000</v>
      </c>
      <c r="O192" s="154">
        <v>20</v>
      </c>
      <c r="P192" s="155">
        <v>35000</v>
      </c>
      <c r="Q192" s="158" t="s">
        <v>843</v>
      </c>
      <c r="R192" s="155">
        <v>20</v>
      </c>
      <c r="S192" s="159" t="s">
        <v>1145</v>
      </c>
      <c r="T192" s="159" t="s">
        <v>1146</v>
      </c>
    </row>
    <row r="193" spans="1:20" ht="63">
      <c r="A193" s="87">
        <v>186</v>
      </c>
      <c r="B193" s="154"/>
      <c r="C193" s="155" t="s">
        <v>1147</v>
      </c>
      <c r="D193" s="156" t="s">
        <v>1049</v>
      </c>
      <c r="E193" s="156" t="s">
        <v>1050</v>
      </c>
      <c r="F193" s="154" t="s">
        <v>30</v>
      </c>
      <c r="G193" s="155" t="s">
        <v>32</v>
      </c>
      <c r="H193" s="156" t="s">
        <v>65</v>
      </c>
      <c r="I193" s="156" t="s">
        <v>6</v>
      </c>
      <c r="J193" s="160" t="s">
        <v>1051</v>
      </c>
      <c r="K193" s="157">
        <v>50000</v>
      </c>
      <c r="L193" s="155">
        <v>35000</v>
      </c>
      <c r="M193" s="158" t="s">
        <v>842</v>
      </c>
      <c r="N193" s="155">
        <v>35000</v>
      </c>
      <c r="O193" s="154">
        <v>20</v>
      </c>
      <c r="P193" s="155">
        <v>35000</v>
      </c>
      <c r="Q193" s="158" t="s">
        <v>843</v>
      </c>
      <c r="R193" s="155">
        <v>20</v>
      </c>
      <c r="S193" s="159" t="s">
        <v>1148</v>
      </c>
      <c r="T193" s="159" t="s">
        <v>1149</v>
      </c>
    </row>
    <row r="194" spans="1:20" ht="47.25">
      <c r="A194" s="138">
        <v>187</v>
      </c>
      <c r="B194" s="154"/>
      <c r="C194" s="155" t="s">
        <v>464</v>
      </c>
      <c r="D194" s="156" t="s">
        <v>1150</v>
      </c>
      <c r="E194" s="156" t="s">
        <v>156</v>
      </c>
      <c r="F194" s="154" t="s">
        <v>30</v>
      </c>
      <c r="G194" s="155" t="s">
        <v>32</v>
      </c>
      <c r="H194" s="156" t="s">
        <v>65</v>
      </c>
      <c r="I194" s="156" t="s">
        <v>6</v>
      </c>
      <c r="J194" s="156" t="s">
        <v>725</v>
      </c>
      <c r="K194" s="157">
        <v>50000</v>
      </c>
      <c r="L194" s="155">
        <v>35000</v>
      </c>
      <c r="M194" s="158" t="s">
        <v>842</v>
      </c>
      <c r="N194" s="155">
        <v>35000</v>
      </c>
      <c r="O194" s="154">
        <v>20</v>
      </c>
      <c r="P194" s="155">
        <v>35000</v>
      </c>
      <c r="Q194" s="158" t="s">
        <v>843</v>
      </c>
      <c r="R194" s="155">
        <v>20</v>
      </c>
      <c r="S194" s="159" t="s">
        <v>1151</v>
      </c>
      <c r="T194" s="159" t="s">
        <v>1152</v>
      </c>
    </row>
    <row r="195" spans="1:20" ht="47.25">
      <c r="A195" s="87">
        <v>188</v>
      </c>
      <c r="B195" s="154"/>
      <c r="C195" s="155" t="s">
        <v>193</v>
      </c>
      <c r="D195" s="156" t="s">
        <v>1153</v>
      </c>
      <c r="E195" s="156" t="s">
        <v>1154</v>
      </c>
      <c r="F195" s="154" t="s">
        <v>30</v>
      </c>
      <c r="G195" s="155" t="s">
        <v>32</v>
      </c>
      <c r="H195" s="156" t="s">
        <v>65</v>
      </c>
      <c r="I195" s="156" t="s">
        <v>6</v>
      </c>
      <c r="J195" s="156" t="s">
        <v>725</v>
      </c>
      <c r="K195" s="157">
        <v>50000</v>
      </c>
      <c r="L195" s="155">
        <v>35000</v>
      </c>
      <c r="M195" s="158" t="s">
        <v>842</v>
      </c>
      <c r="N195" s="155">
        <v>35000</v>
      </c>
      <c r="O195" s="154">
        <v>20</v>
      </c>
      <c r="P195" s="155">
        <v>35000</v>
      </c>
      <c r="Q195" s="158" t="s">
        <v>843</v>
      </c>
      <c r="R195" s="155">
        <v>20</v>
      </c>
      <c r="S195" s="159" t="s">
        <v>1155</v>
      </c>
      <c r="T195" s="159" t="s">
        <v>1156</v>
      </c>
    </row>
    <row r="196" spans="1:20" ht="63">
      <c r="A196" s="138">
        <v>189</v>
      </c>
      <c r="B196" s="154"/>
      <c r="C196" s="155" t="s">
        <v>1157</v>
      </c>
      <c r="D196" s="156" t="s">
        <v>1158</v>
      </c>
      <c r="E196" s="156" t="s">
        <v>1159</v>
      </c>
      <c r="F196" s="154" t="s">
        <v>30</v>
      </c>
      <c r="G196" s="155" t="s">
        <v>32</v>
      </c>
      <c r="H196" s="156" t="s">
        <v>65</v>
      </c>
      <c r="I196" s="156" t="s">
        <v>6</v>
      </c>
      <c r="J196" s="160" t="s">
        <v>1051</v>
      </c>
      <c r="K196" s="157">
        <v>50000</v>
      </c>
      <c r="L196" s="155">
        <v>35000</v>
      </c>
      <c r="M196" s="158" t="s">
        <v>842</v>
      </c>
      <c r="N196" s="155">
        <v>35000</v>
      </c>
      <c r="O196" s="154">
        <v>20</v>
      </c>
      <c r="P196" s="155">
        <v>35000</v>
      </c>
      <c r="Q196" s="158" t="s">
        <v>843</v>
      </c>
      <c r="R196" s="155">
        <v>20</v>
      </c>
      <c r="S196" s="159" t="s">
        <v>1160</v>
      </c>
      <c r="T196" s="159" t="s">
        <v>1161</v>
      </c>
    </row>
    <row r="197" spans="1:20" ht="63">
      <c r="A197" s="87">
        <v>190</v>
      </c>
      <c r="B197" s="154"/>
      <c r="C197" s="155" t="s">
        <v>1162</v>
      </c>
      <c r="D197" s="156" t="s">
        <v>138</v>
      </c>
      <c r="E197" s="156" t="s">
        <v>1163</v>
      </c>
      <c r="F197" s="154" t="s">
        <v>30</v>
      </c>
      <c r="G197" s="155" t="s">
        <v>32</v>
      </c>
      <c r="H197" s="156" t="s">
        <v>38</v>
      </c>
      <c r="I197" s="156" t="s">
        <v>6</v>
      </c>
      <c r="J197" s="156" t="s">
        <v>725</v>
      </c>
      <c r="K197" s="157">
        <v>50000</v>
      </c>
      <c r="L197" s="155">
        <v>35000</v>
      </c>
      <c r="M197" s="158" t="s">
        <v>842</v>
      </c>
      <c r="N197" s="155">
        <v>35000</v>
      </c>
      <c r="O197" s="154">
        <v>20</v>
      </c>
      <c r="P197" s="155">
        <v>35000</v>
      </c>
      <c r="Q197" s="158" t="s">
        <v>843</v>
      </c>
      <c r="R197" s="155">
        <v>20</v>
      </c>
      <c r="S197" s="159" t="s">
        <v>1164</v>
      </c>
      <c r="T197" s="159" t="s">
        <v>1165</v>
      </c>
    </row>
    <row r="198" spans="1:20" ht="31.5">
      <c r="A198" s="138">
        <v>191</v>
      </c>
      <c r="B198" s="154"/>
      <c r="C198" s="155" t="s">
        <v>494</v>
      </c>
      <c r="D198" s="156" t="s">
        <v>1099</v>
      </c>
      <c r="E198" s="156" t="s">
        <v>1166</v>
      </c>
      <c r="F198" s="154" t="s">
        <v>30</v>
      </c>
      <c r="G198" s="155" t="s">
        <v>32</v>
      </c>
      <c r="H198" s="156" t="s">
        <v>38</v>
      </c>
      <c r="I198" s="156" t="s">
        <v>5</v>
      </c>
      <c r="J198" s="156" t="s">
        <v>725</v>
      </c>
      <c r="K198" s="157">
        <v>50000</v>
      </c>
      <c r="L198" s="155">
        <v>35000</v>
      </c>
      <c r="M198" s="158" t="s">
        <v>842</v>
      </c>
      <c r="N198" s="155">
        <v>35000</v>
      </c>
      <c r="O198" s="154">
        <v>20</v>
      </c>
      <c r="P198" s="155">
        <v>35000</v>
      </c>
      <c r="Q198" s="158" t="s">
        <v>843</v>
      </c>
      <c r="R198" s="155">
        <v>20</v>
      </c>
      <c r="S198" s="159" t="s">
        <v>1167</v>
      </c>
      <c r="T198" s="159" t="s">
        <v>1168</v>
      </c>
    </row>
    <row r="199" spans="1:20" ht="47.25">
      <c r="A199" s="87">
        <v>192</v>
      </c>
      <c r="B199" s="154"/>
      <c r="C199" s="155" t="s">
        <v>1169</v>
      </c>
      <c r="D199" s="156" t="s">
        <v>684</v>
      </c>
      <c r="E199" s="156" t="s">
        <v>1170</v>
      </c>
      <c r="F199" s="154" t="s">
        <v>30</v>
      </c>
      <c r="G199" s="155" t="s">
        <v>32</v>
      </c>
      <c r="H199" s="156" t="s">
        <v>38</v>
      </c>
      <c r="I199" s="156" t="s">
        <v>6</v>
      </c>
      <c r="J199" s="156" t="s">
        <v>725</v>
      </c>
      <c r="K199" s="157">
        <v>50000</v>
      </c>
      <c r="L199" s="155">
        <v>35000</v>
      </c>
      <c r="M199" s="158" t="s">
        <v>842</v>
      </c>
      <c r="N199" s="155">
        <v>35000</v>
      </c>
      <c r="O199" s="154">
        <v>20</v>
      </c>
      <c r="P199" s="155">
        <v>35000</v>
      </c>
      <c r="Q199" s="158" t="s">
        <v>843</v>
      </c>
      <c r="R199" s="155">
        <v>20</v>
      </c>
      <c r="S199" s="159" t="s">
        <v>1171</v>
      </c>
      <c r="T199" s="159" t="s">
        <v>1172</v>
      </c>
    </row>
    <row r="200" spans="1:20" ht="47.25">
      <c r="A200" s="138">
        <v>193</v>
      </c>
      <c r="B200" s="154"/>
      <c r="C200" s="155" t="s">
        <v>1173</v>
      </c>
      <c r="D200" s="156" t="s">
        <v>720</v>
      </c>
      <c r="E200" s="156" t="s">
        <v>1174</v>
      </c>
      <c r="F200" s="154" t="s">
        <v>30</v>
      </c>
      <c r="G200" s="155" t="s">
        <v>32</v>
      </c>
      <c r="H200" s="156" t="s">
        <v>38</v>
      </c>
      <c r="I200" s="156" t="s">
        <v>6</v>
      </c>
      <c r="J200" s="156" t="s">
        <v>725</v>
      </c>
      <c r="K200" s="157">
        <v>50000</v>
      </c>
      <c r="L200" s="155">
        <v>35000</v>
      </c>
      <c r="M200" s="158" t="s">
        <v>842</v>
      </c>
      <c r="N200" s="155">
        <v>35000</v>
      </c>
      <c r="O200" s="154">
        <v>20</v>
      </c>
      <c r="P200" s="155">
        <v>35000</v>
      </c>
      <c r="Q200" s="158" t="s">
        <v>843</v>
      </c>
      <c r="R200" s="155">
        <v>20</v>
      </c>
      <c r="S200" s="159" t="s">
        <v>1175</v>
      </c>
      <c r="T200" s="159" t="s">
        <v>1176</v>
      </c>
    </row>
    <row r="201" spans="1:20" ht="47.25">
      <c r="A201" s="87">
        <v>194</v>
      </c>
      <c r="B201" s="154"/>
      <c r="C201" s="155" t="s">
        <v>1177</v>
      </c>
      <c r="D201" s="156" t="s">
        <v>1178</v>
      </c>
      <c r="E201" s="156" t="s">
        <v>1179</v>
      </c>
      <c r="F201" s="154" t="s">
        <v>30</v>
      </c>
      <c r="G201" s="155" t="s">
        <v>1065</v>
      </c>
      <c r="H201" s="156" t="s">
        <v>65</v>
      </c>
      <c r="I201" s="156" t="s">
        <v>6</v>
      </c>
      <c r="J201" s="156" t="s">
        <v>725</v>
      </c>
      <c r="K201" s="157">
        <v>50000</v>
      </c>
      <c r="L201" s="155">
        <v>35000</v>
      </c>
      <c r="M201" s="158" t="s">
        <v>842</v>
      </c>
      <c r="N201" s="155">
        <v>35000</v>
      </c>
      <c r="O201" s="154">
        <v>20</v>
      </c>
      <c r="P201" s="155">
        <v>35000</v>
      </c>
      <c r="Q201" s="158" t="s">
        <v>843</v>
      </c>
      <c r="R201" s="155">
        <v>20</v>
      </c>
      <c r="S201" s="159" t="s">
        <v>1180</v>
      </c>
      <c r="T201" s="159" t="s">
        <v>1181</v>
      </c>
    </row>
    <row r="202" spans="1:20" ht="47.25">
      <c r="A202" s="138">
        <v>195</v>
      </c>
      <c r="B202" s="154"/>
      <c r="C202" s="155" t="s">
        <v>1182</v>
      </c>
      <c r="D202" s="156" t="s">
        <v>1183</v>
      </c>
      <c r="E202" s="156" t="s">
        <v>1184</v>
      </c>
      <c r="F202" s="154" t="s">
        <v>30</v>
      </c>
      <c r="G202" s="155" t="s">
        <v>32</v>
      </c>
      <c r="H202" s="156" t="s">
        <v>65</v>
      </c>
      <c r="I202" s="156" t="s">
        <v>6</v>
      </c>
      <c r="J202" s="156" t="s">
        <v>725</v>
      </c>
      <c r="K202" s="157">
        <v>50000</v>
      </c>
      <c r="L202" s="155">
        <v>35000</v>
      </c>
      <c r="M202" s="158" t="s">
        <v>842</v>
      </c>
      <c r="N202" s="155">
        <v>35000</v>
      </c>
      <c r="O202" s="154">
        <v>20</v>
      </c>
      <c r="P202" s="155">
        <v>35000</v>
      </c>
      <c r="Q202" s="158" t="s">
        <v>843</v>
      </c>
      <c r="R202" s="155">
        <v>20</v>
      </c>
      <c r="S202" s="159" t="s">
        <v>1185</v>
      </c>
      <c r="T202" s="159" t="s">
        <v>1186</v>
      </c>
    </row>
    <row r="203" spans="1:20" ht="63">
      <c r="A203" s="87">
        <v>196</v>
      </c>
      <c r="B203" s="154"/>
      <c r="C203" s="155" t="s">
        <v>1187</v>
      </c>
      <c r="D203" s="156" t="s">
        <v>1188</v>
      </c>
      <c r="E203" s="156" t="s">
        <v>1189</v>
      </c>
      <c r="F203" s="154" t="s">
        <v>30</v>
      </c>
      <c r="G203" s="155" t="s">
        <v>32</v>
      </c>
      <c r="H203" s="156" t="s">
        <v>38</v>
      </c>
      <c r="I203" s="156" t="s">
        <v>6</v>
      </c>
      <c r="J203" s="156" t="s">
        <v>725</v>
      </c>
      <c r="K203" s="157">
        <v>50000</v>
      </c>
      <c r="L203" s="155">
        <v>35000</v>
      </c>
      <c r="M203" s="158" t="s">
        <v>842</v>
      </c>
      <c r="N203" s="155">
        <v>35000</v>
      </c>
      <c r="O203" s="154">
        <v>20</v>
      </c>
      <c r="P203" s="155">
        <v>35000</v>
      </c>
      <c r="Q203" s="158" t="s">
        <v>843</v>
      </c>
      <c r="R203" s="155">
        <v>20</v>
      </c>
      <c r="S203" s="159" t="s">
        <v>1190</v>
      </c>
      <c r="T203" s="159" t="s">
        <v>1191</v>
      </c>
    </row>
    <row r="204" spans="1:20" ht="47.25">
      <c r="A204" s="138">
        <v>197</v>
      </c>
      <c r="B204" s="154"/>
      <c r="C204" s="155" t="s">
        <v>1192</v>
      </c>
      <c r="D204" s="156" t="s">
        <v>720</v>
      </c>
      <c r="E204" s="156" t="s">
        <v>1059</v>
      </c>
      <c r="F204" s="154" t="s">
        <v>30</v>
      </c>
      <c r="G204" s="155" t="s">
        <v>32</v>
      </c>
      <c r="H204" s="156" t="s">
        <v>65</v>
      </c>
      <c r="I204" s="156" t="s">
        <v>6</v>
      </c>
      <c r="J204" s="156" t="s">
        <v>725</v>
      </c>
      <c r="K204" s="157">
        <v>50000</v>
      </c>
      <c r="L204" s="155">
        <v>35000</v>
      </c>
      <c r="M204" s="158" t="s">
        <v>842</v>
      </c>
      <c r="N204" s="155">
        <v>35000</v>
      </c>
      <c r="O204" s="154">
        <v>20</v>
      </c>
      <c r="P204" s="155">
        <v>35000</v>
      </c>
      <c r="Q204" s="158" t="s">
        <v>843</v>
      </c>
      <c r="R204" s="155">
        <v>20</v>
      </c>
      <c r="S204" s="159" t="s">
        <v>1193</v>
      </c>
      <c r="T204" s="159" t="s">
        <v>1194</v>
      </c>
    </row>
    <row r="205" spans="1:20" ht="47.25">
      <c r="A205" s="87">
        <v>198</v>
      </c>
      <c r="B205" s="154"/>
      <c r="C205" s="155" t="s">
        <v>1195</v>
      </c>
      <c r="D205" s="156" t="s">
        <v>1196</v>
      </c>
      <c r="E205" s="156" t="s">
        <v>214</v>
      </c>
      <c r="F205" s="154" t="s">
        <v>30</v>
      </c>
      <c r="G205" s="155" t="s">
        <v>32</v>
      </c>
      <c r="H205" s="156" t="s">
        <v>38</v>
      </c>
      <c r="I205" s="156" t="s">
        <v>6</v>
      </c>
      <c r="J205" s="156" t="s">
        <v>725</v>
      </c>
      <c r="K205" s="157">
        <v>50000</v>
      </c>
      <c r="L205" s="155">
        <v>35000</v>
      </c>
      <c r="M205" s="158" t="s">
        <v>842</v>
      </c>
      <c r="N205" s="155">
        <v>35000</v>
      </c>
      <c r="O205" s="154">
        <v>20</v>
      </c>
      <c r="P205" s="155">
        <v>35000</v>
      </c>
      <c r="Q205" s="158" t="s">
        <v>843</v>
      </c>
      <c r="R205" s="155">
        <v>20</v>
      </c>
      <c r="S205" s="159" t="s">
        <v>1197</v>
      </c>
      <c r="T205" s="159" t="s">
        <v>1198</v>
      </c>
    </row>
    <row r="206" spans="1:20" ht="31.5">
      <c r="A206" s="138">
        <v>199</v>
      </c>
      <c r="B206" s="154"/>
      <c r="C206" s="155" t="s">
        <v>1199</v>
      </c>
      <c r="D206" s="156" t="s">
        <v>1200</v>
      </c>
      <c r="E206" s="156" t="s">
        <v>1201</v>
      </c>
      <c r="F206" s="154" t="s">
        <v>30</v>
      </c>
      <c r="G206" s="155" t="s">
        <v>32</v>
      </c>
      <c r="H206" s="156" t="s">
        <v>65</v>
      </c>
      <c r="I206" s="156" t="s">
        <v>6</v>
      </c>
      <c r="J206" s="156" t="s">
        <v>725</v>
      </c>
      <c r="K206" s="157">
        <v>50000</v>
      </c>
      <c r="L206" s="155">
        <v>35000</v>
      </c>
      <c r="M206" s="158" t="s">
        <v>842</v>
      </c>
      <c r="N206" s="155">
        <v>35000</v>
      </c>
      <c r="O206" s="154">
        <v>20</v>
      </c>
      <c r="P206" s="155">
        <v>35000</v>
      </c>
      <c r="Q206" s="158" t="s">
        <v>843</v>
      </c>
      <c r="R206" s="155">
        <v>20</v>
      </c>
      <c r="S206" s="159" t="s">
        <v>1202</v>
      </c>
      <c r="T206" s="159" t="s">
        <v>1203</v>
      </c>
    </row>
    <row r="207" spans="1:20" ht="47.25">
      <c r="A207" s="87">
        <v>200</v>
      </c>
      <c r="B207" s="154"/>
      <c r="C207" s="155" t="s">
        <v>1204</v>
      </c>
      <c r="D207" s="156" t="s">
        <v>384</v>
      </c>
      <c r="E207" s="156" t="s">
        <v>1205</v>
      </c>
      <c r="F207" s="154" t="s">
        <v>30</v>
      </c>
      <c r="G207" s="155" t="s">
        <v>32</v>
      </c>
      <c r="H207" s="156" t="s">
        <v>38</v>
      </c>
      <c r="I207" s="156" t="s">
        <v>6</v>
      </c>
      <c r="J207" s="156" t="s">
        <v>725</v>
      </c>
      <c r="K207" s="157">
        <v>50000</v>
      </c>
      <c r="L207" s="155">
        <v>35000</v>
      </c>
      <c r="M207" s="158" t="s">
        <v>842</v>
      </c>
      <c r="N207" s="155">
        <v>35000</v>
      </c>
      <c r="O207" s="154">
        <v>20</v>
      </c>
      <c r="P207" s="155">
        <v>35000</v>
      </c>
      <c r="Q207" s="158" t="s">
        <v>843</v>
      </c>
      <c r="R207" s="155">
        <v>20</v>
      </c>
      <c r="S207" s="159" t="s">
        <v>1206</v>
      </c>
      <c r="T207" s="159" t="s">
        <v>1207</v>
      </c>
    </row>
    <row r="208" spans="1:20" ht="78.75">
      <c r="A208" s="138">
        <v>201</v>
      </c>
      <c r="B208" s="154"/>
      <c r="C208" s="155" t="s">
        <v>1208</v>
      </c>
      <c r="D208" s="156" t="s">
        <v>807</v>
      </c>
      <c r="E208" s="156" t="s">
        <v>1209</v>
      </c>
      <c r="F208" s="154" t="s">
        <v>30</v>
      </c>
      <c r="G208" s="155" t="s">
        <v>32</v>
      </c>
      <c r="H208" s="156" t="s">
        <v>38</v>
      </c>
      <c r="I208" s="156" t="s">
        <v>6</v>
      </c>
      <c r="J208" s="156" t="s">
        <v>725</v>
      </c>
      <c r="K208" s="157">
        <v>50000</v>
      </c>
      <c r="L208" s="155">
        <v>35000</v>
      </c>
      <c r="M208" s="158" t="s">
        <v>842</v>
      </c>
      <c r="N208" s="155">
        <v>35000</v>
      </c>
      <c r="O208" s="154">
        <v>20</v>
      </c>
      <c r="P208" s="155">
        <v>35000</v>
      </c>
      <c r="Q208" s="158" t="s">
        <v>843</v>
      </c>
      <c r="R208" s="155">
        <v>20</v>
      </c>
      <c r="S208" s="159" t="s">
        <v>1210</v>
      </c>
      <c r="T208" s="159" t="s">
        <v>1211</v>
      </c>
    </row>
    <row r="209" spans="1:20" ht="63">
      <c r="A209" s="87">
        <v>202</v>
      </c>
      <c r="B209" s="154"/>
      <c r="C209" s="155" t="s">
        <v>1212</v>
      </c>
      <c r="D209" s="156" t="s">
        <v>1213</v>
      </c>
      <c r="E209" s="156" t="s">
        <v>1055</v>
      </c>
      <c r="F209" s="154" t="s">
        <v>30</v>
      </c>
      <c r="G209" s="155" t="s">
        <v>32</v>
      </c>
      <c r="H209" s="156" t="s">
        <v>38</v>
      </c>
      <c r="I209" s="156" t="s">
        <v>6</v>
      </c>
      <c r="J209" s="156" t="s">
        <v>725</v>
      </c>
      <c r="K209" s="157">
        <v>50000</v>
      </c>
      <c r="L209" s="155">
        <v>35000</v>
      </c>
      <c r="M209" s="158" t="s">
        <v>842</v>
      </c>
      <c r="N209" s="155">
        <v>35000</v>
      </c>
      <c r="O209" s="154">
        <v>20</v>
      </c>
      <c r="P209" s="155">
        <v>35000</v>
      </c>
      <c r="Q209" s="158" t="s">
        <v>843</v>
      </c>
      <c r="R209" s="155">
        <v>20</v>
      </c>
      <c r="S209" s="159" t="s">
        <v>1214</v>
      </c>
      <c r="T209" s="159" t="s">
        <v>1215</v>
      </c>
    </row>
    <row r="210" spans="1:20" ht="47.25">
      <c r="A210" s="138">
        <v>203</v>
      </c>
      <c r="B210" s="154"/>
      <c r="C210" s="155" t="s">
        <v>1134</v>
      </c>
      <c r="D210" s="156" t="s">
        <v>384</v>
      </c>
      <c r="E210" s="156" t="s">
        <v>1205</v>
      </c>
      <c r="F210" s="154" t="s">
        <v>30</v>
      </c>
      <c r="G210" s="155" t="s">
        <v>32</v>
      </c>
      <c r="H210" s="156" t="s">
        <v>38</v>
      </c>
      <c r="I210" s="156" t="s">
        <v>6</v>
      </c>
      <c r="J210" s="156" t="s">
        <v>725</v>
      </c>
      <c r="K210" s="157">
        <v>50000</v>
      </c>
      <c r="L210" s="155">
        <v>35000</v>
      </c>
      <c r="M210" s="158" t="s">
        <v>842</v>
      </c>
      <c r="N210" s="155">
        <v>35000</v>
      </c>
      <c r="O210" s="154">
        <v>20</v>
      </c>
      <c r="P210" s="155">
        <v>35000</v>
      </c>
      <c r="Q210" s="158" t="s">
        <v>843</v>
      </c>
      <c r="R210" s="155">
        <v>20</v>
      </c>
      <c r="S210" s="159" t="s">
        <v>1216</v>
      </c>
      <c r="T210" s="159" t="s">
        <v>1217</v>
      </c>
    </row>
    <row r="211" spans="1:20" ht="47.25">
      <c r="A211" s="87">
        <v>204</v>
      </c>
      <c r="B211" s="154"/>
      <c r="C211" s="155" t="s">
        <v>1200</v>
      </c>
      <c r="D211" s="156" t="s">
        <v>1099</v>
      </c>
      <c r="E211" s="156" t="s">
        <v>1218</v>
      </c>
      <c r="F211" s="154" t="s">
        <v>30</v>
      </c>
      <c r="G211" s="155" t="s">
        <v>32</v>
      </c>
      <c r="H211" s="156" t="s">
        <v>38</v>
      </c>
      <c r="I211" s="156" t="s">
        <v>5</v>
      </c>
      <c r="J211" s="156" t="s">
        <v>725</v>
      </c>
      <c r="K211" s="157">
        <v>50000</v>
      </c>
      <c r="L211" s="155">
        <v>35000</v>
      </c>
      <c r="M211" s="158" t="s">
        <v>842</v>
      </c>
      <c r="N211" s="155">
        <v>35000</v>
      </c>
      <c r="O211" s="154">
        <v>20</v>
      </c>
      <c r="P211" s="155">
        <v>35000</v>
      </c>
      <c r="Q211" s="158" t="s">
        <v>843</v>
      </c>
      <c r="R211" s="155">
        <v>20</v>
      </c>
      <c r="S211" s="159" t="s">
        <v>1219</v>
      </c>
      <c r="T211" s="159" t="s">
        <v>1220</v>
      </c>
    </row>
    <row r="212" spans="1:20" ht="47.25">
      <c r="A212" s="138">
        <v>205</v>
      </c>
      <c r="B212" s="154"/>
      <c r="C212" s="155" t="s">
        <v>1221</v>
      </c>
      <c r="D212" s="156" t="s">
        <v>1012</v>
      </c>
      <c r="E212" s="156" t="s">
        <v>156</v>
      </c>
      <c r="F212" s="154" t="s">
        <v>30</v>
      </c>
      <c r="G212" s="155" t="s">
        <v>32</v>
      </c>
      <c r="H212" s="156" t="s">
        <v>65</v>
      </c>
      <c r="I212" s="156" t="s">
        <v>6</v>
      </c>
      <c r="J212" s="156" t="s">
        <v>725</v>
      </c>
      <c r="K212" s="157">
        <v>50000</v>
      </c>
      <c r="L212" s="155">
        <v>35000</v>
      </c>
      <c r="M212" s="158" t="s">
        <v>842</v>
      </c>
      <c r="N212" s="155">
        <v>35000</v>
      </c>
      <c r="O212" s="154">
        <v>20</v>
      </c>
      <c r="P212" s="155">
        <v>35000</v>
      </c>
      <c r="Q212" s="158" t="s">
        <v>843</v>
      </c>
      <c r="R212" s="155">
        <v>20</v>
      </c>
      <c r="S212" s="159" t="s">
        <v>1222</v>
      </c>
      <c r="T212" s="159" t="s">
        <v>1223</v>
      </c>
    </row>
    <row r="213" spans="1:20" ht="63">
      <c r="A213" s="87">
        <v>206</v>
      </c>
      <c r="B213" s="154"/>
      <c r="C213" s="155" t="s">
        <v>1224</v>
      </c>
      <c r="D213" s="156" t="s">
        <v>1103</v>
      </c>
      <c r="E213" s="156" t="s">
        <v>1105</v>
      </c>
      <c r="F213" s="154" t="s">
        <v>30</v>
      </c>
      <c r="G213" s="155" t="s">
        <v>1065</v>
      </c>
      <c r="H213" s="156" t="s">
        <v>65</v>
      </c>
      <c r="I213" s="156" t="s">
        <v>6</v>
      </c>
      <c r="J213" s="160" t="s">
        <v>1051</v>
      </c>
      <c r="K213" s="157">
        <v>50000</v>
      </c>
      <c r="L213" s="155">
        <v>35000</v>
      </c>
      <c r="M213" s="158" t="s">
        <v>842</v>
      </c>
      <c r="N213" s="155">
        <v>35000</v>
      </c>
      <c r="O213" s="154">
        <v>20</v>
      </c>
      <c r="P213" s="155">
        <v>35000</v>
      </c>
      <c r="Q213" s="158" t="s">
        <v>843</v>
      </c>
      <c r="R213" s="155">
        <v>20</v>
      </c>
      <c r="S213" s="159" t="s">
        <v>1225</v>
      </c>
      <c r="T213" s="159" t="s">
        <v>1226</v>
      </c>
    </row>
    <row r="214" spans="1:20" ht="94.5">
      <c r="A214" s="138">
        <v>207</v>
      </c>
      <c r="B214" s="154"/>
      <c r="C214" s="155" t="s">
        <v>1227</v>
      </c>
      <c r="D214" s="156" t="s">
        <v>1228</v>
      </c>
      <c r="E214" s="156" t="s">
        <v>1229</v>
      </c>
      <c r="F214" s="154" t="s">
        <v>30</v>
      </c>
      <c r="G214" s="155" t="s">
        <v>1065</v>
      </c>
      <c r="H214" s="156" t="s">
        <v>38</v>
      </c>
      <c r="I214" s="156" t="s">
        <v>6</v>
      </c>
      <c r="J214" s="156" t="s">
        <v>725</v>
      </c>
      <c r="K214" s="157">
        <v>50000</v>
      </c>
      <c r="L214" s="155">
        <v>35000</v>
      </c>
      <c r="M214" s="158" t="s">
        <v>842</v>
      </c>
      <c r="N214" s="155">
        <v>35000</v>
      </c>
      <c r="O214" s="154">
        <v>20</v>
      </c>
      <c r="P214" s="155">
        <v>35000</v>
      </c>
      <c r="Q214" s="158" t="s">
        <v>843</v>
      </c>
      <c r="R214" s="155">
        <v>20</v>
      </c>
      <c r="S214" s="159" t="s">
        <v>1230</v>
      </c>
      <c r="T214" s="159" t="s">
        <v>1231</v>
      </c>
    </row>
    <row r="215" spans="1:20" ht="47.25">
      <c r="A215" s="87">
        <v>208</v>
      </c>
      <c r="B215" s="154"/>
      <c r="C215" s="155" t="s">
        <v>1232</v>
      </c>
      <c r="D215" s="156" t="s">
        <v>1233</v>
      </c>
      <c r="E215" s="156" t="s">
        <v>1234</v>
      </c>
      <c r="F215" s="154" t="s">
        <v>30</v>
      </c>
      <c r="G215" s="155" t="s">
        <v>32</v>
      </c>
      <c r="H215" s="156" t="s">
        <v>38</v>
      </c>
      <c r="I215" s="156" t="s">
        <v>6</v>
      </c>
      <c r="J215" s="156" t="s">
        <v>725</v>
      </c>
      <c r="K215" s="157">
        <v>50000</v>
      </c>
      <c r="L215" s="155">
        <v>35000</v>
      </c>
      <c r="M215" s="158" t="s">
        <v>842</v>
      </c>
      <c r="N215" s="155">
        <v>35000</v>
      </c>
      <c r="O215" s="154">
        <v>20</v>
      </c>
      <c r="P215" s="155">
        <v>35000</v>
      </c>
      <c r="Q215" s="158" t="s">
        <v>843</v>
      </c>
      <c r="R215" s="155">
        <v>20</v>
      </c>
      <c r="S215" s="159" t="s">
        <v>1235</v>
      </c>
      <c r="T215" s="159" t="s">
        <v>1236</v>
      </c>
    </row>
    <row r="216" spans="1:20" ht="47.25">
      <c r="A216" s="138">
        <v>209</v>
      </c>
      <c r="B216" s="154"/>
      <c r="C216" s="155" t="s">
        <v>1237</v>
      </c>
      <c r="D216" s="156" t="s">
        <v>1238</v>
      </c>
      <c r="E216" s="156" t="s">
        <v>1239</v>
      </c>
      <c r="F216" s="154" t="s">
        <v>30</v>
      </c>
      <c r="G216" s="155" t="s">
        <v>32</v>
      </c>
      <c r="H216" s="156" t="s">
        <v>65</v>
      </c>
      <c r="I216" s="156" t="s">
        <v>6</v>
      </c>
      <c r="J216" s="156" t="s">
        <v>725</v>
      </c>
      <c r="K216" s="157">
        <v>50000</v>
      </c>
      <c r="L216" s="155">
        <v>35000</v>
      </c>
      <c r="M216" s="158" t="s">
        <v>842</v>
      </c>
      <c r="N216" s="155">
        <v>35000</v>
      </c>
      <c r="O216" s="154">
        <v>20</v>
      </c>
      <c r="P216" s="155">
        <v>35000</v>
      </c>
      <c r="Q216" s="158" t="s">
        <v>843</v>
      </c>
      <c r="R216" s="155">
        <v>20</v>
      </c>
      <c r="S216" s="159" t="s">
        <v>1240</v>
      </c>
      <c r="T216" s="159" t="s">
        <v>1241</v>
      </c>
    </row>
    <row r="217" spans="1:20" ht="63">
      <c r="A217" s="87">
        <v>210</v>
      </c>
      <c r="B217" s="154"/>
      <c r="C217" s="155" t="s">
        <v>1242</v>
      </c>
      <c r="D217" s="156" t="s">
        <v>1243</v>
      </c>
      <c r="E217" s="156" t="s">
        <v>1244</v>
      </c>
      <c r="F217" s="154" t="s">
        <v>30</v>
      </c>
      <c r="G217" s="155" t="s">
        <v>32</v>
      </c>
      <c r="H217" s="156" t="s">
        <v>38</v>
      </c>
      <c r="I217" s="156" t="s">
        <v>6</v>
      </c>
      <c r="J217" s="156" t="s">
        <v>725</v>
      </c>
      <c r="K217" s="157">
        <v>50000</v>
      </c>
      <c r="L217" s="155">
        <v>35000</v>
      </c>
      <c r="M217" s="158" t="s">
        <v>842</v>
      </c>
      <c r="N217" s="155">
        <v>35000</v>
      </c>
      <c r="O217" s="154">
        <v>20</v>
      </c>
      <c r="P217" s="155">
        <v>35000</v>
      </c>
      <c r="Q217" s="158" t="s">
        <v>843</v>
      </c>
      <c r="R217" s="155">
        <v>20</v>
      </c>
      <c r="S217" s="159" t="s">
        <v>1245</v>
      </c>
      <c r="T217" s="159" t="s">
        <v>1246</v>
      </c>
    </row>
    <row r="218" spans="1:20" ht="47.25">
      <c r="A218" s="138">
        <v>211</v>
      </c>
      <c r="B218" s="154"/>
      <c r="C218" s="155" t="s">
        <v>1247</v>
      </c>
      <c r="D218" s="156" t="s">
        <v>1248</v>
      </c>
      <c r="E218" s="156" t="s">
        <v>712</v>
      </c>
      <c r="F218" s="154" t="s">
        <v>30</v>
      </c>
      <c r="G218" s="155" t="s">
        <v>32</v>
      </c>
      <c r="H218" s="156" t="s">
        <v>38</v>
      </c>
      <c r="I218" s="156" t="s">
        <v>6</v>
      </c>
      <c r="J218" s="156" t="s">
        <v>725</v>
      </c>
      <c r="K218" s="157">
        <v>50000</v>
      </c>
      <c r="L218" s="155">
        <v>35000</v>
      </c>
      <c r="M218" s="158" t="s">
        <v>842</v>
      </c>
      <c r="N218" s="155">
        <v>35000</v>
      </c>
      <c r="O218" s="154">
        <v>20</v>
      </c>
      <c r="P218" s="155">
        <v>35000</v>
      </c>
      <c r="Q218" s="158" t="s">
        <v>843</v>
      </c>
      <c r="R218" s="155">
        <v>20</v>
      </c>
      <c r="S218" s="159" t="s">
        <v>1249</v>
      </c>
      <c r="T218" s="159" t="s">
        <v>1250</v>
      </c>
    </row>
    <row r="219" spans="1:20" ht="63">
      <c r="A219" s="87">
        <v>212</v>
      </c>
      <c r="B219" s="154"/>
      <c r="C219" s="161" t="s">
        <v>1251</v>
      </c>
      <c r="D219" s="162" t="s">
        <v>1232</v>
      </c>
      <c r="E219" s="162" t="s">
        <v>1252</v>
      </c>
      <c r="F219" s="154" t="s">
        <v>30</v>
      </c>
      <c r="G219" s="161" t="s">
        <v>32</v>
      </c>
      <c r="H219" s="156" t="s">
        <v>38</v>
      </c>
      <c r="I219" s="156" t="s">
        <v>6</v>
      </c>
      <c r="J219" s="156" t="s">
        <v>725</v>
      </c>
      <c r="K219" s="157">
        <v>100000</v>
      </c>
      <c r="L219" s="155">
        <v>70000</v>
      </c>
      <c r="M219" s="158" t="s">
        <v>842</v>
      </c>
      <c r="N219" s="155">
        <v>70000</v>
      </c>
      <c r="O219" s="154">
        <v>20</v>
      </c>
      <c r="P219" s="155">
        <v>70000</v>
      </c>
      <c r="Q219" s="158" t="s">
        <v>843</v>
      </c>
      <c r="R219" s="155">
        <v>20</v>
      </c>
      <c r="S219" s="159" t="s">
        <v>1253</v>
      </c>
      <c r="T219" s="159" t="s">
        <v>1254</v>
      </c>
    </row>
    <row r="220" spans="1:20" ht="63">
      <c r="A220" s="138">
        <v>213</v>
      </c>
      <c r="B220" s="154"/>
      <c r="C220" s="155" t="s">
        <v>1255</v>
      </c>
      <c r="D220" s="156" t="s">
        <v>1256</v>
      </c>
      <c r="E220" s="156" t="s">
        <v>1257</v>
      </c>
      <c r="F220" s="154" t="s">
        <v>30</v>
      </c>
      <c r="G220" s="155" t="s">
        <v>32</v>
      </c>
      <c r="H220" s="156" t="s">
        <v>38</v>
      </c>
      <c r="I220" s="156" t="s">
        <v>6</v>
      </c>
      <c r="J220" s="156" t="s">
        <v>725</v>
      </c>
      <c r="K220" s="157">
        <v>50000</v>
      </c>
      <c r="L220" s="155">
        <v>35000</v>
      </c>
      <c r="M220" s="158" t="s">
        <v>842</v>
      </c>
      <c r="N220" s="155">
        <v>35000</v>
      </c>
      <c r="O220" s="154">
        <v>20</v>
      </c>
      <c r="P220" s="155">
        <v>35000</v>
      </c>
      <c r="Q220" s="158" t="s">
        <v>843</v>
      </c>
      <c r="R220" s="155">
        <v>20</v>
      </c>
      <c r="S220" s="159" t="s">
        <v>1258</v>
      </c>
      <c r="T220" s="159" t="s">
        <v>1259</v>
      </c>
    </row>
    <row r="221" spans="1:20" ht="63">
      <c r="A221" s="87">
        <v>214</v>
      </c>
      <c r="B221" s="154"/>
      <c r="C221" s="155" t="s">
        <v>1260</v>
      </c>
      <c r="D221" s="156" t="s">
        <v>1261</v>
      </c>
      <c r="E221" s="156" t="s">
        <v>1262</v>
      </c>
      <c r="F221" s="154" t="s">
        <v>30</v>
      </c>
      <c r="G221" s="155" t="s">
        <v>32</v>
      </c>
      <c r="H221" s="156" t="s">
        <v>38</v>
      </c>
      <c r="I221" s="156" t="s">
        <v>6</v>
      </c>
      <c r="J221" s="160" t="s">
        <v>1263</v>
      </c>
      <c r="K221" s="157">
        <v>50000</v>
      </c>
      <c r="L221" s="155">
        <v>35000</v>
      </c>
      <c r="M221" s="158" t="s">
        <v>842</v>
      </c>
      <c r="N221" s="155">
        <v>35000</v>
      </c>
      <c r="O221" s="154">
        <v>20</v>
      </c>
      <c r="P221" s="155">
        <v>35000</v>
      </c>
      <c r="Q221" s="158" t="s">
        <v>843</v>
      </c>
      <c r="R221" s="155">
        <v>20</v>
      </c>
      <c r="S221" s="159" t="s">
        <v>1264</v>
      </c>
      <c r="T221" s="159" t="s">
        <v>1265</v>
      </c>
    </row>
    <row r="222" spans="1:20" ht="63">
      <c r="A222" s="138">
        <v>215</v>
      </c>
      <c r="B222" s="154"/>
      <c r="C222" s="155" t="s">
        <v>1266</v>
      </c>
      <c r="D222" s="156" t="s">
        <v>1261</v>
      </c>
      <c r="E222" s="156" t="s">
        <v>1262</v>
      </c>
      <c r="F222" s="154" t="s">
        <v>30</v>
      </c>
      <c r="G222" s="155" t="s">
        <v>32</v>
      </c>
      <c r="H222" s="156" t="s">
        <v>38</v>
      </c>
      <c r="I222" s="156" t="s">
        <v>6</v>
      </c>
      <c r="J222" s="160" t="s">
        <v>1263</v>
      </c>
      <c r="K222" s="157">
        <v>50000</v>
      </c>
      <c r="L222" s="155">
        <v>35000</v>
      </c>
      <c r="M222" s="158" t="s">
        <v>842</v>
      </c>
      <c r="N222" s="155">
        <v>35000</v>
      </c>
      <c r="O222" s="154">
        <v>20</v>
      </c>
      <c r="P222" s="155">
        <v>35000</v>
      </c>
      <c r="Q222" s="158" t="s">
        <v>843</v>
      </c>
      <c r="R222" s="155">
        <v>20</v>
      </c>
      <c r="S222" s="159" t="s">
        <v>1267</v>
      </c>
      <c r="T222" s="159" t="s">
        <v>1268</v>
      </c>
    </row>
    <row r="223" spans="1:20" ht="47.25">
      <c r="A223" s="87">
        <v>216</v>
      </c>
      <c r="B223" s="154"/>
      <c r="C223" s="155" t="s">
        <v>1269</v>
      </c>
      <c r="D223" s="156" t="s">
        <v>137</v>
      </c>
      <c r="E223" s="156" t="s">
        <v>198</v>
      </c>
      <c r="F223" s="154" t="s">
        <v>30</v>
      </c>
      <c r="G223" s="155" t="s">
        <v>32</v>
      </c>
      <c r="H223" s="156" t="s">
        <v>65</v>
      </c>
      <c r="I223" s="156" t="s">
        <v>6</v>
      </c>
      <c r="J223" s="156" t="s">
        <v>849</v>
      </c>
      <c r="K223" s="157">
        <v>50000</v>
      </c>
      <c r="L223" s="155">
        <v>35000</v>
      </c>
      <c r="M223" s="158" t="s">
        <v>842</v>
      </c>
      <c r="N223" s="155">
        <v>35000</v>
      </c>
      <c r="O223" s="154">
        <v>20</v>
      </c>
      <c r="P223" s="155">
        <v>35000</v>
      </c>
      <c r="Q223" s="158" t="s">
        <v>843</v>
      </c>
      <c r="R223" s="155">
        <v>20</v>
      </c>
      <c r="S223" s="159" t="s">
        <v>1270</v>
      </c>
      <c r="T223" s="159" t="s">
        <v>1271</v>
      </c>
    </row>
    <row r="224" spans="1:20" ht="63">
      <c r="A224" s="138">
        <v>217</v>
      </c>
      <c r="B224" s="154"/>
      <c r="C224" s="155" t="s">
        <v>1272</v>
      </c>
      <c r="D224" s="156" t="s">
        <v>275</v>
      </c>
      <c r="E224" s="156" t="s">
        <v>1273</v>
      </c>
      <c r="F224" s="154" t="s">
        <v>30</v>
      </c>
      <c r="G224" s="155" t="s">
        <v>32</v>
      </c>
      <c r="H224" s="156" t="s">
        <v>38</v>
      </c>
      <c r="I224" s="156" t="s">
        <v>6</v>
      </c>
      <c r="J224" s="160" t="s">
        <v>1263</v>
      </c>
      <c r="K224" s="157">
        <v>50000</v>
      </c>
      <c r="L224" s="155">
        <v>35000</v>
      </c>
      <c r="M224" s="158" t="s">
        <v>842</v>
      </c>
      <c r="N224" s="155">
        <v>35000</v>
      </c>
      <c r="O224" s="154">
        <v>20</v>
      </c>
      <c r="P224" s="155">
        <v>35000</v>
      </c>
      <c r="Q224" s="158" t="s">
        <v>843</v>
      </c>
      <c r="R224" s="155">
        <v>20</v>
      </c>
      <c r="S224" s="159" t="s">
        <v>1274</v>
      </c>
      <c r="T224" s="159" t="s">
        <v>1275</v>
      </c>
    </row>
    <row r="225" spans="1:20" ht="47.25">
      <c r="A225" s="87">
        <v>218</v>
      </c>
      <c r="B225" s="154"/>
      <c r="C225" s="155" t="s">
        <v>1276</v>
      </c>
      <c r="D225" s="156" t="s">
        <v>165</v>
      </c>
      <c r="E225" s="156" t="s">
        <v>894</v>
      </c>
      <c r="F225" s="154" t="s">
        <v>30</v>
      </c>
      <c r="G225" s="155" t="s">
        <v>32</v>
      </c>
      <c r="H225" s="156" t="s">
        <v>38</v>
      </c>
      <c r="I225" s="156" t="s">
        <v>6</v>
      </c>
      <c r="J225" s="156" t="s">
        <v>725</v>
      </c>
      <c r="K225" s="157">
        <v>50000</v>
      </c>
      <c r="L225" s="155">
        <v>35000</v>
      </c>
      <c r="M225" s="158" t="s">
        <v>842</v>
      </c>
      <c r="N225" s="155">
        <v>35000</v>
      </c>
      <c r="O225" s="154">
        <v>20</v>
      </c>
      <c r="P225" s="155">
        <v>35000</v>
      </c>
      <c r="Q225" s="158" t="s">
        <v>843</v>
      </c>
      <c r="R225" s="155">
        <v>20</v>
      </c>
      <c r="S225" s="159" t="s">
        <v>1277</v>
      </c>
      <c r="T225" s="159" t="s">
        <v>1278</v>
      </c>
    </row>
    <row r="226" spans="1:20" ht="78.75">
      <c r="A226" s="138">
        <v>219</v>
      </c>
      <c r="B226" s="154"/>
      <c r="C226" s="155" t="s">
        <v>1279</v>
      </c>
      <c r="D226" s="156" t="s">
        <v>1280</v>
      </c>
      <c r="E226" s="156" t="s">
        <v>1281</v>
      </c>
      <c r="F226" s="154" t="s">
        <v>30</v>
      </c>
      <c r="G226" s="155" t="s">
        <v>32</v>
      </c>
      <c r="H226" s="156" t="s">
        <v>38</v>
      </c>
      <c r="I226" s="156" t="s">
        <v>6</v>
      </c>
      <c r="J226" s="156" t="s">
        <v>725</v>
      </c>
      <c r="K226" s="157">
        <v>50000</v>
      </c>
      <c r="L226" s="155">
        <v>35000</v>
      </c>
      <c r="M226" s="158" t="s">
        <v>842</v>
      </c>
      <c r="N226" s="155">
        <v>35000</v>
      </c>
      <c r="O226" s="154">
        <v>20</v>
      </c>
      <c r="P226" s="155">
        <v>35000</v>
      </c>
      <c r="Q226" s="158" t="s">
        <v>843</v>
      </c>
      <c r="R226" s="155">
        <v>20</v>
      </c>
      <c r="S226" s="159" t="s">
        <v>1282</v>
      </c>
      <c r="T226" s="159" t="s">
        <v>1283</v>
      </c>
    </row>
    <row r="227" spans="1:20" ht="47.25">
      <c r="A227" s="87">
        <v>220</v>
      </c>
      <c r="B227" s="154"/>
      <c r="C227" s="155" t="s">
        <v>979</v>
      </c>
      <c r="D227" s="156" t="s">
        <v>1040</v>
      </c>
      <c r="E227" s="156" t="s">
        <v>1284</v>
      </c>
      <c r="F227" s="154" t="s">
        <v>30</v>
      </c>
      <c r="G227" s="155" t="s">
        <v>32</v>
      </c>
      <c r="H227" s="156" t="s">
        <v>65</v>
      </c>
      <c r="I227" s="156" t="s">
        <v>6</v>
      </c>
      <c r="J227" s="156" t="s">
        <v>849</v>
      </c>
      <c r="K227" s="157">
        <v>50000</v>
      </c>
      <c r="L227" s="155">
        <v>35000</v>
      </c>
      <c r="M227" s="158" t="s">
        <v>842</v>
      </c>
      <c r="N227" s="155">
        <v>35000</v>
      </c>
      <c r="O227" s="154">
        <v>20</v>
      </c>
      <c r="P227" s="155">
        <v>35000</v>
      </c>
      <c r="Q227" s="158" t="s">
        <v>843</v>
      </c>
      <c r="R227" s="155">
        <v>20</v>
      </c>
      <c r="S227" s="159" t="s">
        <v>1285</v>
      </c>
      <c r="T227" s="159" t="s">
        <v>1286</v>
      </c>
    </row>
    <row r="228" spans="1:20" ht="63">
      <c r="A228" s="138">
        <v>221</v>
      </c>
      <c r="B228" s="154"/>
      <c r="C228" s="155" t="s">
        <v>890</v>
      </c>
      <c r="D228" s="156" t="s">
        <v>1276</v>
      </c>
      <c r="E228" s="156" t="s">
        <v>1287</v>
      </c>
      <c r="F228" s="154" t="s">
        <v>30</v>
      </c>
      <c r="G228" s="155" t="s">
        <v>32</v>
      </c>
      <c r="H228" s="156" t="s">
        <v>38</v>
      </c>
      <c r="I228" s="156" t="s">
        <v>5</v>
      </c>
      <c r="J228" s="156" t="s">
        <v>849</v>
      </c>
      <c r="K228" s="157">
        <v>50000</v>
      </c>
      <c r="L228" s="155">
        <v>35000</v>
      </c>
      <c r="M228" s="158" t="s">
        <v>842</v>
      </c>
      <c r="N228" s="155">
        <v>35000</v>
      </c>
      <c r="O228" s="154">
        <v>20</v>
      </c>
      <c r="P228" s="155">
        <v>35000</v>
      </c>
      <c r="Q228" s="158" t="s">
        <v>843</v>
      </c>
      <c r="R228" s="155">
        <v>20</v>
      </c>
      <c r="S228" s="159" t="s">
        <v>1288</v>
      </c>
      <c r="T228" s="159" t="s">
        <v>1289</v>
      </c>
    </row>
    <row r="229" spans="1:20" ht="63">
      <c r="A229" s="87">
        <v>222</v>
      </c>
      <c r="B229" s="154"/>
      <c r="C229" s="155" t="s">
        <v>1144</v>
      </c>
      <c r="D229" s="156" t="s">
        <v>1290</v>
      </c>
      <c r="E229" s="156" t="s">
        <v>1287</v>
      </c>
      <c r="F229" s="154" t="s">
        <v>30</v>
      </c>
      <c r="G229" s="155" t="s">
        <v>32</v>
      </c>
      <c r="H229" s="156" t="s">
        <v>65</v>
      </c>
      <c r="I229" s="156" t="s">
        <v>5</v>
      </c>
      <c r="J229" s="156" t="s">
        <v>849</v>
      </c>
      <c r="K229" s="157">
        <v>50000</v>
      </c>
      <c r="L229" s="155">
        <v>35000</v>
      </c>
      <c r="M229" s="158" t="s">
        <v>842</v>
      </c>
      <c r="N229" s="155">
        <v>35000</v>
      </c>
      <c r="O229" s="154">
        <v>20</v>
      </c>
      <c r="P229" s="155">
        <v>35000</v>
      </c>
      <c r="Q229" s="158" t="s">
        <v>843</v>
      </c>
      <c r="R229" s="155">
        <v>20</v>
      </c>
      <c r="S229" s="159" t="s">
        <v>1291</v>
      </c>
      <c r="T229" s="159" t="s">
        <v>1292</v>
      </c>
    </row>
    <row r="230" spans="1:20" ht="63">
      <c r="A230" s="138">
        <v>223</v>
      </c>
      <c r="B230" s="154"/>
      <c r="C230" s="155" t="s">
        <v>1293</v>
      </c>
      <c r="D230" s="156" t="s">
        <v>657</v>
      </c>
      <c r="E230" s="156" t="s">
        <v>1287</v>
      </c>
      <c r="F230" s="154" t="s">
        <v>30</v>
      </c>
      <c r="G230" s="155" t="s">
        <v>32</v>
      </c>
      <c r="H230" s="156" t="s">
        <v>38</v>
      </c>
      <c r="I230" s="156" t="s">
        <v>5</v>
      </c>
      <c r="J230" s="156" t="s">
        <v>849</v>
      </c>
      <c r="K230" s="157">
        <v>50000</v>
      </c>
      <c r="L230" s="155">
        <v>35000</v>
      </c>
      <c r="M230" s="158" t="s">
        <v>842</v>
      </c>
      <c r="N230" s="155">
        <v>35000</v>
      </c>
      <c r="O230" s="154">
        <v>20</v>
      </c>
      <c r="P230" s="155">
        <v>35000</v>
      </c>
      <c r="Q230" s="158" t="s">
        <v>843</v>
      </c>
      <c r="R230" s="155">
        <v>20</v>
      </c>
      <c r="S230" s="159" t="s">
        <v>1294</v>
      </c>
      <c r="T230" s="159" t="s">
        <v>1295</v>
      </c>
    </row>
    <row r="231" spans="1:20" ht="63">
      <c r="A231" s="87">
        <v>224</v>
      </c>
      <c r="B231" s="154"/>
      <c r="C231" s="155" t="s">
        <v>494</v>
      </c>
      <c r="D231" s="156" t="s">
        <v>1293</v>
      </c>
      <c r="E231" s="156" t="s">
        <v>1287</v>
      </c>
      <c r="F231" s="154" t="s">
        <v>30</v>
      </c>
      <c r="G231" s="155" t="s">
        <v>32</v>
      </c>
      <c r="H231" s="155" t="s">
        <v>65</v>
      </c>
      <c r="I231" s="156" t="s">
        <v>6</v>
      </c>
      <c r="J231" s="156" t="s">
        <v>849</v>
      </c>
      <c r="K231" s="157">
        <v>50000</v>
      </c>
      <c r="L231" s="155">
        <v>35000</v>
      </c>
      <c r="M231" s="158" t="s">
        <v>842</v>
      </c>
      <c r="N231" s="155">
        <v>35000</v>
      </c>
      <c r="O231" s="154">
        <v>20</v>
      </c>
      <c r="P231" s="155">
        <v>35000</v>
      </c>
      <c r="Q231" s="158" t="s">
        <v>843</v>
      </c>
      <c r="R231" s="155">
        <v>20</v>
      </c>
      <c r="S231" s="159" t="s">
        <v>1296</v>
      </c>
      <c r="T231" s="159" t="s">
        <v>1297</v>
      </c>
    </row>
    <row r="232" spans="1:20" ht="90">
      <c r="A232" s="138">
        <v>225</v>
      </c>
      <c r="B232" s="40"/>
      <c r="C232" s="50" t="s">
        <v>1298</v>
      </c>
      <c r="D232" s="50" t="s">
        <v>428</v>
      </c>
      <c r="E232" s="50" t="s">
        <v>1299</v>
      </c>
      <c r="F232" s="40" t="s">
        <v>30</v>
      </c>
      <c r="G232" s="50" t="s">
        <v>32</v>
      </c>
      <c r="H232" s="50" t="s">
        <v>38</v>
      </c>
      <c r="I232" s="53" t="s">
        <v>6</v>
      </c>
      <c r="J232" s="68" t="s">
        <v>174</v>
      </c>
      <c r="K232" s="40">
        <v>0</v>
      </c>
      <c r="L232" s="40">
        <v>10000</v>
      </c>
      <c r="M232" s="166" t="s">
        <v>1300</v>
      </c>
      <c r="N232" s="167">
        <v>15000</v>
      </c>
      <c r="O232" s="40">
        <v>20</v>
      </c>
      <c r="P232" s="167">
        <v>15000</v>
      </c>
      <c r="Q232" s="40" t="s">
        <v>842</v>
      </c>
      <c r="R232" s="40">
        <v>20</v>
      </c>
      <c r="S232" s="168" t="s">
        <v>1301</v>
      </c>
      <c r="T232" s="168" t="s">
        <v>1302</v>
      </c>
    </row>
    <row r="233" spans="1:20" ht="90">
      <c r="A233" s="87">
        <v>226</v>
      </c>
      <c r="B233" s="40"/>
      <c r="C233" s="50" t="s">
        <v>1303</v>
      </c>
      <c r="D233" s="50" t="s">
        <v>562</v>
      </c>
      <c r="E233" s="50" t="s">
        <v>1299</v>
      </c>
      <c r="F233" s="40" t="s">
        <v>30</v>
      </c>
      <c r="G233" s="50" t="s">
        <v>32</v>
      </c>
      <c r="H233" s="50" t="s">
        <v>65</v>
      </c>
      <c r="I233" s="53" t="s">
        <v>6</v>
      </c>
      <c r="J233" s="68" t="s">
        <v>1304</v>
      </c>
      <c r="K233" s="40">
        <v>0</v>
      </c>
      <c r="L233" s="40">
        <v>10000</v>
      </c>
      <c r="M233" s="166" t="s">
        <v>1300</v>
      </c>
      <c r="N233" s="167">
        <v>15000</v>
      </c>
      <c r="O233" s="40">
        <v>20</v>
      </c>
      <c r="P233" s="167">
        <v>15000</v>
      </c>
      <c r="Q233" s="40" t="s">
        <v>842</v>
      </c>
      <c r="R233" s="40">
        <v>20</v>
      </c>
      <c r="S233" s="168" t="s">
        <v>1305</v>
      </c>
      <c r="T233" s="168" t="s">
        <v>1306</v>
      </c>
    </row>
    <row r="234" spans="1:20" ht="75">
      <c r="A234" s="138">
        <v>227</v>
      </c>
      <c r="B234" s="40"/>
      <c r="C234" s="68" t="s">
        <v>1276</v>
      </c>
      <c r="D234" s="68" t="s">
        <v>1307</v>
      </c>
      <c r="E234" s="50" t="s">
        <v>1308</v>
      </c>
      <c r="F234" s="40" t="s">
        <v>30</v>
      </c>
      <c r="G234" s="50" t="s">
        <v>32</v>
      </c>
      <c r="H234" s="50" t="s">
        <v>38</v>
      </c>
      <c r="I234" s="53" t="s">
        <v>6</v>
      </c>
      <c r="J234" s="68" t="s">
        <v>1309</v>
      </c>
      <c r="K234" s="40">
        <v>0</v>
      </c>
      <c r="L234" s="40">
        <v>10000</v>
      </c>
      <c r="M234" s="166" t="s">
        <v>1300</v>
      </c>
      <c r="N234" s="167">
        <v>15000</v>
      </c>
      <c r="O234" s="40">
        <v>20</v>
      </c>
      <c r="P234" s="167">
        <v>15000</v>
      </c>
      <c r="Q234" s="40" t="s">
        <v>842</v>
      </c>
      <c r="R234" s="40">
        <v>20</v>
      </c>
      <c r="S234" s="168" t="s">
        <v>1310</v>
      </c>
      <c r="T234" s="168" t="s">
        <v>1311</v>
      </c>
    </row>
    <row r="235" spans="1:20" ht="51">
      <c r="A235" s="87">
        <v>228</v>
      </c>
      <c r="B235" s="40"/>
      <c r="C235" s="68" t="s">
        <v>1312</v>
      </c>
      <c r="D235" s="68" t="s">
        <v>601</v>
      </c>
      <c r="E235" s="169" t="s">
        <v>1308</v>
      </c>
      <c r="F235" s="40" t="s">
        <v>30</v>
      </c>
      <c r="G235" s="50" t="s">
        <v>32</v>
      </c>
      <c r="H235" s="50" t="s">
        <v>65</v>
      </c>
      <c r="I235" s="53" t="s">
        <v>6</v>
      </c>
      <c r="J235" s="68" t="s">
        <v>731</v>
      </c>
      <c r="K235" s="40">
        <v>0</v>
      </c>
      <c r="L235" s="40">
        <v>10000</v>
      </c>
      <c r="M235" s="166" t="s">
        <v>1300</v>
      </c>
      <c r="N235" s="167">
        <v>15000</v>
      </c>
      <c r="O235" s="40">
        <v>20</v>
      </c>
      <c r="P235" s="167">
        <v>15000</v>
      </c>
      <c r="Q235" s="40" t="s">
        <v>842</v>
      </c>
      <c r="R235" s="40">
        <v>20</v>
      </c>
      <c r="S235" s="168" t="s">
        <v>1313</v>
      </c>
      <c r="T235" s="168" t="s">
        <v>1314</v>
      </c>
    </row>
    <row r="236" spans="1:20" ht="102">
      <c r="A236" s="138">
        <v>229</v>
      </c>
      <c r="B236" s="40"/>
      <c r="C236" s="50" t="s">
        <v>1315</v>
      </c>
      <c r="D236" s="68" t="s">
        <v>1316</v>
      </c>
      <c r="E236" s="169" t="s">
        <v>1317</v>
      </c>
      <c r="F236" s="40" t="s">
        <v>30</v>
      </c>
      <c r="G236" s="50" t="s">
        <v>32</v>
      </c>
      <c r="H236" s="50" t="s">
        <v>38</v>
      </c>
      <c r="I236" s="53" t="s">
        <v>6</v>
      </c>
      <c r="J236" s="68" t="s">
        <v>1304</v>
      </c>
      <c r="K236" s="40">
        <v>0</v>
      </c>
      <c r="L236" s="40">
        <v>10000</v>
      </c>
      <c r="M236" s="166" t="s">
        <v>1300</v>
      </c>
      <c r="N236" s="167">
        <v>15000</v>
      </c>
      <c r="O236" s="40">
        <v>20</v>
      </c>
      <c r="P236" s="167">
        <v>15000</v>
      </c>
      <c r="Q236" s="40" t="s">
        <v>842</v>
      </c>
      <c r="R236" s="40">
        <v>20</v>
      </c>
      <c r="S236" s="168" t="s">
        <v>1318</v>
      </c>
      <c r="T236" s="168" t="s">
        <v>1319</v>
      </c>
    </row>
    <row r="237" spans="1:20" ht="60">
      <c r="A237" s="87">
        <v>230</v>
      </c>
      <c r="B237" s="40"/>
      <c r="C237" s="50" t="s">
        <v>1320</v>
      </c>
      <c r="D237" s="68" t="s">
        <v>615</v>
      </c>
      <c r="E237" s="50" t="s">
        <v>1321</v>
      </c>
      <c r="F237" s="40" t="s">
        <v>30</v>
      </c>
      <c r="G237" s="50" t="s">
        <v>32</v>
      </c>
      <c r="H237" s="50" t="s">
        <v>65</v>
      </c>
      <c r="I237" s="53" t="s">
        <v>6</v>
      </c>
      <c r="J237" s="68" t="s">
        <v>731</v>
      </c>
      <c r="K237" s="40">
        <v>0</v>
      </c>
      <c r="L237" s="40">
        <v>10000</v>
      </c>
      <c r="M237" s="166" t="s">
        <v>1300</v>
      </c>
      <c r="N237" s="167">
        <v>15000</v>
      </c>
      <c r="O237" s="40">
        <v>20</v>
      </c>
      <c r="P237" s="167">
        <v>15000</v>
      </c>
      <c r="Q237" s="40" t="s">
        <v>842</v>
      </c>
      <c r="R237" s="40">
        <v>20</v>
      </c>
      <c r="S237" s="168" t="s">
        <v>1322</v>
      </c>
      <c r="T237" s="168" t="s">
        <v>1323</v>
      </c>
    </row>
    <row r="238" spans="1:20" ht="60">
      <c r="A238" s="138">
        <v>231</v>
      </c>
      <c r="B238" s="40"/>
      <c r="C238" s="68" t="s">
        <v>619</v>
      </c>
      <c r="D238" s="68" t="s">
        <v>1324</v>
      </c>
      <c r="E238" s="50" t="s">
        <v>1321</v>
      </c>
      <c r="F238" s="40" t="s">
        <v>30</v>
      </c>
      <c r="G238" s="50" t="s">
        <v>32</v>
      </c>
      <c r="H238" s="50" t="s">
        <v>65</v>
      </c>
      <c r="I238" s="53" t="s">
        <v>6</v>
      </c>
      <c r="J238" s="68" t="s">
        <v>731</v>
      </c>
      <c r="K238" s="40">
        <v>0</v>
      </c>
      <c r="L238" s="40">
        <v>10000</v>
      </c>
      <c r="M238" s="166" t="s">
        <v>1300</v>
      </c>
      <c r="N238" s="167">
        <v>15000</v>
      </c>
      <c r="O238" s="40">
        <v>20</v>
      </c>
      <c r="P238" s="167">
        <v>15000</v>
      </c>
      <c r="Q238" s="40" t="s">
        <v>842</v>
      </c>
      <c r="R238" s="40">
        <v>20</v>
      </c>
      <c r="S238" s="168" t="s">
        <v>1325</v>
      </c>
      <c r="T238" s="168" t="s">
        <v>1326</v>
      </c>
    </row>
    <row r="239" spans="1:20" ht="75">
      <c r="A239" s="87">
        <v>232</v>
      </c>
      <c r="B239" s="40"/>
      <c r="C239" s="68" t="s">
        <v>626</v>
      </c>
      <c r="D239" s="68" t="s">
        <v>1327</v>
      </c>
      <c r="E239" s="50" t="s">
        <v>1328</v>
      </c>
      <c r="F239" s="40" t="s">
        <v>30</v>
      </c>
      <c r="G239" s="50" t="s">
        <v>32</v>
      </c>
      <c r="H239" s="50" t="s">
        <v>65</v>
      </c>
      <c r="I239" s="53" t="s">
        <v>6</v>
      </c>
      <c r="J239" s="68" t="s">
        <v>731</v>
      </c>
      <c r="K239" s="40">
        <v>0</v>
      </c>
      <c r="L239" s="40">
        <v>10000</v>
      </c>
      <c r="M239" s="166" t="s">
        <v>1300</v>
      </c>
      <c r="N239" s="167">
        <v>15000</v>
      </c>
      <c r="O239" s="40">
        <v>20</v>
      </c>
      <c r="P239" s="167">
        <v>15000</v>
      </c>
      <c r="Q239" s="40" t="s">
        <v>842</v>
      </c>
      <c r="R239" s="40">
        <v>20</v>
      </c>
      <c r="S239" s="168" t="s">
        <v>1329</v>
      </c>
      <c r="T239" s="168" t="s">
        <v>1330</v>
      </c>
    </row>
    <row r="240" spans="1:20" ht="60">
      <c r="A240" s="138">
        <v>233</v>
      </c>
      <c r="B240" s="40"/>
      <c r="C240" s="68" t="s">
        <v>979</v>
      </c>
      <c r="D240" s="68" t="s">
        <v>1331</v>
      </c>
      <c r="E240" s="50" t="s">
        <v>1321</v>
      </c>
      <c r="F240" s="40" t="s">
        <v>30</v>
      </c>
      <c r="G240" s="50" t="s">
        <v>32</v>
      </c>
      <c r="H240" s="50" t="s">
        <v>65</v>
      </c>
      <c r="I240" s="53" t="s">
        <v>6</v>
      </c>
      <c r="J240" s="68" t="s">
        <v>1332</v>
      </c>
      <c r="K240" s="40">
        <v>0</v>
      </c>
      <c r="L240" s="40">
        <v>10000</v>
      </c>
      <c r="M240" s="166" t="s">
        <v>1300</v>
      </c>
      <c r="N240" s="167">
        <v>15000</v>
      </c>
      <c r="O240" s="40">
        <v>20</v>
      </c>
      <c r="P240" s="167">
        <v>15000</v>
      </c>
      <c r="Q240" s="40" t="s">
        <v>842</v>
      </c>
      <c r="R240" s="40">
        <v>20</v>
      </c>
      <c r="S240" s="168" t="s">
        <v>1333</v>
      </c>
      <c r="T240" s="168" t="s">
        <v>1334</v>
      </c>
    </row>
    <row r="241" spans="1:20" ht="89.25">
      <c r="A241" s="87">
        <v>234</v>
      </c>
      <c r="B241" s="40"/>
      <c r="C241" s="50" t="s">
        <v>412</v>
      </c>
      <c r="D241" s="68" t="s">
        <v>1335</v>
      </c>
      <c r="E241" s="169" t="s">
        <v>1336</v>
      </c>
      <c r="F241" s="40" t="s">
        <v>30</v>
      </c>
      <c r="G241" s="50" t="s">
        <v>32</v>
      </c>
      <c r="H241" s="50" t="s">
        <v>38</v>
      </c>
      <c r="I241" s="53" t="s">
        <v>6</v>
      </c>
      <c r="J241" s="68" t="s">
        <v>1337</v>
      </c>
      <c r="K241" s="40">
        <v>0</v>
      </c>
      <c r="L241" s="40">
        <v>10000</v>
      </c>
      <c r="M241" s="166" t="s">
        <v>1300</v>
      </c>
      <c r="N241" s="167">
        <v>15000</v>
      </c>
      <c r="O241" s="40">
        <v>20</v>
      </c>
      <c r="P241" s="167">
        <v>15000</v>
      </c>
      <c r="Q241" s="40" t="s">
        <v>842</v>
      </c>
      <c r="R241" s="40">
        <v>20</v>
      </c>
      <c r="S241" s="168" t="s">
        <v>1338</v>
      </c>
      <c r="T241" s="168" t="s">
        <v>1339</v>
      </c>
    </row>
    <row r="242" spans="1:20" ht="30">
      <c r="A242" s="138">
        <v>235</v>
      </c>
      <c r="B242" s="40"/>
      <c r="C242" s="170" t="s">
        <v>1340</v>
      </c>
      <c r="D242" s="170" t="s">
        <v>1341</v>
      </c>
      <c r="E242" s="170" t="s">
        <v>449</v>
      </c>
      <c r="F242" s="170" t="s">
        <v>30</v>
      </c>
      <c r="G242" s="171" t="s">
        <v>32</v>
      </c>
      <c r="H242" s="172" t="s">
        <v>38</v>
      </c>
      <c r="I242" s="172" t="s">
        <v>6</v>
      </c>
      <c r="J242" s="170" t="s">
        <v>145</v>
      </c>
      <c r="K242" s="40">
        <v>50000</v>
      </c>
      <c r="L242" s="173">
        <v>35000</v>
      </c>
      <c r="M242" s="174" t="s">
        <v>1342</v>
      </c>
      <c r="N242" s="173">
        <v>35000</v>
      </c>
      <c r="O242" s="40">
        <v>20</v>
      </c>
      <c r="P242" s="173">
        <v>35000</v>
      </c>
      <c r="Q242" s="174" t="s">
        <v>1343</v>
      </c>
      <c r="R242" s="173">
        <v>20</v>
      </c>
      <c r="S242" s="175" t="s">
        <v>1344</v>
      </c>
      <c r="T242" s="175" t="s">
        <v>1345</v>
      </c>
    </row>
    <row r="243" spans="1:20" ht="45">
      <c r="A243" s="87">
        <v>236</v>
      </c>
      <c r="B243" s="40"/>
      <c r="C243" s="170" t="s">
        <v>1346</v>
      </c>
      <c r="D243" s="170" t="s">
        <v>323</v>
      </c>
      <c r="E243" s="170" t="s">
        <v>399</v>
      </c>
      <c r="F243" s="170" t="s">
        <v>30</v>
      </c>
      <c r="G243" s="171" t="s">
        <v>32</v>
      </c>
      <c r="H243" s="172" t="s">
        <v>38</v>
      </c>
      <c r="I243" s="172" t="s">
        <v>6</v>
      </c>
      <c r="J243" s="170" t="s">
        <v>218</v>
      </c>
      <c r="K243" s="40">
        <v>50000</v>
      </c>
      <c r="L243" s="173">
        <v>35000</v>
      </c>
      <c r="M243" s="174" t="s">
        <v>1347</v>
      </c>
      <c r="N243" s="173">
        <v>35000</v>
      </c>
      <c r="O243" s="40">
        <v>20</v>
      </c>
      <c r="P243" s="173">
        <v>35000</v>
      </c>
      <c r="Q243" s="174" t="s">
        <v>1343</v>
      </c>
      <c r="R243" s="173">
        <v>20</v>
      </c>
      <c r="S243" s="175" t="s">
        <v>1348</v>
      </c>
      <c r="T243" s="175" t="s">
        <v>1349</v>
      </c>
    </row>
    <row r="244" spans="1:20" ht="75">
      <c r="A244" s="138">
        <v>237</v>
      </c>
      <c r="B244" s="40"/>
      <c r="C244" s="170" t="s">
        <v>1350</v>
      </c>
      <c r="D244" s="170" t="s">
        <v>1351</v>
      </c>
      <c r="E244" s="170" t="s">
        <v>1352</v>
      </c>
      <c r="F244" s="170" t="s">
        <v>30</v>
      </c>
      <c r="G244" s="171" t="s">
        <v>32</v>
      </c>
      <c r="H244" s="172" t="s">
        <v>38</v>
      </c>
      <c r="I244" s="172" t="s">
        <v>6</v>
      </c>
      <c r="J244" s="170" t="s">
        <v>1353</v>
      </c>
      <c r="K244" s="40">
        <v>50000</v>
      </c>
      <c r="L244" s="173">
        <v>35000</v>
      </c>
      <c r="M244" s="174" t="s">
        <v>1354</v>
      </c>
      <c r="N244" s="173">
        <v>35000</v>
      </c>
      <c r="O244" s="40">
        <v>20</v>
      </c>
      <c r="P244" s="173">
        <v>35000</v>
      </c>
      <c r="Q244" s="174" t="s">
        <v>1343</v>
      </c>
      <c r="R244" s="173">
        <v>20</v>
      </c>
      <c r="S244" s="175" t="s">
        <v>1355</v>
      </c>
      <c r="T244" s="175" t="s">
        <v>1356</v>
      </c>
    </row>
    <row r="245" spans="1:20" ht="60">
      <c r="A245" s="87">
        <v>238</v>
      </c>
      <c r="B245" s="40"/>
      <c r="C245" s="176" t="s">
        <v>1357</v>
      </c>
      <c r="D245" s="170" t="s">
        <v>1358</v>
      </c>
      <c r="E245" s="170" t="s">
        <v>1359</v>
      </c>
      <c r="F245" s="170" t="s">
        <v>30</v>
      </c>
      <c r="G245" s="171" t="s">
        <v>32</v>
      </c>
      <c r="H245" s="172" t="s">
        <v>38</v>
      </c>
      <c r="I245" s="172" t="s">
        <v>6</v>
      </c>
      <c r="J245" s="170" t="s">
        <v>1353</v>
      </c>
      <c r="K245" s="40">
        <v>50000</v>
      </c>
      <c r="L245" s="173">
        <v>35000</v>
      </c>
      <c r="M245" s="174" t="s">
        <v>1360</v>
      </c>
      <c r="N245" s="173">
        <v>35000</v>
      </c>
      <c r="O245" s="40">
        <v>20</v>
      </c>
      <c r="P245" s="173">
        <v>35000</v>
      </c>
      <c r="Q245" s="174" t="s">
        <v>1343</v>
      </c>
      <c r="R245" s="173">
        <v>20</v>
      </c>
      <c r="S245" s="175" t="s">
        <v>1361</v>
      </c>
      <c r="T245" s="175" t="s">
        <v>1362</v>
      </c>
    </row>
    <row r="246" spans="1:20" ht="45">
      <c r="A246" s="138">
        <v>239</v>
      </c>
      <c r="B246" s="40"/>
      <c r="C246" s="170" t="s">
        <v>1363</v>
      </c>
      <c r="D246" s="170" t="s">
        <v>1364</v>
      </c>
      <c r="E246" s="170" t="s">
        <v>1070</v>
      </c>
      <c r="F246" s="170" t="s">
        <v>30</v>
      </c>
      <c r="G246" s="171" t="s">
        <v>32</v>
      </c>
      <c r="H246" s="172" t="s">
        <v>38</v>
      </c>
      <c r="I246" s="172" t="s">
        <v>6</v>
      </c>
      <c r="J246" s="170" t="s">
        <v>1353</v>
      </c>
      <c r="K246" s="40">
        <v>50000</v>
      </c>
      <c r="L246" s="173">
        <v>35000</v>
      </c>
      <c r="M246" s="174" t="s">
        <v>1365</v>
      </c>
      <c r="N246" s="173">
        <v>35000</v>
      </c>
      <c r="O246" s="40">
        <v>20</v>
      </c>
      <c r="P246" s="173">
        <v>35000</v>
      </c>
      <c r="Q246" s="174" t="s">
        <v>1343</v>
      </c>
      <c r="R246" s="173">
        <v>20</v>
      </c>
      <c r="S246" s="175" t="s">
        <v>1366</v>
      </c>
      <c r="T246" s="175" t="s">
        <v>1367</v>
      </c>
    </row>
    <row r="247" spans="1:20" ht="60">
      <c r="A247" s="87">
        <v>240</v>
      </c>
      <c r="B247" s="40"/>
      <c r="C247" s="170" t="s">
        <v>1368</v>
      </c>
      <c r="D247" s="170" t="s">
        <v>216</v>
      </c>
      <c r="E247" s="170" t="s">
        <v>1369</v>
      </c>
      <c r="F247" s="170" t="s">
        <v>30</v>
      </c>
      <c r="G247" s="171" t="s">
        <v>32</v>
      </c>
      <c r="H247" s="172" t="s">
        <v>38</v>
      </c>
      <c r="I247" s="172" t="s">
        <v>6</v>
      </c>
      <c r="J247" s="170" t="s">
        <v>1353</v>
      </c>
      <c r="K247" s="40">
        <v>50000</v>
      </c>
      <c r="L247" s="173">
        <v>35000</v>
      </c>
      <c r="M247" s="174" t="s">
        <v>1370</v>
      </c>
      <c r="N247" s="173">
        <v>35000</v>
      </c>
      <c r="O247" s="40">
        <v>20</v>
      </c>
      <c r="P247" s="173">
        <v>35000</v>
      </c>
      <c r="Q247" s="174" t="s">
        <v>1343</v>
      </c>
      <c r="R247" s="173">
        <v>20</v>
      </c>
      <c r="S247" s="175" t="s">
        <v>1371</v>
      </c>
      <c r="T247" s="175" t="s">
        <v>1372</v>
      </c>
    </row>
    <row r="248" spans="1:20" ht="30">
      <c r="A248" s="138">
        <v>241</v>
      </c>
      <c r="B248" s="40"/>
      <c r="C248" s="176" t="s">
        <v>1045</v>
      </c>
      <c r="D248" s="170" t="s">
        <v>588</v>
      </c>
      <c r="E248" s="170" t="s">
        <v>1373</v>
      </c>
      <c r="F248" s="170" t="s">
        <v>30</v>
      </c>
      <c r="G248" s="171" t="s">
        <v>32</v>
      </c>
      <c r="H248" s="172" t="s">
        <v>38</v>
      </c>
      <c r="I248" s="172" t="s">
        <v>6</v>
      </c>
      <c r="J248" s="170" t="s">
        <v>1353</v>
      </c>
      <c r="K248" s="40">
        <v>50000</v>
      </c>
      <c r="L248" s="173">
        <v>35000</v>
      </c>
      <c r="M248" s="174" t="s">
        <v>1374</v>
      </c>
      <c r="N248" s="173">
        <v>35000</v>
      </c>
      <c r="O248" s="40">
        <v>20</v>
      </c>
      <c r="P248" s="173">
        <v>35000</v>
      </c>
      <c r="Q248" s="174" t="s">
        <v>1343</v>
      </c>
      <c r="R248" s="173">
        <v>20</v>
      </c>
      <c r="S248" s="175" t="s">
        <v>1375</v>
      </c>
      <c r="T248" s="175" t="s">
        <v>1376</v>
      </c>
    </row>
    <row r="249" spans="1:20" ht="60">
      <c r="A249" s="87">
        <v>242</v>
      </c>
      <c r="B249" s="40"/>
      <c r="C249" s="176" t="s">
        <v>1377</v>
      </c>
      <c r="D249" s="170" t="s">
        <v>1378</v>
      </c>
      <c r="E249" s="170" t="s">
        <v>1163</v>
      </c>
      <c r="F249" s="170" t="s">
        <v>30</v>
      </c>
      <c r="G249" s="170" t="s">
        <v>1065</v>
      </c>
      <c r="H249" s="172" t="s">
        <v>38</v>
      </c>
      <c r="I249" s="172" t="s">
        <v>6</v>
      </c>
      <c r="J249" s="170" t="s">
        <v>1379</v>
      </c>
      <c r="K249" s="40">
        <v>50000</v>
      </c>
      <c r="L249" s="173">
        <v>35000</v>
      </c>
      <c r="M249" s="174" t="s">
        <v>1380</v>
      </c>
      <c r="N249" s="173">
        <v>35000</v>
      </c>
      <c r="O249" s="40">
        <v>20</v>
      </c>
      <c r="P249" s="173">
        <v>35000</v>
      </c>
      <c r="Q249" s="174" t="s">
        <v>1343</v>
      </c>
      <c r="R249" s="173">
        <v>20</v>
      </c>
      <c r="S249" s="175" t="s">
        <v>1381</v>
      </c>
      <c r="T249" s="175" t="s">
        <v>1382</v>
      </c>
    </row>
    <row r="250" spans="1:20" ht="60">
      <c r="A250" s="138">
        <v>243</v>
      </c>
      <c r="B250" s="40"/>
      <c r="C250" s="170" t="s">
        <v>1383</v>
      </c>
      <c r="D250" s="170" t="s">
        <v>1384</v>
      </c>
      <c r="E250" s="170" t="s">
        <v>1385</v>
      </c>
      <c r="F250" s="170" t="s">
        <v>30</v>
      </c>
      <c r="G250" s="170" t="s">
        <v>32</v>
      </c>
      <c r="H250" s="172" t="s">
        <v>65</v>
      </c>
      <c r="I250" s="172" t="s">
        <v>6</v>
      </c>
      <c r="J250" s="170" t="s">
        <v>1353</v>
      </c>
      <c r="K250" s="40">
        <v>50000</v>
      </c>
      <c r="L250" s="173">
        <v>35000</v>
      </c>
      <c r="M250" s="174" t="s">
        <v>1386</v>
      </c>
      <c r="N250" s="173">
        <v>35000</v>
      </c>
      <c r="O250" s="40">
        <v>20</v>
      </c>
      <c r="P250" s="173">
        <v>35000</v>
      </c>
      <c r="Q250" s="174" t="s">
        <v>1343</v>
      </c>
      <c r="R250" s="173">
        <v>20</v>
      </c>
      <c r="S250" s="175" t="s">
        <v>1387</v>
      </c>
      <c r="T250" s="175" t="s">
        <v>1388</v>
      </c>
    </row>
    <row r="251" spans="1:20" ht="60">
      <c r="A251" s="87">
        <v>244</v>
      </c>
      <c r="B251" s="40"/>
      <c r="C251" s="170" t="s">
        <v>1389</v>
      </c>
      <c r="D251" s="170" t="s">
        <v>1364</v>
      </c>
      <c r="E251" s="170" t="s">
        <v>1390</v>
      </c>
      <c r="F251" s="170" t="s">
        <v>30</v>
      </c>
      <c r="G251" s="171" t="s">
        <v>32</v>
      </c>
      <c r="H251" s="172" t="s">
        <v>38</v>
      </c>
      <c r="I251" s="172" t="s">
        <v>6</v>
      </c>
      <c r="J251" s="170" t="s">
        <v>1353</v>
      </c>
      <c r="K251" s="40">
        <v>50000</v>
      </c>
      <c r="L251" s="173">
        <v>35000</v>
      </c>
      <c r="M251" s="174" t="s">
        <v>1391</v>
      </c>
      <c r="N251" s="173">
        <v>35000</v>
      </c>
      <c r="O251" s="40">
        <v>20</v>
      </c>
      <c r="P251" s="173">
        <v>35000</v>
      </c>
      <c r="Q251" s="174" t="s">
        <v>1343</v>
      </c>
      <c r="R251" s="173">
        <v>20</v>
      </c>
      <c r="S251" s="175" t="s">
        <v>1392</v>
      </c>
      <c r="T251" s="175" t="s">
        <v>1393</v>
      </c>
    </row>
    <row r="252" spans="1:20" ht="30">
      <c r="A252" s="138">
        <v>245</v>
      </c>
      <c r="B252" s="40"/>
      <c r="C252" s="170" t="s">
        <v>1394</v>
      </c>
      <c r="D252" s="170" t="s">
        <v>1395</v>
      </c>
      <c r="E252" s="170" t="s">
        <v>1396</v>
      </c>
      <c r="F252" s="170" t="s">
        <v>30</v>
      </c>
      <c r="G252" s="171" t="s">
        <v>32</v>
      </c>
      <c r="H252" s="172" t="s">
        <v>38</v>
      </c>
      <c r="I252" s="172" t="s">
        <v>6</v>
      </c>
      <c r="J252" s="170" t="s">
        <v>145</v>
      </c>
      <c r="K252" s="40">
        <v>50000</v>
      </c>
      <c r="L252" s="173">
        <v>35000</v>
      </c>
      <c r="M252" s="174" t="s">
        <v>1397</v>
      </c>
      <c r="N252" s="173">
        <v>35000</v>
      </c>
      <c r="O252" s="40">
        <v>20</v>
      </c>
      <c r="P252" s="173">
        <v>35000</v>
      </c>
      <c r="Q252" s="174" t="s">
        <v>1343</v>
      </c>
      <c r="R252" s="173">
        <v>20</v>
      </c>
      <c r="S252" s="175" t="s">
        <v>1398</v>
      </c>
      <c r="T252" s="175" t="s">
        <v>1399</v>
      </c>
    </row>
    <row r="253" spans="1:20" ht="60">
      <c r="A253" s="87">
        <v>246</v>
      </c>
      <c r="B253" s="40"/>
      <c r="C253" s="176" t="s">
        <v>1400</v>
      </c>
      <c r="D253" s="170" t="s">
        <v>1401</v>
      </c>
      <c r="E253" s="170" t="s">
        <v>1273</v>
      </c>
      <c r="F253" s="170" t="s">
        <v>30</v>
      </c>
      <c r="G253" s="171" t="s">
        <v>1402</v>
      </c>
      <c r="H253" s="172" t="s">
        <v>65</v>
      </c>
      <c r="I253" s="172" t="s">
        <v>6</v>
      </c>
      <c r="J253" s="171" t="s">
        <v>1403</v>
      </c>
      <c r="K253" s="40">
        <v>50000</v>
      </c>
      <c r="L253" s="173">
        <v>35000</v>
      </c>
      <c r="M253" s="174" t="s">
        <v>1404</v>
      </c>
      <c r="N253" s="173">
        <v>35000</v>
      </c>
      <c r="O253" s="40">
        <v>20</v>
      </c>
      <c r="P253" s="173">
        <v>35000</v>
      </c>
      <c r="Q253" s="174" t="s">
        <v>1343</v>
      </c>
      <c r="R253" s="173">
        <v>20</v>
      </c>
      <c r="S253" s="175" t="s">
        <v>1405</v>
      </c>
      <c r="T253" s="175" t="s">
        <v>1406</v>
      </c>
    </row>
    <row r="254" spans="1:20" ht="45">
      <c r="A254" s="138">
        <v>247</v>
      </c>
      <c r="B254" s="40"/>
      <c r="C254" s="170" t="s">
        <v>1407</v>
      </c>
      <c r="D254" s="170" t="s">
        <v>207</v>
      </c>
      <c r="E254" s="170" t="s">
        <v>1408</v>
      </c>
      <c r="F254" s="170" t="s">
        <v>30</v>
      </c>
      <c r="G254" s="171" t="s">
        <v>32</v>
      </c>
      <c r="H254" s="172" t="s">
        <v>38</v>
      </c>
      <c r="I254" s="172" t="s">
        <v>6</v>
      </c>
      <c r="J254" s="170" t="s">
        <v>1353</v>
      </c>
      <c r="K254" s="40">
        <v>50000</v>
      </c>
      <c r="L254" s="173">
        <v>35000</v>
      </c>
      <c r="M254" s="174" t="s">
        <v>1409</v>
      </c>
      <c r="N254" s="173">
        <v>35000</v>
      </c>
      <c r="O254" s="40">
        <v>20</v>
      </c>
      <c r="P254" s="173">
        <v>35000</v>
      </c>
      <c r="Q254" s="174" t="s">
        <v>1343</v>
      </c>
      <c r="R254" s="173">
        <v>20</v>
      </c>
      <c r="S254" s="175" t="s">
        <v>1410</v>
      </c>
      <c r="T254" s="175" t="s">
        <v>1411</v>
      </c>
    </row>
    <row r="255" spans="1:20" ht="30">
      <c r="A255" s="87">
        <v>248</v>
      </c>
      <c r="B255" s="40"/>
      <c r="C255" s="170" t="s">
        <v>1412</v>
      </c>
      <c r="D255" s="170" t="s">
        <v>1413</v>
      </c>
      <c r="E255" s="170" t="s">
        <v>449</v>
      </c>
      <c r="F255" s="170" t="s">
        <v>30</v>
      </c>
      <c r="G255" s="171" t="s">
        <v>32</v>
      </c>
      <c r="H255" s="172" t="s">
        <v>65</v>
      </c>
      <c r="I255" s="172" t="s">
        <v>5</v>
      </c>
      <c r="J255" s="170" t="s">
        <v>145</v>
      </c>
      <c r="K255" s="40">
        <v>50000</v>
      </c>
      <c r="L255" s="173">
        <v>35000</v>
      </c>
      <c r="M255" s="174" t="s">
        <v>1414</v>
      </c>
      <c r="N255" s="173">
        <v>35000</v>
      </c>
      <c r="O255" s="40">
        <v>20</v>
      </c>
      <c r="P255" s="173">
        <v>35000</v>
      </c>
      <c r="Q255" s="174" t="s">
        <v>1343</v>
      </c>
      <c r="R255" s="173">
        <v>20</v>
      </c>
      <c r="S255" s="175" t="s">
        <v>1415</v>
      </c>
      <c r="T255" s="175" t="s">
        <v>1416</v>
      </c>
    </row>
    <row r="256" spans="1:20" ht="60">
      <c r="A256" s="138">
        <v>249</v>
      </c>
      <c r="B256" s="40"/>
      <c r="C256" s="170" t="s">
        <v>1158</v>
      </c>
      <c r="D256" s="170" t="s">
        <v>1049</v>
      </c>
      <c r="E256" s="170" t="s">
        <v>1159</v>
      </c>
      <c r="F256" s="170" t="s">
        <v>30</v>
      </c>
      <c r="G256" s="171" t="s">
        <v>32</v>
      </c>
      <c r="H256" s="172" t="s">
        <v>38</v>
      </c>
      <c r="I256" s="172" t="s">
        <v>6</v>
      </c>
      <c r="J256" s="170" t="s">
        <v>1353</v>
      </c>
      <c r="K256" s="40">
        <v>50000</v>
      </c>
      <c r="L256" s="173">
        <v>35000</v>
      </c>
      <c r="M256" s="174" t="s">
        <v>1417</v>
      </c>
      <c r="N256" s="173">
        <v>35000</v>
      </c>
      <c r="O256" s="40">
        <v>20</v>
      </c>
      <c r="P256" s="173">
        <v>35000</v>
      </c>
      <c r="Q256" s="174" t="s">
        <v>1343</v>
      </c>
      <c r="R256" s="173">
        <v>20</v>
      </c>
      <c r="S256" s="175" t="s">
        <v>1418</v>
      </c>
      <c r="T256" s="175" t="s">
        <v>1419</v>
      </c>
    </row>
    <row r="257" spans="1:20" ht="60">
      <c r="A257" s="87">
        <v>250</v>
      </c>
      <c r="B257" s="40"/>
      <c r="C257" s="170" t="s">
        <v>1420</v>
      </c>
      <c r="D257" s="170" t="s">
        <v>1045</v>
      </c>
      <c r="E257" s="170" t="s">
        <v>1421</v>
      </c>
      <c r="F257" s="170" t="s">
        <v>30</v>
      </c>
      <c r="G257" s="171" t="s">
        <v>32</v>
      </c>
      <c r="H257" s="172" t="s">
        <v>65</v>
      </c>
      <c r="I257" s="172" t="s">
        <v>6</v>
      </c>
      <c r="J257" s="170" t="s">
        <v>1353</v>
      </c>
      <c r="K257" s="40">
        <v>50000</v>
      </c>
      <c r="L257" s="173">
        <v>35000</v>
      </c>
      <c r="M257" s="174" t="s">
        <v>1422</v>
      </c>
      <c r="N257" s="173">
        <v>35000</v>
      </c>
      <c r="O257" s="40">
        <v>20</v>
      </c>
      <c r="P257" s="173">
        <v>35000</v>
      </c>
      <c r="Q257" s="174" t="s">
        <v>1343</v>
      </c>
      <c r="R257" s="173">
        <v>20</v>
      </c>
      <c r="S257" s="175" t="s">
        <v>1423</v>
      </c>
      <c r="T257" s="175" t="s">
        <v>1424</v>
      </c>
    </row>
    <row r="258" spans="1:20" ht="60">
      <c r="A258" s="138">
        <v>251</v>
      </c>
      <c r="B258" s="40"/>
      <c r="C258" s="170" t="s">
        <v>1425</v>
      </c>
      <c r="D258" s="170" t="s">
        <v>216</v>
      </c>
      <c r="E258" s="170" t="s">
        <v>1369</v>
      </c>
      <c r="F258" s="170" t="s">
        <v>30</v>
      </c>
      <c r="G258" s="171" t="s">
        <v>32</v>
      </c>
      <c r="H258" s="172" t="s">
        <v>38</v>
      </c>
      <c r="I258" s="172" t="s">
        <v>6</v>
      </c>
      <c r="J258" s="170" t="s">
        <v>218</v>
      </c>
      <c r="K258" s="40">
        <v>50000</v>
      </c>
      <c r="L258" s="173">
        <v>35000</v>
      </c>
      <c r="M258" s="174" t="s">
        <v>1426</v>
      </c>
      <c r="N258" s="173">
        <v>35000</v>
      </c>
      <c r="O258" s="40">
        <v>20</v>
      </c>
      <c r="P258" s="173">
        <v>35000</v>
      </c>
      <c r="Q258" s="174" t="s">
        <v>1343</v>
      </c>
      <c r="R258" s="173">
        <v>20</v>
      </c>
      <c r="S258" s="175" t="s">
        <v>1427</v>
      </c>
      <c r="T258" s="175" t="s">
        <v>1428</v>
      </c>
    </row>
    <row r="259" spans="1:20" ht="60">
      <c r="A259" s="87">
        <v>252</v>
      </c>
      <c r="B259" s="40"/>
      <c r="C259" s="170" t="s">
        <v>1029</v>
      </c>
      <c r="D259" s="170" t="s">
        <v>155</v>
      </c>
      <c r="E259" s="170" t="s">
        <v>1429</v>
      </c>
      <c r="F259" s="170" t="s">
        <v>30</v>
      </c>
      <c r="G259" s="171" t="s">
        <v>32</v>
      </c>
      <c r="H259" s="172" t="s">
        <v>38</v>
      </c>
      <c r="I259" s="172" t="s">
        <v>6</v>
      </c>
      <c r="J259" s="170" t="s">
        <v>1353</v>
      </c>
      <c r="K259" s="40">
        <v>50000</v>
      </c>
      <c r="L259" s="173">
        <v>35000</v>
      </c>
      <c r="M259" s="174" t="s">
        <v>1430</v>
      </c>
      <c r="N259" s="173">
        <v>35000</v>
      </c>
      <c r="O259" s="40">
        <v>20</v>
      </c>
      <c r="P259" s="173">
        <v>35000</v>
      </c>
      <c r="Q259" s="174" t="s">
        <v>1343</v>
      </c>
      <c r="R259" s="173">
        <v>20</v>
      </c>
      <c r="S259" s="175" t="s">
        <v>1431</v>
      </c>
      <c r="T259" s="175" t="s">
        <v>1432</v>
      </c>
    </row>
    <row r="260" spans="1:20" ht="30">
      <c r="A260" s="138">
        <v>253</v>
      </c>
      <c r="B260" s="40"/>
      <c r="C260" s="170" t="s">
        <v>460</v>
      </c>
      <c r="D260" s="170" t="s">
        <v>1433</v>
      </c>
      <c r="E260" s="170" t="s">
        <v>449</v>
      </c>
      <c r="F260" s="170" t="s">
        <v>30</v>
      </c>
      <c r="G260" s="171" t="s">
        <v>32</v>
      </c>
      <c r="H260" s="172" t="s">
        <v>65</v>
      </c>
      <c r="I260" s="172" t="s">
        <v>5</v>
      </c>
      <c r="J260" s="170" t="s">
        <v>145</v>
      </c>
      <c r="K260" s="40">
        <v>50000</v>
      </c>
      <c r="L260" s="173">
        <v>35000</v>
      </c>
      <c r="M260" s="174" t="s">
        <v>1434</v>
      </c>
      <c r="N260" s="173">
        <v>35000</v>
      </c>
      <c r="O260" s="40">
        <v>20</v>
      </c>
      <c r="P260" s="173">
        <v>35000</v>
      </c>
      <c r="Q260" s="174" t="s">
        <v>1343</v>
      </c>
      <c r="R260" s="173">
        <v>20</v>
      </c>
      <c r="S260" s="175" t="s">
        <v>1435</v>
      </c>
      <c r="T260" s="175" t="s">
        <v>1436</v>
      </c>
    </row>
    <row r="261" spans="1:20" ht="30">
      <c r="A261" s="87">
        <v>254</v>
      </c>
      <c r="B261" s="40"/>
      <c r="C261" s="170" t="s">
        <v>1437</v>
      </c>
      <c r="D261" s="170" t="s">
        <v>1438</v>
      </c>
      <c r="E261" s="170" t="s">
        <v>1439</v>
      </c>
      <c r="F261" s="170" t="s">
        <v>30</v>
      </c>
      <c r="G261" s="171" t="s">
        <v>32</v>
      </c>
      <c r="H261" s="172" t="s">
        <v>65</v>
      </c>
      <c r="I261" s="172" t="s">
        <v>5</v>
      </c>
      <c r="J261" s="170" t="s">
        <v>145</v>
      </c>
      <c r="K261" s="40">
        <v>50000</v>
      </c>
      <c r="L261" s="173">
        <v>35000</v>
      </c>
      <c r="M261" s="174" t="s">
        <v>1440</v>
      </c>
      <c r="N261" s="173">
        <v>35000</v>
      </c>
      <c r="O261" s="40">
        <v>20</v>
      </c>
      <c r="P261" s="173">
        <v>35000</v>
      </c>
      <c r="Q261" s="174" t="s">
        <v>1343</v>
      </c>
      <c r="R261" s="173">
        <v>20</v>
      </c>
      <c r="S261" s="175" t="s">
        <v>1441</v>
      </c>
      <c r="T261" s="175" t="s">
        <v>1442</v>
      </c>
    </row>
    <row r="262" spans="1:20" ht="30">
      <c r="A262" s="138">
        <v>255</v>
      </c>
      <c r="B262" s="40"/>
      <c r="C262" s="170" t="s">
        <v>1438</v>
      </c>
      <c r="D262" s="170" t="s">
        <v>1443</v>
      </c>
      <c r="E262" s="170" t="s">
        <v>449</v>
      </c>
      <c r="F262" s="170" t="s">
        <v>30</v>
      </c>
      <c r="G262" s="171" t="s">
        <v>32</v>
      </c>
      <c r="H262" s="172" t="s">
        <v>38</v>
      </c>
      <c r="I262" s="172" t="s">
        <v>5</v>
      </c>
      <c r="J262" s="170" t="s">
        <v>145</v>
      </c>
      <c r="K262" s="40">
        <v>50000</v>
      </c>
      <c r="L262" s="173">
        <v>35000</v>
      </c>
      <c r="M262" s="174" t="s">
        <v>1444</v>
      </c>
      <c r="N262" s="173">
        <v>35000</v>
      </c>
      <c r="O262" s="40">
        <v>20</v>
      </c>
      <c r="P262" s="173">
        <v>35000</v>
      </c>
      <c r="Q262" s="174" t="s">
        <v>1343</v>
      </c>
      <c r="R262" s="173">
        <v>20</v>
      </c>
      <c r="S262" s="175" t="s">
        <v>1445</v>
      </c>
      <c r="T262" s="175" t="s">
        <v>1446</v>
      </c>
    </row>
    <row r="263" spans="1:20" ht="30">
      <c r="A263" s="87">
        <v>256</v>
      </c>
      <c r="B263" s="40"/>
      <c r="C263" s="170" t="s">
        <v>1099</v>
      </c>
      <c r="D263" s="170" t="s">
        <v>1447</v>
      </c>
      <c r="E263" s="170" t="s">
        <v>1448</v>
      </c>
      <c r="F263" s="170" t="s">
        <v>30</v>
      </c>
      <c r="G263" s="171" t="s">
        <v>32</v>
      </c>
      <c r="H263" s="172" t="s">
        <v>38</v>
      </c>
      <c r="I263" s="172" t="s">
        <v>5</v>
      </c>
      <c r="J263" s="170" t="s">
        <v>1353</v>
      </c>
      <c r="K263" s="40">
        <v>50000</v>
      </c>
      <c r="L263" s="173">
        <v>35000</v>
      </c>
      <c r="M263" s="174" t="s">
        <v>1449</v>
      </c>
      <c r="N263" s="173">
        <v>35000</v>
      </c>
      <c r="O263" s="40">
        <v>20</v>
      </c>
      <c r="P263" s="173">
        <v>35000</v>
      </c>
      <c r="Q263" s="174" t="s">
        <v>1343</v>
      </c>
      <c r="R263" s="173">
        <v>20</v>
      </c>
      <c r="S263" s="175" t="s">
        <v>1450</v>
      </c>
      <c r="T263" s="175" t="s">
        <v>1451</v>
      </c>
    </row>
    <row r="264" spans="1:20" ht="30">
      <c r="A264" s="138">
        <v>257</v>
      </c>
      <c r="B264" s="40"/>
      <c r="C264" s="170" t="s">
        <v>1452</v>
      </c>
      <c r="D264" s="170" t="s">
        <v>1453</v>
      </c>
      <c r="E264" s="170" t="s">
        <v>449</v>
      </c>
      <c r="F264" s="170" t="s">
        <v>30</v>
      </c>
      <c r="G264" s="171" t="s">
        <v>32</v>
      </c>
      <c r="H264" s="172" t="s">
        <v>38</v>
      </c>
      <c r="I264" s="172" t="s">
        <v>5</v>
      </c>
      <c r="J264" s="170" t="s">
        <v>145</v>
      </c>
      <c r="K264" s="40">
        <v>50000</v>
      </c>
      <c r="L264" s="173">
        <v>35000</v>
      </c>
      <c r="M264" s="174" t="s">
        <v>1454</v>
      </c>
      <c r="N264" s="173">
        <v>35000</v>
      </c>
      <c r="O264" s="40">
        <v>20</v>
      </c>
      <c r="P264" s="173">
        <v>35000</v>
      </c>
      <c r="Q264" s="174" t="s">
        <v>1343</v>
      </c>
      <c r="R264" s="173">
        <v>20</v>
      </c>
      <c r="S264" s="175" t="s">
        <v>1455</v>
      </c>
      <c r="T264" s="175" t="s">
        <v>1456</v>
      </c>
    </row>
    <row r="265" spans="1:20" ht="60">
      <c r="A265" s="87">
        <v>258</v>
      </c>
      <c r="B265" s="40"/>
      <c r="C265" s="170" t="s">
        <v>1024</v>
      </c>
      <c r="D265" s="170" t="s">
        <v>868</v>
      </c>
      <c r="E265" s="170" t="s">
        <v>1457</v>
      </c>
      <c r="F265" s="170" t="s">
        <v>30</v>
      </c>
      <c r="G265" s="171" t="s">
        <v>32</v>
      </c>
      <c r="H265" s="172" t="s">
        <v>38</v>
      </c>
      <c r="I265" s="172" t="s">
        <v>6</v>
      </c>
      <c r="J265" s="170" t="s">
        <v>1458</v>
      </c>
      <c r="K265" s="40">
        <v>50000</v>
      </c>
      <c r="L265" s="173">
        <v>35000</v>
      </c>
      <c r="M265" s="174" t="s">
        <v>1459</v>
      </c>
      <c r="N265" s="173">
        <v>35000</v>
      </c>
      <c r="O265" s="40">
        <v>20</v>
      </c>
      <c r="P265" s="173">
        <v>35000</v>
      </c>
      <c r="Q265" s="174" t="s">
        <v>1343</v>
      </c>
      <c r="R265" s="173">
        <v>20</v>
      </c>
      <c r="S265" s="175" t="s">
        <v>1460</v>
      </c>
      <c r="T265" s="175" t="s">
        <v>1461</v>
      </c>
    </row>
    <row r="266" spans="1:20" ht="105">
      <c r="A266" s="138">
        <v>259</v>
      </c>
      <c r="B266" s="40"/>
      <c r="C266" s="170" t="s">
        <v>1462</v>
      </c>
      <c r="D266" s="170" t="s">
        <v>1463</v>
      </c>
      <c r="E266" s="176" t="s">
        <v>1464</v>
      </c>
      <c r="F266" s="170" t="s">
        <v>30</v>
      </c>
      <c r="G266" s="171" t="s">
        <v>32</v>
      </c>
      <c r="H266" s="172" t="s">
        <v>38</v>
      </c>
      <c r="I266" s="172" t="s">
        <v>6</v>
      </c>
      <c r="J266" s="170" t="s">
        <v>1465</v>
      </c>
      <c r="K266" s="40">
        <v>50000</v>
      </c>
      <c r="L266" s="173">
        <v>35000</v>
      </c>
      <c r="M266" s="174" t="s">
        <v>1466</v>
      </c>
      <c r="N266" s="173">
        <v>35000</v>
      </c>
      <c r="O266" s="40">
        <v>20</v>
      </c>
      <c r="P266" s="173">
        <v>35000</v>
      </c>
      <c r="Q266" s="174" t="s">
        <v>1343</v>
      </c>
      <c r="R266" s="173">
        <v>20</v>
      </c>
      <c r="S266" s="175" t="s">
        <v>1467</v>
      </c>
      <c r="T266" s="175" t="s">
        <v>1468</v>
      </c>
    </row>
    <row r="267" spans="1:20" ht="60">
      <c r="A267" s="87">
        <v>260</v>
      </c>
      <c r="B267" s="40"/>
      <c r="C267" s="170" t="s">
        <v>1469</v>
      </c>
      <c r="D267" s="170" t="s">
        <v>1470</v>
      </c>
      <c r="E267" s="170" t="s">
        <v>1471</v>
      </c>
      <c r="F267" s="170" t="s">
        <v>30</v>
      </c>
      <c r="G267" s="171" t="s">
        <v>32</v>
      </c>
      <c r="H267" s="172" t="s">
        <v>65</v>
      </c>
      <c r="I267" s="172" t="s">
        <v>6</v>
      </c>
      <c r="J267" s="170" t="s">
        <v>1353</v>
      </c>
      <c r="K267" s="40">
        <v>50000</v>
      </c>
      <c r="L267" s="173">
        <v>35000</v>
      </c>
      <c r="M267" s="174" t="s">
        <v>1472</v>
      </c>
      <c r="N267" s="173">
        <v>35000</v>
      </c>
      <c r="O267" s="40">
        <v>20</v>
      </c>
      <c r="P267" s="173">
        <v>35000</v>
      </c>
      <c r="Q267" s="174" t="s">
        <v>1343</v>
      </c>
      <c r="R267" s="173">
        <v>20</v>
      </c>
      <c r="S267" s="175" t="s">
        <v>1473</v>
      </c>
      <c r="T267" s="175" t="s">
        <v>1474</v>
      </c>
    </row>
    <row r="268" spans="1:20" ht="60">
      <c r="A268" s="138">
        <v>261</v>
      </c>
      <c r="B268" s="40"/>
      <c r="C268" s="170" t="s">
        <v>1475</v>
      </c>
      <c r="D268" s="170" t="s">
        <v>1476</v>
      </c>
      <c r="E268" s="170" t="s">
        <v>1477</v>
      </c>
      <c r="F268" s="170" t="s">
        <v>30</v>
      </c>
      <c r="G268" s="171" t="s">
        <v>32</v>
      </c>
      <c r="H268" s="172" t="s">
        <v>38</v>
      </c>
      <c r="I268" s="172" t="s">
        <v>6</v>
      </c>
      <c r="J268" s="170" t="s">
        <v>1353</v>
      </c>
      <c r="K268" s="40">
        <v>50000</v>
      </c>
      <c r="L268" s="173">
        <v>35000</v>
      </c>
      <c r="M268" s="174" t="s">
        <v>1478</v>
      </c>
      <c r="N268" s="173">
        <v>35000</v>
      </c>
      <c r="O268" s="40">
        <v>20</v>
      </c>
      <c r="P268" s="173">
        <v>35000</v>
      </c>
      <c r="Q268" s="174" t="s">
        <v>1343</v>
      </c>
      <c r="R268" s="173">
        <v>20</v>
      </c>
      <c r="S268" s="175" t="s">
        <v>1479</v>
      </c>
      <c r="T268" s="175" t="s">
        <v>1480</v>
      </c>
    </row>
    <row r="269" spans="1:20" ht="60">
      <c r="A269" s="87">
        <v>262</v>
      </c>
      <c r="B269" s="40"/>
      <c r="C269" s="170" t="s">
        <v>1481</v>
      </c>
      <c r="D269" s="170" t="s">
        <v>1482</v>
      </c>
      <c r="E269" s="170" t="s">
        <v>1483</v>
      </c>
      <c r="F269" s="170" t="s">
        <v>30</v>
      </c>
      <c r="G269" s="171" t="s">
        <v>32</v>
      </c>
      <c r="H269" s="172" t="s">
        <v>38</v>
      </c>
      <c r="I269" s="172" t="s">
        <v>6</v>
      </c>
      <c r="J269" s="170" t="s">
        <v>1484</v>
      </c>
      <c r="K269" s="40">
        <v>50000</v>
      </c>
      <c r="L269" s="173">
        <v>35000</v>
      </c>
      <c r="M269" s="174" t="s">
        <v>1485</v>
      </c>
      <c r="N269" s="173">
        <v>35000</v>
      </c>
      <c r="O269" s="40">
        <v>20</v>
      </c>
      <c r="P269" s="173">
        <v>35000</v>
      </c>
      <c r="Q269" s="174" t="s">
        <v>1343</v>
      </c>
      <c r="R269" s="173">
        <v>20</v>
      </c>
      <c r="S269" s="175" t="s">
        <v>1486</v>
      </c>
      <c r="T269" s="175" t="s">
        <v>1487</v>
      </c>
    </row>
    <row r="270" spans="1:20" ht="75">
      <c r="A270" s="138">
        <v>263</v>
      </c>
      <c r="B270" s="40"/>
      <c r="C270" s="170" t="s">
        <v>911</v>
      </c>
      <c r="D270" s="170" t="s">
        <v>1030</v>
      </c>
      <c r="E270" s="170" t="s">
        <v>1488</v>
      </c>
      <c r="F270" s="170" t="s">
        <v>30</v>
      </c>
      <c r="G270" s="171" t="s">
        <v>32</v>
      </c>
      <c r="H270" s="172" t="s">
        <v>38</v>
      </c>
      <c r="I270" s="172" t="s">
        <v>6</v>
      </c>
      <c r="J270" s="170" t="s">
        <v>1489</v>
      </c>
      <c r="K270" s="40">
        <v>50000</v>
      </c>
      <c r="L270" s="173">
        <v>35000</v>
      </c>
      <c r="M270" s="174" t="s">
        <v>1490</v>
      </c>
      <c r="N270" s="173">
        <v>35000</v>
      </c>
      <c r="O270" s="40">
        <v>20</v>
      </c>
      <c r="P270" s="173">
        <v>35000</v>
      </c>
      <c r="Q270" s="174" t="s">
        <v>1343</v>
      </c>
      <c r="R270" s="173">
        <v>20</v>
      </c>
      <c r="S270" s="175" t="s">
        <v>1491</v>
      </c>
      <c r="T270" s="175" t="s">
        <v>1492</v>
      </c>
    </row>
    <row r="271" spans="1:20" ht="60">
      <c r="A271" s="87">
        <v>264</v>
      </c>
      <c r="B271" s="40"/>
      <c r="C271" s="170" t="s">
        <v>1493</v>
      </c>
      <c r="D271" s="170" t="s">
        <v>1494</v>
      </c>
      <c r="E271" s="170" t="s">
        <v>1457</v>
      </c>
      <c r="F271" s="170" t="s">
        <v>30</v>
      </c>
      <c r="G271" s="171" t="s">
        <v>32</v>
      </c>
      <c r="H271" s="172" t="s">
        <v>38</v>
      </c>
      <c r="I271" s="172" t="s">
        <v>6</v>
      </c>
      <c r="J271" s="170" t="s">
        <v>1353</v>
      </c>
      <c r="K271" s="40">
        <v>50000</v>
      </c>
      <c r="L271" s="173">
        <v>35000</v>
      </c>
      <c r="M271" s="174" t="s">
        <v>1495</v>
      </c>
      <c r="N271" s="173">
        <v>35000</v>
      </c>
      <c r="O271" s="40">
        <v>20</v>
      </c>
      <c r="P271" s="173">
        <v>35000</v>
      </c>
      <c r="Q271" s="174" t="s">
        <v>1343</v>
      </c>
      <c r="R271" s="173">
        <v>20</v>
      </c>
      <c r="S271" s="175" t="s">
        <v>1496</v>
      </c>
      <c r="T271" s="175" t="s">
        <v>1497</v>
      </c>
    </row>
    <row r="272" spans="1:20" ht="75">
      <c r="A272" s="138">
        <v>265</v>
      </c>
      <c r="B272" s="40"/>
      <c r="C272" s="170" t="s">
        <v>1498</v>
      </c>
      <c r="D272" s="170" t="s">
        <v>384</v>
      </c>
      <c r="E272" s="170" t="s">
        <v>1499</v>
      </c>
      <c r="F272" s="170" t="s">
        <v>30</v>
      </c>
      <c r="G272" s="171" t="s">
        <v>32</v>
      </c>
      <c r="H272" s="172" t="s">
        <v>65</v>
      </c>
      <c r="I272" s="172" t="s">
        <v>6</v>
      </c>
      <c r="J272" s="170" t="s">
        <v>1353</v>
      </c>
      <c r="K272" s="40">
        <v>50000</v>
      </c>
      <c r="L272" s="173">
        <v>35000</v>
      </c>
      <c r="M272" s="174" t="s">
        <v>1500</v>
      </c>
      <c r="N272" s="173">
        <v>35000</v>
      </c>
      <c r="O272" s="40">
        <v>20</v>
      </c>
      <c r="P272" s="173">
        <v>35000</v>
      </c>
      <c r="Q272" s="174" t="s">
        <v>1343</v>
      </c>
      <c r="R272" s="173">
        <v>20</v>
      </c>
      <c r="S272" s="175" t="s">
        <v>1501</v>
      </c>
      <c r="T272" s="175" t="s">
        <v>1502</v>
      </c>
    </row>
    <row r="273" spans="1:20" ht="45">
      <c r="A273" s="87">
        <v>266</v>
      </c>
      <c r="B273" s="40"/>
      <c r="C273" s="170" t="s">
        <v>1503</v>
      </c>
      <c r="D273" s="170" t="s">
        <v>165</v>
      </c>
      <c r="E273" s="170" t="s">
        <v>1504</v>
      </c>
      <c r="F273" s="170" t="s">
        <v>30</v>
      </c>
      <c r="G273" s="171" t="s">
        <v>32</v>
      </c>
      <c r="H273" s="172" t="s">
        <v>38</v>
      </c>
      <c r="I273" s="172" t="s">
        <v>6</v>
      </c>
      <c r="J273" s="170" t="s">
        <v>1505</v>
      </c>
      <c r="K273" s="40">
        <v>50000</v>
      </c>
      <c r="L273" s="173">
        <v>35000</v>
      </c>
      <c r="M273" s="174" t="s">
        <v>1506</v>
      </c>
      <c r="N273" s="173">
        <v>35000</v>
      </c>
      <c r="O273" s="40">
        <v>20</v>
      </c>
      <c r="P273" s="173">
        <v>35000</v>
      </c>
      <c r="Q273" s="174" t="s">
        <v>1343</v>
      </c>
      <c r="R273" s="173">
        <v>20</v>
      </c>
      <c r="S273" s="175" t="s">
        <v>1507</v>
      </c>
      <c r="T273" s="175" t="s">
        <v>1508</v>
      </c>
    </row>
    <row r="274" spans="1:20" ht="45">
      <c r="A274" s="138">
        <v>267</v>
      </c>
      <c r="B274" s="40"/>
      <c r="C274" s="170" t="s">
        <v>1509</v>
      </c>
      <c r="D274" s="170" t="s">
        <v>1510</v>
      </c>
      <c r="E274" s="170" t="s">
        <v>1511</v>
      </c>
      <c r="F274" s="170" t="s">
        <v>30</v>
      </c>
      <c r="G274" s="171" t="s">
        <v>32</v>
      </c>
      <c r="H274" s="172" t="s">
        <v>65</v>
      </c>
      <c r="I274" s="172" t="s">
        <v>6</v>
      </c>
      <c r="J274" s="170" t="s">
        <v>1353</v>
      </c>
      <c r="K274" s="40">
        <v>50000</v>
      </c>
      <c r="L274" s="173">
        <v>35000</v>
      </c>
      <c r="M274" s="174" t="s">
        <v>1512</v>
      </c>
      <c r="N274" s="173">
        <v>35000</v>
      </c>
      <c r="O274" s="40">
        <v>20</v>
      </c>
      <c r="P274" s="173">
        <v>35000</v>
      </c>
      <c r="Q274" s="174" t="s">
        <v>1343</v>
      </c>
      <c r="R274" s="173">
        <v>20</v>
      </c>
      <c r="S274" s="175" t="s">
        <v>1513</v>
      </c>
      <c r="T274" s="175" t="s">
        <v>1514</v>
      </c>
    </row>
    <row r="275" spans="1:20" ht="45">
      <c r="A275" s="87">
        <v>268</v>
      </c>
      <c r="B275" s="40"/>
      <c r="C275" s="170" t="s">
        <v>1515</v>
      </c>
      <c r="D275" s="170" t="s">
        <v>1516</v>
      </c>
      <c r="E275" s="170" t="s">
        <v>156</v>
      </c>
      <c r="F275" s="170" t="s">
        <v>30</v>
      </c>
      <c r="G275" s="171" t="s">
        <v>32</v>
      </c>
      <c r="H275" s="172" t="s">
        <v>38</v>
      </c>
      <c r="I275" s="172" t="s">
        <v>6</v>
      </c>
      <c r="J275" s="170" t="s">
        <v>1353</v>
      </c>
      <c r="K275" s="40">
        <v>50000</v>
      </c>
      <c r="L275" s="173">
        <v>35000</v>
      </c>
      <c r="M275" s="174" t="s">
        <v>1517</v>
      </c>
      <c r="N275" s="173">
        <v>35000</v>
      </c>
      <c r="O275" s="40">
        <v>20</v>
      </c>
      <c r="P275" s="173">
        <v>35000</v>
      </c>
      <c r="Q275" s="174" t="s">
        <v>1343</v>
      </c>
      <c r="R275" s="173">
        <v>20</v>
      </c>
      <c r="S275" s="175" t="s">
        <v>1518</v>
      </c>
      <c r="T275" s="175" t="s">
        <v>1519</v>
      </c>
    </row>
    <row r="276" spans="1:20" ht="45">
      <c r="A276" s="138">
        <v>269</v>
      </c>
      <c r="B276" s="40"/>
      <c r="C276" s="170" t="s">
        <v>1520</v>
      </c>
      <c r="D276" s="170" t="s">
        <v>1515</v>
      </c>
      <c r="E276" s="170" t="s">
        <v>156</v>
      </c>
      <c r="F276" s="170" t="s">
        <v>30</v>
      </c>
      <c r="G276" s="171" t="s">
        <v>32</v>
      </c>
      <c r="H276" s="172" t="s">
        <v>65</v>
      </c>
      <c r="I276" s="172" t="s">
        <v>6</v>
      </c>
      <c r="J276" s="170" t="s">
        <v>145</v>
      </c>
      <c r="K276" s="40">
        <v>50000</v>
      </c>
      <c r="L276" s="173">
        <v>35000</v>
      </c>
      <c r="M276" s="174" t="s">
        <v>1521</v>
      </c>
      <c r="N276" s="173">
        <v>35000</v>
      </c>
      <c r="O276" s="40">
        <v>20</v>
      </c>
      <c r="P276" s="173">
        <v>35000</v>
      </c>
      <c r="Q276" s="174" t="s">
        <v>1343</v>
      </c>
      <c r="R276" s="173">
        <v>20</v>
      </c>
      <c r="S276" s="175" t="s">
        <v>1522</v>
      </c>
      <c r="T276" s="175" t="s">
        <v>1519</v>
      </c>
    </row>
    <row r="277" spans="1:20" ht="51">
      <c r="A277" s="87">
        <v>270</v>
      </c>
      <c r="B277" s="40"/>
      <c r="C277" s="170" t="s">
        <v>1523</v>
      </c>
      <c r="D277" s="170" t="s">
        <v>1524</v>
      </c>
      <c r="E277" s="177" t="s">
        <v>1525</v>
      </c>
      <c r="F277" s="170" t="s">
        <v>30</v>
      </c>
      <c r="G277" s="171" t="s">
        <v>32</v>
      </c>
      <c r="H277" s="172" t="s">
        <v>38</v>
      </c>
      <c r="I277" s="172" t="s">
        <v>6</v>
      </c>
      <c r="J277" s="170" t="s">
        <v>1353</v>
      </c>
      <c r="K277" s="40">
        <v>50000</v>
      </c>
      <c r="L277" s="173">
        <v>35000</v>
      </c>
      <c r="M277" s="174" t="s">
        <v>1526</v>
      </c>
      <c r="N277" s="173">
        <v>35000</v>
      </c>
      <c r="O277" s="40">
        <v>20</v>
      </c>
      <c r="P277" s="173">
        <v>35000</v>
      </c>
      <c r="Q277" s="174" t="s">
        <v>1343</v>
      </c>
      <c r="R277" s="173">
        <v>20</v>
      </c>
      <c r="S277" s="175" t="s">
        <v>1527</v>
      </c>
      <c r="T277" s="175" t="s">
        <v>1528</v>
      </c>
    </row>
    <row r="278" spans="1:20" ht="45">
      <c r="A278" s="138">
        <v>271</v>
      </c>
      <c r="B278" s="40"/>
      <c r="C278" s="170" t="s">
        <v>1195</v>
      </c>
      <c r="D278" s="170" t="s">
        <v>1529</v>
      </c>
      <c r="E278" s="170" t="s">
        <v>1530</v>
      </c>
      <c r="F278" s="170" t="s">
        <v>30</v>
      </c>
      <c r="G278" s="171" t="s">
        <v>32</v>
      </c>
      <c r="H278" s="172" t="s">
        <v>38</v>
      </c>
      <c r="I278" s="172" t="s">
        <v>6</v>
      </c>
      <c r="J278" s="170" t="s">
        <v>1353</v>
      </c>
      <c r="K278" s="40">
        <v>50000</v>
      </c>
      <c r="L278" s="173">
        <v>35000</v>
      </c>
      <c r="M278" s="174" t="s">
        <v>1531</v>
      </c>
      <c r="N278" s="173">
        <v>35000</v>
      </c>
      <c r="O278" s="40">
        <v>20</v>
      </c>
      <c r="P278" s="173">
        <v>35000</v>
      </c>
      <c r="Q278" s="174" t="s">
        <v>1343</v>
      </c>
      <c r="R278" s="173">
        <v>20</v>
      </c>
      <c r="S278" s="175" t="s">
        <v>1532</v>
      </c>
      <c r="T278" s="175" t="s">
        <v>1533</v>
      </c>
    </row>
    <row r="279" spans="1:20" ht="45">
      <c r="A279" s="87">
        <v>272</v>
      </c>
      <c r="B279" s="40"/>
      <c r="C279" s="170" t="s">
        <v>1534</v>
      </c>
      <c r="D279" s="170" t="s">
        <v>550</v>
      </c>
      <c r="E279" s="170" t="s">
        <v>1020</v>
      </c>
      <c r="F279" s="170" t="s">
        <v>30</v>
      </c>
      <c r="G279" s="171" t="s">
        <v>32</v>
      </c>
      <c r="H279" s="172" t="s">
        <v>65</v>
      </c>
      <c r="I279" s="172" t="s">
        <v>6</v>
      </c>
      <c r="J279" s="170" t="s">
        <v>1353</v>
      </c>
      <c r="K279" s="40">
        <v>50000</v>
      </c>
      <c r="L279" s="173">
        <v>35000</v>
      </c>
      <c r="M279" s="174" t="s">
        <v>1535</v>
      </c>
      <c r="N279" s="173">
        <v>35000</v>
      </c>
      <c r="O279" s="40">
        <v>20</v>
      </c>
      <c r="P279" s="173">
        <v>35000</v>
      </c>
      <c r="Q279" s="174" t="s">
        <v>1343</v>
      </c>
      <c r="R279" s="173">
        <v>20</v>
      </c>
      <c r="S279" s="175" t="s">
        <v>1536</v>
      </c>
      <c r="T279" s="178" t="s">
        <v>1537</v>
      </c>
    </row>
    <row r="280" spans="1:20" ht="51">
      <c r="A280" s="138">
        <v>273</v>
      </c>
      <c r="B280" s="40"/>
      <c r="C280" s="170" t="s">
        <v>1538</v>
      </c>
      <c r="D280" s="170" t="s">
        <v>1539</v>
      </c>
      <c r="E280" s="177" t="s">
        <v>1540</v>
      </c>
      <c r="F280" s="170" t="s">
        <v>30</v>
      </c>
      <c r="G280" s="171" t="s">
        <v>32</v>
      </c>
      <c r="H280" s="172" t="s">
        <v>38</v>
      </c>
      <c r="I280" s="172" t="s">
        <v>6</v>
      </c>
      <c r="J280" s="170" t="s">
        <v>1541</v>
      </c>
      <c r="K280" s="40">
        <v>50000</v>
      </c>
      <c r="L280" s="173">
        <v>35000</v>
      </c>
      <c r="M280" s="174" t="s">
        <v>1542</v>
      </c>
      <c r="N280" s="173">
        <v>35000</v>
      </c>
      <c r="O280" s="40">
        <v>20</v>
      </c>
      <c r="P280" s="173">
        <v>35000</v>
      </c>
      <c r="Q280" s="174" t="s">
        <v>1343</v>
      </c>
      <c r="R280" s="173">
        <v>20</v>
      </c>
      <c r="S280" s="175" t="s">
        <v>1543</v>
      </c>
      <c r="T280" s="175" t="s">
        <v>1544</v>
      </c>
    </row>
    <row r="281" spans="1:20" ht="30">
      <c r="A281" s="87">
        <v>274</v>
      </c>
      <c r="B281" s="40"/>
      <c r="C281" s="170" t="s">
        <v>1545</v>
      </c>
      <c r="D281" s="170" t="s">
        <v>1546</v>
      </c>
      <c r="E281" s="170" t="s">
        <v>1547</v>
      </c>
      <c r="F281" s="170" t="s">
        <v>30</v>
      </c>
      <c r="G281" s="171" t="s">
        <v>32</v>
      </c>
      <c r="H281" s="172" t="s">
        <v>38</v>
      </c>
      <c r="I281" s="172" t="s">
        <v>6</v>
      </c>
      <c r="J281" s="170" t="s">
        <v>1353</v>
      </c>
      <c r="K281" s="40">
        <v>100000</v>
      </c>
      <c r="L281" s="173">
        <v>70000</v>
      </c>
      <c r="M281" s="174" t="s">
        <v>1548</v>
      </c>
      <c r="N281" s="173">
        <v>70000</v>
      </c>
      <c r="O281" s="40">
        <v>20</v>
      </c>
      <c r="P281" s="173">
        <v>70000</v>
      </c>
      <c r="Q281" s="174" t="s">
        <v>1343</v>
      </c>
      <c r="R281" s="173">
        <v>20</v>
      </c>
      <c r="S281" s="175" t="s">
        <v>1549</v>
      </c>
      <c r="T281" s="178" t="s">
        <v>1550</v>
      </c>
    </row>
    <row r="282" spans="1:20" ht="75">
      <c r="A282" s="138">
        <v>275</v>
      </c>
      <c r="B282" s="40"/>
      <c r="C282" s="170" t="s">
        <v>377</v>
      </c>
      <c r="D282" s="170" t="s">
        <v>807</v>
      </c>
      <c r="E282" s="170" t="s">
        <v>1551</v>
      </c>
      <c r="F282" s="170" t="s">
        <v>30</v>
      </c>
      <c r="G282" s="171" t="s">
        <v>32</v>
      </c>
      <c r="H282" s="172" t="s">
        <v>65</v>
      </c>
      <c r="I282" s="172" t="s">
        <v>6</v>
      </c>
      <c r="J282" s="170" t="s">
        <v>1353</v>
      </c>
      <c r="K282" s="40">
        <v>100000</v>
      </c>
      <c r="L282" s="173">
        <v>70000</v>
      </c>
      <c r="M282" s="174" t="s">
        <v>1552</v>
      </c>
      <c r="N282" s="173">
        <v>70000</v>
      </c>
      <c r="O282" s="40">
        <v>20</v>
      </c>
      <c r="P282" s="173">
        <v>70000</v>
      </c>
      <c r="Q282" s="174" t="s">
        <v>1343</v>
      </c>
      <c r="R282" s="173">
        <v>20</v>
      </c>
      <c r="S282" s="175" t="s">
        <v>1553</v>
      </c>
      <c r="T282" s="175" t="s">
        <v>1554</v>
      </c>
    </row>
    <row r="283" spans="1:20" ht="75">
      <c r="A283" s="87">
        <v>276</v>
      </c>
      <c r="B283" s="40"/>
      <c r="C283" s="170" t="s">
        <v>1555</v>
      </c>
      <c r="D283" s="170" t="s">
        <v>185</v>
      </c>
      <c r="E283" s="170" t="s">
        <v>1556</v>
      </c>
      <c r="F283" s="170" t="s">
        <v>30</v>
      </c>
      <c r="G283" s="171" t="s">
        <v>32</v>
      </c>
      <c r="H283" s="172" t="s">
        <v>38</v>
      </c>
      <c r="I283" s="172" t="s">
        <v>6</v>
      </c>
      <c r="J283" s="170" t="s">
        <v>184</v>
      </c>
      <c r="K283" s="40">
        <v>100000</v>
      </c>
      <c r="L283" s="173">
        <v>70000</v>
      </c>
      <c r="M283" s="174" t="s">
        <v>1557</v>
      </c>
      <c r="N283" s="173">
        <v>70000</v>
      </c>
      <c r="O283" s="40">
        <v>20</v>
      </c>
      <c r="P283" s="173">
        <v>70000</v>
      </c>
      <c r="Q283" s="174" t="s">
        <v>1343</v>
      </c>
      <c r="R283" s="173">
        <v>20</v>
      </c>
      <c r="S283" s="175" t="s">
        <v>1558</v>
      </c>
      <c r="T283" s="175" t="s">
        <v>1559</v>
      </c>
    </row>
    <row r="284" spans="1:20" ht="45">
      <c r="A284" s="138">
        <v>277</v>
      </c>
      <c r="B284" s="40"/>
      <c r="C284" s="170" t="s">
        <v>1560</v>
      </c>
      <c r="D284" s="170" t="s">
        <v>1561</v>
      </c>
      <c r="E284" s="170" t="s">
        <v>1562</v>
      </c>
      <c r="F284" s="170" t="s">
        <v>30</v>
      </c>
      <c r="G284" s="171" t="s">
        <v>32</v>
      </c>
      <c r="H284" s="172" t="s">
        <v>38</v>
      </c>
      <c r="I284" s="172" t="s">
        <v>5</v>
      </c>
      <c r="J284" s="170" t="s">
        <v>145</v>
      </c>
      <c r="K284" s="40">
        <v>50000</v>
      </c>
      <c r="L284" s="170">
        <v>35000</v>
      </c>
      <c r="M284" s="174" t="s">
        <v>1563</v>
      </c>
      <c r="N284" s="170">
        <v>35000</v>
      </c>
      <c r="O284" s="40">
        <v>20</v>
      </c>
      <c r="P284" s="170">
        <v>35000</v>
      </c>
      <c r="Q284" s="174" t="s">
        <v>1343</v>
      </c>
      <c r="R284" s="173">
        <v>20</v>
      </c>
      <c r="S284" s="179" t="s">
        <v>1564</v>
      </c>
      <c r="T284" s="175" t="s">
        <v>1565</v>
      </c>
    </row>
    <row r="285" spans="1:20" ht="90">
      <c r="A285" s="87">
        <v>278</v>
      </c>
      <c r="B285" s="40"/>
      <c r="C285" s="180" t="s">
        <v>1566</v>
      </c>
      <c r="D285" s="181" t="s">
        <v>1567</v>
      </c>
      <c r="E285" s="182" t="s">
        <v>1568</v>
      </c>
      <c r="F285" s="40" t="s">
        <v>30</v>
      </c>
      <c r="G285" s="182" t="s">
        <v>32</v>
      </c>
      <c r="H285" s="50" t="s">
        <v>38</v>
      </c>
      <c r="I285" s="53" t="s">
        <v>5</v>
      </c>
      <c r="J285" s="40" t="s">
        <v>731</v>
      </c>
      <c r="K285" s="40">
        <v>50000</v>
      </c>
      <c r="L285" s="70">
        <v>35000</v>
      </c>
      <c r="M285" s="183" t="s">
        <v>1569</v>
      </c>
      <c r="N285" s="70">
        <v>35000</v>
      </c>
      <c r="O285" s="40">
        <v>20</v>
      </c>
      <c r="P285" s="70">
        <v>35000</v>
      </c>
      <c r="Q285" s="183" t="s">
        <v>1570</v>
      </c>
      <c r="R285" s="184">
        <v>20</v>
      </c>
      <c r="S285" s="50"/>
      <c r="T285" s="50"/>
    </row>
    <row r="286" spans="1:20" ht="90">
      <c r="A286" s="138">
        <v>279</v>
      </c>
      <c r="B286" s="40"/>
      <c r="C286" s="180" t="s">
        <v>287</v>
      </c>
      <c r="D286" s="181" t="s">
        <v>1571</v>
      </c>
      <c r="E286" s="182" t="s">
        <v>1572</v>
      </c>
      <c r="F286" s="40" t="s">
        <v>30</v>
      </c>
      <c r="G286" s="182" t="s">
        <v>32</v>
      </c>
      <c r="H286" s="50" t="s">
        <v>38</v>
      </c>
      <c r="I286" s="53" t="s">
        <v>5</v>
      </c>
      <c r="J286" s="40" t="s">
        <v>731</v>
      </c>
      <c r="K286" s="40">
        <v>50000</v>
      </c>
      <c r="L286" s="70">
        <v>35000</v>
      </c>
      <c r="M286" s="183" t="s">
        <v>1569</v>
      </c>
      <c r="N286" s="70">
        <v>35000</v>
      </c>
      <c r="O286" s="40">
        <v>20</v>
      </c>
      <c r="P286" s="70">
        <v>35000</v>
      </c>
      <c r="Q286" s="183" t="s">
        <v>1570</v>
      </c>
      <c r="R286" s="184">
        <v>20</v>
      </c>
      <c r="S286" s="50"/>
      <c r="T286" s="50"/>
    </row>
    <row r="287" spans="1:20" ht="75">
      <c r="A287" s="87">
        <v>280</v>
      </c>
      <c r="B287" s="40"/>
      <c r="C287" s="180" t="s">
        <v>1573</v>
      </c>
      <c r="D287" s="181" t="s">
        <v>1574</v>
      </c>
      <c r="E287" s="182" t="s">
        <v>1575</v>
      </c>
      <c r="F287" s="40" t="s">
        <v>30</v>
      </c>
      <c r="G287" s="182" t="s">
        <v>32</v>
      </c>
      <c r="H287" s="50" t="s">
        <v>38</v>
      </c>
      <c r="I287" s="53" t="s">
        <v>5</v>
      </c>
      <c r="J287" s="40" t="s">
        <v>731</v>
      </c>
      <c r="K287" s="40">
        <v>50000</v>
      </c>
      <c r="L287" s="70">
        <v>35000</v>
      </c>
      <c r="M287" s="183" t="s">
        <v>1569</v>
      </c>
      <c r="N287" s="70">
        <v>35000</v>
      </c>
      <c r="O287" s="40">
        <v>20</v>
      </c>
      <c r="P287" s="70">
        <v>35000</v>
      </c>
      <c r="Q287" s="183" t="s">
        <v>1570</v>
      </c>
      <c r="R287" s="184">
        <v>20</v>
      </c>
      <c r="S287" s="50"/>
      <c r="T287" s="50"/>
    </row>
    <row r="288" spans="1:20" ht="60">
      <c r="A288" s="138">
        <v>281</v>
      </c>
      <c r="B288" s="40"/>
      <c r="C288" s="180" t="s">
        <v>1576</v>
      </c>
      <c r="D288" s="181" t="s">
        <v>569</v>
      </c>
      <c r="E288" s="182" t="s">
        <v>1577</v>
      </c>
      <c r="F288" s="40" t="s">
        <v>30</v>
      </c>
      <c r="G288" s="182" t="s">
        <v>32</v>
      </c>
      <c r="H288" s="50" t="s">
        <v>38</v>
      </c>
      <c r="I288" s="53" t="s">
        <v>5</v>
      </c>
      <c r="J288" s="40" t="s">
        <v>731</v>
      </c>
      <c r="K288" s="40">
        <v>50000</v>
      </c>
      <c r="L288" s="70">
        <v>35000</v>
      </c>
      <c r="M288" s="183" t="s">
        <v>1569</v>
      </c>
      <c r="N288" s="70">
        <v>35000</v>
      </c>
      <c r="O288" s="40">
        <v>20</v>
      </c>
      <c r="P288" s="70">
        <v>35000</v>
      </c>
      <c r="Q288" s="183" t="s">
        <v>1570</v>
      </c>
      <c r="R288" s="184">
        <v>20</v>
      </c>
      <c r="S288" s="50"/>
      <c r="T288" s="50"/>
    </row>
    <row r="289" spans="1:20" ht="105">
      <c r="A289" s="87">
        <v>282</v>
      </c>
      <c r="B289" s="40"/>
      <c r="C289" s="180" t="s">
        <v>1578</v>
      </c>
      <c r="D289" s="181" t="s">
        <v>260</v>
      </c>
      <c r="E289" s="182" t="s">
        <v>1579</v>
      </c>
      <c r="F289" s="40" t="s">
        <v>30</v>
      </c>
      <c r="G289" s="182" t="s">
        <v>32</v>
      </c>
      <c r="H289" s="50" t="s">
        <v>38</v>
      </c>
      <c r="I289" s="53" t="s">
        <v>5</v>
      </c>
      <c r="J289" s="40" t="s">
        <v>731</v>
      </c>
      <c r="K289" s="40">
        <v>50000</v>
      </c>
      <c r="L289" s="70">
        <v>35000</v>
      </c>
      <c r="M289" s="183" t="s">
        <v>1569</v>
      </c>
      <c r="N289" s="70">
        <v>35000</v>
      </c>
      <c r="O289" s="40">
        <v>20</v>
      </c>
      <c r="P289" s="70">
        <v>35000</v>
      </c>
      <c r="Q289" s="183" t="s">
        <v>1570</v>
      </c>
      <c r="R289" s="184">
        <v>20</v>
      </c>
      <c r="S289" s="50"/>
      <c r="T289" s="50"/>
    </row>
    <row r="290" spans="1:20" ht="90">
      <c r="A290" s="138">
        <v>283</v>
      </c>
      <c r="B290" s="40"/>
      <c r="C290" s="180" t="s">
        <v>1580</v>
      </c>
      <c r="D290" s="181" t="s">
        <v>1581</v>
      </c>
      <c r="E290" s="182" t="s">
        <v>1572</v>
      </c>
      <c r="F290" s="40" t="s">
        <v>30</v>
      </c>
      <c r="G290" s="182" t="s">
        <v>32</v>
      </c>
      <c r="H290" s="50" t="s">
        <v>38</v>
      </c>
      <c r="I290" s="53" t="s">
        <v>5</v>
      </c>
      <c r="J290" s="40" t="s">
        <v>731</v>
      </c>
      <c r="K290" s="40">
        <v>50000</v>
      </c>
      <c r="L290" s="70">
        <v>35000</v>
      </c>
      <c r="M290" s="183" t="s">
        <v>1569</v>
      </c>
      <c r="N290" s="70">
        <v>35000</v>
      </c>
      <c r="O290" s="40">
        <v>20</v>
      </c>
      <c r="P290" s="70">
        <v>35000</v>
      </c>
      <c r="Q290" s="183" t="s">
        <v>1570</v>
      </c>
      <c r="R290" s="184">
        <v>20</v>
      </c>
      <c r="S290" s="50"/>
      <c r="T290" s="50"/>
    </row>
    <row r="291" spans="1:20" ht="90">
      <c r="A291" s="87">
        <v>284</v>
      </c>
      <c r="B291" s="40"/>
      <c r="C291" s="180" t="s">
        <v>1582</v>
      </c>
      <c r="D291" s="181" t="s">
        <v>1581</v>
      </c>
      <c r="E291" s="182" t="s">
        <v>1572</v>
      </c>
      <c r="F291" s="40" t="s">
        <v>30</v>
      </c>
      <c r="G291" s="182" t="s">
        <v>32</v>
      </c>
      <c r="H291" s="50" t="s">
        <v>38</v>
      </c>
      <c r="I291" s="53" t="s">
        <v>5</v>
      </c>
      <c r="J291" s="40" t="s">
        <v>731</v>
      </c>
      <c r="K291" s="40">
        <v>50000</v>
      </c>
      <c r="L291" s="70">
        <v>35000</v>
      </c>
      <c r="M291" s="183" t="s">
        <v>1569</v>
      </c>
      <c r="N291" s="70">
        <v>35000</v>
      </c>
      <c r="O291" s="40">
        <v>20</v>
      </c>
      <c r="P291" s="70">
        <v>35000</v>
      </c>
      <c r="Q291" s="183" t="s">
        <v>1570</v>
      </c>
      <c r="R291" s="184">
        <v>20</v>
      </c>
      <c r="S291" s="50"/>
      <c r="T291" s="50"/>
    </row>
    <row r="292" spans="1:20" ht="60">
      <c r="A292" s="138">
        <v>285</v>
      </c>
      <c r="B292" s="40"/>
      <c r="C292" s="181" t="s">
        <v>1583</v>
      </c>
      <c r="D292" s="181" t="s">
        <v>1584</v>
      </c>
      <c r="E292" s="182" t="s">
        <v>1585</v>
      </c>
      <c r="F292" s="40" t="s">
        <v>30</v>
      </c>
      <c r="G292" s="182" t="s">
        <v>32</v>
      </c>
      <c r="H292" s="50" t="s">
        <v>38</v>
      </c>
      <c r="I292" s="53" t="s">
        <v>5</v>
      </c>
      <c r="J292" s="40" t="s">
        <v>1586</v>
      </c>
      <c r="K292" s="40">
        <v>50000</v>
      </c>
      <c r="L292" s="70">
        <v>35000</v>
      </c>
      <c r="M292" s="183" t="s">
        <v>1569</v>
      </c>
      <c r="N292" s="70">
        <v>35000</v>
      </c>
      <c r="O292" s="40">
        <v>20</v>
      </c>
      <c r="P292" s="70">
        <v>35000</v>
      </c>
      <c r="Q292" s="183" t="s">
        <v>1570</v>
      </c>
      <c r="R292" s="184">
        <v>20</v>
      </c>
      <c r="S292" s="50"/>
      <c r="T292" s="50"/>
    </row>
    <row r="293" spans="1:20" ht="45">
      <c r="A293" s="87">
        <v>286</v>
      </c>
      <c r="B293" s="50"/>
      <c r="C293" s="173" t="s">
        <v>1587</v>
      </c>
      <c r="D293" s="173" t="s">
        <v>401</v>
      </c>
      <c r="E293" s="173" t="s">
        <v>1588</v>
      </c>
      <c r="F293" s="50" t="s">
        <v>30</v>
      </c>
      <c r="G293" s="173" t="s">
        <v>32</v>
      </c>
      <c r="H293" s="185" t="s">
        <v>38</v>
      </c>
      <c r="I293" s="50" t="s">
        <v>6</v>
      </c>
      <c r="J293" s="173" t="s">
        <v>1589</v>
      </c>
      <c r="K293" s="50">
        <v>0</v>
      </c>
      <c r="L293" s="50">
        <v>10000</v>
      </c>
      <c r="M293" s="186" t="s">
        <v>1569</v>
      </c>
      <c r="N293" s="173">
        <v>15000</v>
      </c>
      <c r="O293" s="50">
        <v>20</v>
      </c>
      <c r="P293" s="173">
        <v>15000</v>
      </c>
      <c r="Q293" s="186" t="s">
        <v>1590</v>
      </c>
      <c r="R293" s="173">
        <v>20</v>
      </c>
      <c r="S293" s="187" t="s">
        <v>1591</v>
      </c>
      <c r="T293" s="187" t="s">
        <v>1592</v>
      </c>
    </row>
    <row r="294" spans="1:20" ht="45">
      <c r="A294" s="138">
        <v>287</v>
      </c>
      <c r="B294" s="50"/>
      <c r="C294" s="173" t="s">
        <v>400</v>
      </c>
      <c r="D294" s="173" t="s">
        <v>1593</v>
      </c>
      <c r="E294" s="173" t="s">
        <v>1588</v>
      </c>
      <c r="F294" s="50" t="s">
        <v>30</v>
      </c>
      <c r="G294" s="173" t="s">
        <v>32</v>
      </c>
      <c r="H294" s="185" t="s">
        <v>38</v>
      </c>
      <c r="I294" s="50" t="s">
        <v>6</v>
      </c>
      <c r="J294" s="173" t="s">
        <v>1589</v>
      </c>
      <c r="K294" s="50">
        <v>0</v>
      </c>
      <c r="L294" s="50">
        <v>10000</v>
      </c>
      <c r="M294" s="186" t="s">
        <v>1569</v>
      </c>
      <c r="N294" s="173">
        <v>15000</v>
      </c>
      <c r="O294" s="50">
        <v>20</v>
      </c>
      <c r="P294" s="173">
        <v>15000</v>
      </c>
      <c r="Q294" s="186" t="s">
        <v>1590</v>
      </c>
      <c r="R294" s="173">
        <v>20</v>
      </c>
      <c r="S294" s="187" t="s">
        <v>1594</v>
      </c>
      <c r="T294" s="187" t="s">
        <v>1595</v>
      </c>
    </row>
    <row r="295" spans="1:20" ht="45">
      <c r="A295" s="87">
        <v>288</v>
      </c>
      <c r="B295" s="50"/>
      <c r="C295" s="173" t="s">
        <v>157</v>
      </c>
      <c r="D295" s="173" t="s">
        <v>1596</v>
      </c>
      <c r="E295" s="173" t="s">
        <v>1118</v>
      </c>
      <c r="F295" s="50" t="s">
        <v>30</v>
      </c>
      <c r="G295" s="173" t="s">
        <v>32</v>
      </c>
      <c r="H295" s="185" t="s">
        <v>38</v>
      </c>
      <c r="I295" s="50" t="s">
        <v>6</v>
      </c>
      <c r="J295" s="173" t="s">
        <v>1589</v>
      </c>
      <c r="K295" s="50">
        <v>0</v>
      </c>
      <c r="L295" s="50">
        <v>10000</v>
      </c>
      <c r="M295" s="186" t="s">
        <v>1569</v>
      </c>
      <c r="N295" s="173">
        <v>15000</v>
      </c>
      <c r="O295" s="50">
        <v>20</v>
      </c>
      <c r="P295" s="173">
        <v>15000</v>
      </c>
      <c r="Q295" s="186" t="s">
        <v>1590</v>
      </c>
      <c r="R295" s="173">
        <v>20</v>
      </c>
      <c r="S295" s="187" t="s">
        <v>1597</v>
      </c>
      <c r="T295" s="187" t="s">
        <v>1598</v>
      </c>
    </row>
    <row r="296" spans="1:20" ht="45">
      <c r="A296" s="138">
        <v>289</v>
      </c>
      <c r="B296" s="50"/>
      <c r="C296" s="173" t="s">
        <v>578</v>
      </c>
      <c r="D296" s="173" t="s">
        <v>1510</v>
      </c>
      <c r="E296" s="173" t="s">
        <v>1599</v>
      </c>
      <c r="F296" s="50" t="s">
        <v>30</v>
      </c>
      <c r="G296" s="173" t="s">
        <v>32</v>
      </c>
      <c r="H296" s="185" t="s">
        <v>65</v>
      </c>
      <c r="I296" s="50" t="s">
        <v>6</v>
      </c>
      <c r="J296" s="173" t="s">
        <v>1589</v>
      </c>
      <c r="K296" s="50">
        <v>0</v>
      </c>
      <c r="L296" s="50">
        <v>10000</v>
      </c>
      <c r="M296" s="186" t="s">
        <v>1569</v>
      </c>
      <c r="N296" s="173">
        <v>15000</v>
      </c>
      <c r="O296" s="50">
        <v>20</v>
      </c>
      <c r="P296" s="173">
        <v>15000</v>
      </c>
      <c r="Q296" s="186" t="s">
        <v>1590</v>
      </c>
      <c r="R296" s="173">
        <v>20</v>
      </c>
      <c r="S296" s="187" t="s">
        <v>1600</v>
      </c>
      <c r="T296" s="187" t="s">
        <v>1601</v>
      </c>
    </row>
    <row r="297" spans="1:20" ht="45">
      <c r="A297" s="87">
        <v>290</v>
      </c>
      <c r="B297" s="50"/>
      <c r="C297" s="173" t="s">
        <v>1602</v>
      </c>
      <c r="D297" s="173" t="s">
        <v>1603</v>
      </c>
      <c r="E297" s="173" t="s">
        <v>1604</v>
      </c>
      <c r="F297" s="50" t="s">
        <v>30</v>
      </c>
      <c r="G297" s="173" t="s">
        <v>32</v>
      </c>
      <c r="H297" s="185" t="s">
        <v>38</v>
      </c>
      <c r="I297" s="50" t="s">
        <v>5</v>
      </c>
      <c r="J297" s="173" t="s">
        <v>1589</v>
      </c>
      <c r="K297" s="50">
        <v>0</v>
      </c>
      <c r="L297" s="50">
        <v>10000</v>
      </c>
      <c r="M297" s="186" t="s">
        <v>1569</v>
      </c>
      <c r="N297" s="173">
        <v>15000</v>
      </c>
      <c r="O297" s="50">
        <v>20</v>
      </c>
      <c r="P297" s="173">
        <v>15000</v>
      </c>
      <c r="Q297" s="186" t="s">
        <v>1590</v>
      </c>
      <c r="R297" s="173">
        <v>20</v>
      </c>
      <c r="S297" s="187" t="s">
        <v>1605</v>
      </c>
      <c r="T297" s="187" t="s">
        <v>1606</v>
      </c>
    </row>
    <row r="298" spans="1:20" ht="45">
      <c r="A298" s="138">
        <v>291</v>
      </c>
      <c r="B298" s="50"/>
      <c r="C298" s="173" t="s">
        <v>1607</v>
      </c>
      <c r="D298" s="173" t="s">
        <v>1608</v>
      </c>
      <c r="E298" s="173" t="s">
        <v>1609</v>
      </c>
      <c r="F298" s="50" t="s">
        <v>30</v>
      </c>
      <c r="G298" s="173" t="s">
        <v>32</v>
      </c>
      <c r="H298" s="185" t="s">
        <v>38</v>
      </c>
      <c r="I298" s="50" t="s">
        <v>6</v>
      </c>
      <c r="J298" s="173" t="s">
        <v>1589</v>
      </c>
      <c r="K298" s="50">
        <v>0</v>
      </c>
      <c r="L298" s="50">
        <v>10000</v>
      </c>
      <c r="M298" s="186" t="s">
        <v>1569</v>
      </c>
      <c r="N298" s="173">
        <v>15000</v>
      </c>
      <c r="O298" s="50">
        <v>20</v>
      </c>
      <c r="P298" s="173">
        <v>15000</v>
      </c>
      <c r="Q298" s="186" t="s">
        <v>1590</v>
      </c>
      <c r="R298" s="173">
        <v>20</v>
      </c>
      <c r="S298" s="187" t="s">
        <v>1610</v>
      </c>
      <c r="T298" s="187" t="s">
        <v>1611</v>
      </c>
    </row>
    <row r="299" spans="1:20" ht="60">
      <c r="A299" s="87">
        <v>292</v>
      </c>
      <c r="B299" s="50"/>
      <c r="C299" s="173" t="s">
        <v>1612</v>
      </c>
      <c r="D299" s="173" t="s">
        <v>1546</v>
      </c>
      <c r="E299" s="173" t="s">
        <v>1613</v>
      </c>
      <c r="F299" s="50" t="s">
        <v>30</v>
      </c>
      <c r="G299" s="173" t="s">
        <v>32</v>
      </c>
      <c r="H299" s="185" t="s">
        <v>38</v>
      </c>
      <c r="I299" s="50" t="s">
        <v>6</v>
      </c>
      <c r="J299" s="173" t="s">
        <v>1589</v>
      </c>
      <c r="K299" s="50">
        <v>0</v>
      </c>
      <c r="L299" s="50">
        <v>10000</v>
      </c>
      <c r="M299" s="186" t="s">
        <v>1569</v>
      </c>
      <c r="N299" s="173">
        <v>15000</v>
      </c>
      <c r="O299" s="50">
        <v>20</v>
      </c>
      <c r="P299" s="173">
        <v>15000</v>
      </c>
      <c r="Q299" s="186" t="s">
        <v>1590</v>
      </c>
      <c r="R299" s="173">
        <v>20</v>
      </c>
      <c r="S299" s="187" t="s">
        <v>1614</v>
      </c>
      <c r="T299" s="187" t="s">
        <v>1615</v>
      </c>
    </row>
    <row r="300" spans="1:20" ht="60">
      <c r="A300" s="138">
        <v>293</v>
      </c>
      <c r="B300" s="50"/>
      <c r="C300" s="173" t="s">
        <v>1616</v>
      </c>
      <c r="D300" s="173" t="s">
        <v>1546</v>
      </c>
      <c r="E300" s="173" t="s">
        <v>1613</v>
      </c>
      <c r="F300" s="50" t="s">
        <v>30</v>
      </c>
      <c r="G300" s="173" t="s">
        <v>32</v>
      </c>
      <c r="H300" s="185" t="s">
        <v>65</v>
      </c>
      <c r="I300" s="50" t="s">
        <v>6</v>
      </c>
      <c r="J300" s="173" t="s">
        <v>1589</v>
      </c>
      <c r="K300" s="50">
        <v>0</v>
      </c>
      <c r="L300" s="50">
        <v>10000</v>
      </c>
      <c r="M300" s="186" t="s">
        <v>1569</v>
      </c>
      <c r="N300" s="173">
        <v>15000</v>
      </c>
      <c r="O300" s="50">
        <v>20</v>
      </c>
      <c r="P300" s="173">
        <v>15000</v>
      </c>
      <c r="Q300" s="186" t="s">
        <v>1590</v>
      </c>
      <c r="R300" s="173">
        <v>20</v>
      </c>
      <c r="S300" s="187" t="s">
        <v>1617</v>
      </c>
      <c r="T300" s="187" t="s">
        <v>1618</v>
      </c>
    </row>
    <row r="301" spans="1:20" ht="45">
      <c r="A301" s="87">
        <v>294</v>
      </c>
      <c r="B301" s="50"/>
      <c r="C301" s="173" t="s">
        <v>1619</v>
      </c>
      <c r="D301" s="173" t="s">
        <v>169</v>
      </c>
      <c r="E301" s="173" t="s">
        <v>1609</v>
      </c>
      <c r="F301" s="50" t="s">
        <v>30</v>
      </c>
      <c r="G301" s="173" t="s">
        <v>32</v>
      </c>
      <c r="H301" s="185" t="s">
        <v>38</v>
      </c>
      <c r="I301" s="50" t="s">
        <v>6</v>
      </c>
      <c r="J301" s="173" t="s">
        <v>1589</v>
      </c>
      <c r="K301" s="50">
        <v>0</v>
      </c>
      <c r="L301" s="50">
        <v>10000</v>
      </c>
      <c r="M301" s="186" t="s">
        <v>1569</v>
      </c>
      <c r="N301" s="173">
        <v>15000</v>
      </c>
      <c r="O301" s="50">
        <v>20</v>
      </c>
      <c r="P301" s="173">
        <v>15000</v>
      </c>
      <c r="Q301" s="186" t="s">
        <v>1590</v>
      </c>
      <c r="R301" s="173">
        <v>20</v>
      </c>
      <c r="S301" s="187" t="s">
        <v>1620</v>
      </c>
      <c r="T301" s="187" t="s">
        <v>1621</v>
      </c>
    </row>
    <row r="302" spans="1:20" ht="45">
      <c r="A302" s="138">
        <v>295</v>
      </c>
      <c r="B302" s="50"/>
      <c r="C302" s="173" t="s">
        <v>1622</v>
      </c>
      <c r="D302" s="173" t="s">
        <v>568</v>
      </c>
      <c r="E302" s="173" t="s">
        <v>1623</v>
      </c>
      <c r="F302" s="50" t="s">
        <v>30</v>
      </c>
      <c r="G302" s="173" t="s">
        <v>32</v>
      </c>
      <c r="H302" s="185" t="s">
        <v>38</v>
      </c>
      <c r="I302" s="50" t="s">
        <v>5</v>
      </c>
      <c r="J302" s="173" t="s">
        <v>1589</v>
      </c>
      <c r="K302" s="50">
        <v>0</v>
      </c>
      <c r="L302" s="50">
        <v>10000</v>
      </c>
      <c r="M302" s="186" t="s">
        <v>1569</v>
      </c>
      <c r="N302" s="173">
        <v>15000</v>
      </c>
      <c r="O302" s="50">
        <v>20</v>
      </c>
      <c r="P302" s="173">
        <v>15000</v>
      </c>
      <c r="Q302" s="186" t="s">
        <v>1590</v>
      </c>
      <c r="R302" s="173">
        <v>20</v>
      </c>
      <c r="S302" s="187" t="s">
        <v>1624</v>
      </c>
      <c r="T302" s="187" t="s">
        <v>1625</v>
      </c>
    </row>
    <row r="303" spans="1:20">
      <c r="L303">
        <f>SUM(L8:L302)</f>
        <v>9335000</v>
      </c>
      <c r="N303">
        <f>SUM(N8:N302)</f>
        <v>9575000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8"/>
  <sheetViews>
    <sheetView topLeftCell="A15" workbookViewId="0">
      <selection activeCell="P8" sqref="P8:P17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100"/>
      <c r="T1" s="100"/>
      <c r="U1" s="100"/>
    </row>
    <row r="2" spans="1:21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100"/>
      <c r="T2" s="100"/>
      <c r="U2" s="100"/>
    </row>
    <row r="3" spans="1:21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100"/>
      <c r="T3" s="100"/>
      <c r="U3" s="100"/>
    </row>
    <row r="4" spans="1:21" ht="18.75">
      <c r="A4" s="466" t="s">
        <v>503</v>
      </c>
      <c r="B4" s="466"/>
      <c r="C4" s="466"/>
      <c r="D4" s="466"/>
      <c r="E4" s="466"/>
      <c r="F4" s="466"/>
      <c r="G4" s="466"/>
      <c r="H4" s="7"/>
      <c r="I4" s="7"/>
      <c r="J4" s="7"/>
      <c r="K4" s="7"/>
      <c r="L4" s="6"/>
      <c r="M4" s="7"/>
      <c r="N4" s="96"/>
      <c r="O4" s="7"/>
      <c r="P4" s="124"/>
      <c r="Q4" s="125"/>
      <c r="R4" s="126" t="s">
        <v>504</v>
      </c>
      <c r="S4" s="100"/>
      <c r="T4" s="100"/>
      <c r="U4" s="204"/>
    </row>
    <row r="5" spans="1:21">
      <c r="A5" s="127"/>
      <c r="B5" s="106"/>
      <c r="C5" s="128"/>
      <c r="D5" s="127"/>
      <c r="E5" s="127"/>
      <c r="F5" s="129"/>
      <c r="G5" s="129"/>
      <c r="H5" s="129"/>
      <c r="I5" s="129"/>
      <c r="J5" s="127"/>
      <c r="K5" s="127"/>
      <c r="L5" s="127"/>
      <c r="M5" s="127"/>
      <c r="N5" s="103"/>
      <c r="O5" s="129"/>
      <c r="P5" s="103"/>
      <c r="Q5" s="469" t="s">
        <v>545</v>
      </c>
      <c r="R5" s="469"/>
      <c r="S5" s="100"/>
      <c r="T5" s="100"/>
      <c r="U5" s="205"/>
    </row>
    <row r="6" spans="1:21">
      <c r="A6" s="467" t="s">
        <v>506</v>
      </c>
      <c r="B6" s="467"/>
      <c r="C6" s="128"/>
      <c r="D6" s="127"/>
      <c r="E6" s="127"/>
      <c r="F6" s="129"/>
      <c r="G6" s="129"/>
      <c r="H6" s="129"/>
      <c r="I6" s="129"/>
      <c r="J6" s="127"/>
      <c r="K6" s="127"/>
      <c r="L6" s="127"/>
      <c r="M6" s="127"/>
      <c r="N6" s="103"/>
      <c r="O6" s="129"/>
      <c r="P6" s="103"/>
      <c r="Q6" s="129"/>
      <c r="R6" s="127"/>
      <c r="S6" s="100"/>
      <c r="T6" s="100"/>
      <c r="U6" s="205"/>
    </row>
    <row r="7" spans="1:21" ht="63">
      <c r="A7" s="87" t="s">
        <v>99</v>
      </c>
      <c r="B7" s="87" t="s">
        <v>100</v>
      </c>
      <c r="C7" s="148" t="s">
        <v>101</v>
      </c>
      <c r="D7" s="87" t="s">
        <v>102</v>
      </c>
      <c r="E7" s="87" t="s">
        <v>103</v>
      </c>
      <c r="F7" s="87" t="s">
        <v>9</v>
      </c>
      <c r="G7" s="87" t="s">
        <v>104</v>
      </c>
      <c r="H7" s="87" t="s">
        <v>105</v>
      </c>
      <c r="I7" s="87" t="s">
        <v>106</v>
      </c>
      <c r="J7" s="114" t="s">
        <v>343</v>
      </c>
      <c r="K7" s="114" t="s">
        <v>344</v>
      </c>
      <c r="L7" s="114" t="s">
        <v>345</v>
      </c>
      <c r="M7" s="114" t="s">
        <v>346</v>
      </c>
      <c r="N7" s="206" t="s">
        <v>347</v>
      </c>
      <c r="O7" s="114" t="s">
        <v>348</v>
      </c>
      <c r="P7" s="206" t="s">
        <v>111</v>
      </c>
      <c r="Q7" s="114" t="s">
        <v>110</v>
      </c>
      <c r="R7" s="114" t="s">
        <v>112</v>
      </c>
      <c r="S7" s="133" t="s">
        <v>1627</v>
      </c>
      <c r="T7" s="193" t="s">
        <v>1628</v>
      </c>
      <c r="U7" s="207" t="s">
        <v>108</v>
      </c>
    </row>
    <row r="8" spans="1:21" ht="120">
      <c r="A8" s="87">
        <v>1</v>
      </c>
      <c r="B8" s="40"/>
      <c r="C8" s="40" t="s">
        <v>1629</v>
      </c>
      <c r="D8" s="40" t="s">
        <v>1630</v>
      </c>
      <c r="E8" s="40" t="s">
        <v>1631</v>
      </c>
      <c r="F8" s="40" t="s">
        <v>30</v>
      </c>
      <c r="G8" s="40" t="s">
        <v>32</v>
      </c>
      <c r="H8" s="40" t="s">
        <v>38</v>
      </c>
      <c r="I8" s="40" t="s">
        <v>6</v>
      </c>
      <c r="J8" s="40" t="s">
        <v>1632</v>
      </c>
      <c r="K8" s="40" t="s">
        <v>1633</v>
      </c>
      <c r="L8" s="40" t="s">
        <v>304</v>
      </c>
      <c r="M8" s="40" t="s">
        <v>1634</v>
      </c>
      <c r="N8" s="40">
        <v>200000</v>
      </c>
      <c r="O8" s="40" t="s">
        <v>1635</v>
      </c>
      <c r="P8" s="40">
        <v>50000</v>
      </c>
      <c r="Q8" s="40" t="s">
        <v>1635</v>
      </c>
      <c r="R8" s="40" t="s">
        <v>1636</v>
      </c>
      <c r="S8" s="107"/>
      <c r="T8" s="193"/>
      <c r="U8" s="51">
        <v>50000</v>
      </c>
    </row>
    <row r="9" spans="1:21" ht="60">
      <c r="A9" s="87">
        <v>2</v>
      </c>
      <c r="B9" s="40"/>
      <c r="C9" s="40" t="s">
        <v>1637</v>
      </c>
      <c r="D9" s="40" t="s">
        <v>1638</v>
      </c>
      <c r="E9" s="40" t="s">
        <v>1639</v>
      </c>
      <c r="F9" s="40" t="s">
        <v>30</v>
      </c>
      <c r="G9" s="40" t="s">
        <v>32</v>
      </c>
      <c r="H9" s="40" t="s">
        <v>38</v>
      </c>
      <c r="I9" s="40" t="s">
        <v>6</v>
      </c>
      <c r="J9" s="40" t="s">
        <v>1640</v>
      </c>
      <c r="K9" s="40" t="s">
        <v>1641</v>
      </c>
      <c r="L9" s="40" t="s">
        <v>528</v>
      </c>
      <c r="M9" s="40" t="s">
        <v>1642</v>
      </c>
      <c r="N9" s="40">
        <v>150000</v>
      </c>
      <c r="O9" s="40" t="s">
        <v>1643</v>
      </c>
      <c r="P9" s="40">
        <v>50000</v>
      </c>
      <c r="Q9" s="40" t="s">
        <v>1643</v>
      </c>
      <c r="R9" s="40" t="s">
        <v>1636</v>
      </c>
      <c r="S9" s="107"/>
      <c r="T9" s="193"/>
      <c r="U9" s="51">
        <v>50000</v>
      </c>
    </row>
    <row r="10" spans="1:21" ht="120">
      <c r="A10" s="87">
        <v>3</v>
      </c>
      <c r="B10" s="40"/>
      <c r="C10" s="172" t="s">
        <v>313</v>
      </c>
      <c r="D10" s="172" t="s">
        <v>1644</v>
      </c>
      <c r="E10" s="40" t="s">
        <v>1645</v>
      </c>
      <c r="F10" s="40" t="s">
        <v>30</v>
      </c>
      <c r="G10" s="40" t="s">
        <v>32</v>
      </c>
      <c r="H10" s="40" t="s">
        <v>65</v>
      </c>
      <c r="I10" s="40" t="s">
        <v>6</v>
      </c>
      <c r="J10" s="40" t="s">
        <v>1646</v>
      </c>
      <c r="K10" s="40"/>
      <c r="L10" s="40"/>
      <c r="M10" s="40" t="s">
        <v>1634</v>
      </c>
      <c r="N10" s="40">
        <v>200000</v>
      </c>
      <c r="O10" s="40" t="s">
        <v>1647</v>
      </c>
      <c r="P10" s="40">
        <v>50000</v>
      </c>
      <c r="Q10" s="40" t="s">
        <v>1647</v>
      </c>
      <c r="R10" s="40" t="s">
        <v>1648</v>
      </c>
      <c r="S10" s="107"/>
      <c r="T10" s="193"/>
      <c r="U10" s="51">
        <v>50000</v>
      </c>
    </row>
    <row r="11" spans="1:21" ht="90">
      <c r="A11" s="87">
        <v>4</v>
      </c>
      <c r="B11" s="40"/>
      <c r="C11" s="50" t="s">
        <v>272</v>
      </c>
      <c r="D11" s="50" t="s">
        <v>531</v>
      </c>
      <c r="E11" s="40" t="s">
        <v>1649</v>
      </c>
      <c r="F11" s="40" t="s">
        <v>30</v>
      </c>
      <c r="G11" s="40" t="s">
        <v>32</v>
      </c>
      <c r="H11" s="40" t="s">
        <v>38</v>
      </c>
      <c r="I11" s="40" t="s">
        <v>6</v>
      </c>
      <c r="J11" s="40" t="s">
        <v>1650</v>
      </c>
      <c r="K11" s="40"/>
      <c r="L11" s="40" t="s">
        <v>310</v>
      </c>
      <c r="M11" s="40" t="s">
        <v>1651</v>
      </c>
      <c r="N11" s="40">
        <v>100000</v>
      </c>
      <c r="O11" s="40" t="s">
        <v>1652</v>
      </c>
      <c r="P11" s="40">
        <v>50000</v>
      </c>
      <c r="Q11" s="40" t="s">
        <v>1652</v>
      </c>
      <c r="R11" s="40" t="s">
        <v>1653</v>
      </c>
      <c r="S11" s="107"/>
      <c r="T11" s="193"/>
      <c r="U11" s="51">
        <v>50000</v>
      </c>
    </row>
    <row r="12" spans="1:21" ht="126">
      <c r="A12" s="87">
        <v>5</v>
      </c>
      <c r="B12" s="107"/>
      <c r="C12" s="120" t="s">
        <v>1654</v>
      </c>
      <c r="D12" s="120" t="s">
        <v>323</v>
      </c>
      <c r="E12" s="120" t="s">
        <v>1655</v>
      </c>
      <c r="F12" s="120" t="s">
        <v>30</v>
      </c>
      <c r="G12" s="120" t="s">
        <v>32</v>
      </c>
      <c r="H12" s="120" t="s">
        <v>38</v>
      </c>
      <c r="I12" s="120" t="s">
        <v>6</v>
      </c>
      <c r="J12" s="120" t="s">
        <v>1656</v>
      </c>
      <c r="K12" s="120"/>
      <c r="L12" s="120" t="s">
        <v>82</v>
      </c>
      <c r="M12" s="120" t="s">
        <v>1634</v>
      </c>
      <c r="N12" s="120">
        <v>150000</v>
      </c>
      <c r="O12" s="120" t="s">
        <v>1657</v>
      </c>
      <c r="P12" s="120">
        <v>50000</v>
      </c>
      <c r="Q12" s="120" t="s">
        <v>1658</v>
      </c>
      <c r="R12" s="120" t="s">
        <v>1659</v>
      </c>
      <c r="S12" s="107"/>
      <c r="T12" s="193"/>
      <c r="U12" s="160">
        <v>50000</v>
      </c>
    </row>
    <row r="13" spans="1:21" ht="141.75">
      <c r="A13" s="87">
        <v>6</v>
      </c>
      <c r="B13" s="107"/>
      <c r="C13" s="194" t="s">
        <v>1660</v>
      </c>
      <c r="D13" s="194" t="s">
        <v>1661</v>
      </c>
      <c r="E13" s="120" t="s">
        <v>1662</v>
      </c>
      <c r="F13" s="120" t="s">
        <v>30</v>
      </c>
      <c r="G13" s="120" t="s">
        <v>32</v>
      </c>
      <c r="H13" s="120" t="s">
        <v>38</v>
      </c>
      <c r="I13" s="120" t="s">
        <v>6</v>
      </c>
      <c r="J13" s="120" t="s">
        <v>1663</v>
      </c>
      <c r="K13" s="120"/>
      <c r="L13" s="120" t="s">
        <v>298</v>
      </c>
      <c r="M13" s="120" t="s">
        <v>1664</v>
      </c>
      <c r="N13" s="120">
        <v>100000</v>
      </c>
      <c r="O13" s="120" t="s">
        <v>1665</v>
      </c>
      <c r="P13" s="120">
        <v>50000</v>
      </c>
      <c r="Q13" s="120" t="s">
        <v>1666</v>
      </c>
      <c r="R13" s="120" t="s">
        <v>1636</v>
      </c>
      <c r="S13" s="107"/>
      <c r="T13" s="193"/>
      <c r="U13" s="160">
        <v>50000</v>
      </c>
    </row>
    <row r="14" spans="1:21" ht="126">
      <c r="A14" s="87">
        <v>7</v>
      </c>
      <c r="B14" s="147"/>
      <c r="C14" s="120" t="s">
        <v>306</v>
      </c>
      <c r="D14" s="120" t="s">
        <v>1667</v>
      </c>
      <c r="E14" s="120" t="s">
        <v>1668</v>
      </c>
      <c r="F14" s="147" t="s">
        <v>30</v>
      </c>
      <c r="G14" s="147" t="s">
        <v>32</v>
      </c>
      <c r="H14" s="147" t="s">
        <v>38</v>
      </c>
      <c r="I14" s="147" t="s">
        <v>5</v>
      </c>
      <c r="J14" s="120" t="s">
        <v>1669</v>
      </c>
      <c r="K14" s="147"/>
      <c r="L14" s="147" t="s">
        <v>310</v>
      </c>
      <c r="M14" s="147" t="s">
        <v>1670</v>
      </c>
      <c r="N14" s="147">
        <v>100000</v>
      </c>
      <c r="O14" s="147" t="s">
        <v>1671</v>
      </c>
      <c r="P14" s="147">
        <v>50000</v>
      </c>
      <c r="Q14" s="147"/>
      <c r="R14" s="147" t="s">
        <v>317</v>
      </c>
      <c r="S14" s="107"/>
      <c r="T14" s="193"/>
      <c r="U14" s="195">
        <v>50000</v>
      </c>
    </row>
    <row r="15" spans="1:21" ht="110.25">
      <c r="A15" s="87">
        <v>8</v>
      </c>
      <c r="B15" s="147"/>
      <c r="C15" s="194" t="s">
        <v>320</v>
      </c>
      <c r="D15" s="194" t="s">
        <v>1672</v>
      </c>
      <c r="E15" s="194" t="s">
        <v>1673</v>
      </c>
      <c r="F15" s="196" t="s">
        <v>30</v>
      </c>
      <c r="G15" s="194" t="s">
        <v>32</v>
      </c>
      <c r="H15" s="194" t="s">
        <v>65</v>
      </c>
      <c r="I15" s="192" t="s">
        <v>6</v>
      </c>
      <c r="J15" s="196" t="s">
        <v>1674</v>
      </c>
      <c r="K15" s="196" t="s">
        <v>1675</v>
      </c>
      <c r="L15" s="196" t="s">
        <v>82</v>
      </c>
      <c r="M15" s="196" t="s">
        <v>1634</v>
      </c>
      <c r="N15" s="147">
        <v>50000</v>
      </c>
      <c r="O15" s="196" t="s">
        <v>1676</v>
      </c>
      <c r="P15" s="147">
        <v>50000</v>
      </c>
      <c r="Q15" s="196" t="s">
        <v>1677</v>
      </c>
      <c r="R15" s="147" t="s">
        <v>1648</v>
      </c>
      <c r="S15" s="197" t="s">
        <v>1678</v>
      </c>
      <c r="T15" s="198" t="s">
        <v>1679</v>
      </c>
      <c r="U15" s="195">
        <v>50000</v>
      </c>
    </row>
    <row r="16" spans="1:21" ht="110.25">
      <c r="A16" s="87">
        <v>9</v>
      </c>
      <c r="B16" s="120"/>
      <c r="C16" s="87" t="s">
        <v>1680</v>
      </c>
      <c r="D16" s="87" t="s">
        <v>1681</v>
      </c>
      <c r="E16" s="148" t="s">
        <v>1682</v>
      </c>
      <c r="F16" s="199" t="s">
        <v>30</v>
      </c>
      <c r="G16" s="148" t="s">
        <v>32</v>
      </c>
      <c r="H16" s="148" t="s">
        <v>38</v>
      </c>
      <c r="I16" s="87" t="s">
        <v>6</v>
      </c>
      <c r="J16" s="114" t="s">
        <v>1683</v>
      </c>
      <c r="K16" s="114" t="s">
        <v>1684</v>
      </c>
      <c r="L16" s="114" t="s">
        <v>298</v>
      </c>
      <c r="M16" s="174"/>
      <c r="N16" s="120">
        <v>50000</v>
      </c>
      <c r="O16" s="200" t="s">
        <v>1685</v>
      </c>
      <c r="P16" s="120">
        <v>50000</v>
      </c>
      <c r="Q16" s="174"/>
      <c r="R16" s="120" t="s">
        <v>341</v>
      </c>
      <c r="S16" s="197" t="s">
        <v>1686</v>
      </c>
      <c r="T16" s="198" t="s">
        <v>1687</v>
      </c>
      <c r="U16" s="160">
        <v>50000</v>
      </c>
    </row>
    <row r="17" spans="1:21" ht="105">
      <c r="A17" s="87">
        <v>10</v>
      </c>
      <c r="B17" s="33"/>
      <c r="C17" s="87" t="s">
        <v>537</v>
      </c>
      <c r="D17" s="87" t="s">
        <v>538</v>
      </c>
      <c r="E17" s="87" t="s">
        <v>539</v>
      </c>
      <c r="F17" s="87" t="s">
        <v>30</v>
      </c>
      <c r="G17" s="87" t="s">
        <v>32</v>
      </c>
      <c r="H17" s="87" t="s">
        <v>38</v>
      </c>
      <c r="I17" s="87" t="s">
        <v>6</v>
      </c>
      <c r="J17" s="40" t="s">
        <v>540</v>
      </c>
      <c r="K17" s="114" t="s">
        <v>541</v>
      </c>
      <c r="L17" s="87" t="s">
        <v>310</v>
      </c>
      <c r="M17" s="114" t="s">
        <v>336</v>
      </c>
      <c r="N17" s="92">
        <v>100000</v>
      </c>
      <c r="O17" s="117" t="s">
        <v>542</v>
      </c>
      <c r="P17" s="92">
        <v>2500</v>
      </c>
      <c r="Q17" s="201" t="s">
        <v>1635</v>
      </c>
      <c r="R17" s="92" t="s">
        <v>317</v>
      </c>
      <c r="S17" s="33"/>
      <c r="T17" s="202"/>
      <c r="U17" s="203">
        <v>2500</v>
      </c>
    </row>
    <row r="18" spans="1:21">
      <c r="P18">
        <f>SUM(P8:P17)</f>
        <v>452500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33"/>
  <sheetViews>
    <sheetView workbookViewId="0">
      <selection activeCell="N25" sqref="N8:N25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211"/>
      <c r="T1" s="211"/>
    </row>
    <row r="2" spans="1:21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211"/>
      <c r="T2" s="211"/>
    </row>
    <row r="3" spans="1:21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211"/>
      <c r="T3" s="211"/>
    </row>
    <row r="4" spans="1:21" ht="18.75">
      <c r="A4" s="466" t="s">
        <v>1626</v>
      </c>
      <c r="B4" s="466"/>
      <c r="C4" s="466"/>
      <c r="D4" s="466"/>
      <c r="E4" s="466"/>
      <c r="F4" s="466"/>
      <c r="G4" s="466"/>
      <c r="H4" s="188"/>
      <c r="I4" s="188"/>
      <c r="J4" s="212"/>
      <c r="K4" s="96"/>
      <c r="L4" s="97"/>
      <c r="M4" s="213"/>
      <c r="N4" s="96"/>
      <c r="O4" s="6"/>
      <c r="P4" s="189"/>
      <c r="Q4" s="214"/>
      <c r="R4" s="126" t="s">
        <v>504</v>
      </c>
      <c r="S4" s="211"/>
      <c r="T4" s="211"/>
    </row>
    <row r="5" spans="1:21" ht="15.75">
      <c r="A5" s="103"/>
      <c r="B5" s="100"/>
      <c r="C5" s="100"/>
      <c r="D5" s="100"/>
      <c r="E5" s="30"/>
      <c r="F5" s="190"/>
      <c r="G5" s="190"/>
      <c r="H5" s="190"/>
      <c r="I5" s="190"/>
      <c r="J5" s="30"/>
      <c r="K5" s="103"/>
      <c r="L5" s="103"/>
      <c r="M5" s="215"/>
      <c r="N5" s="103"/>
      <c r="O5" s="100"/>
      <c r="P5" s="100"/>
      <c r="Q5" s="471" t="s">
        <v>505</v>
      </c>
      <c r="R5" s="471"/>
      <c r="S5" s="211"/>
      <c r="T5" s="211"/>
    </row>
    <row r="6" spans="1:21" ht="15.75">
      <c r="A6" s="467" t="s">
        <v>506</v>
      </c>
      <c r="B6" s="467"/>
      <c r="C6" s="467"/>
      <c r="D6" s="100"/>
      <c r="E6" s="30"/>
      <c r="F6" s="190"/>
      <c r="G6" s="190"/>
      <c r="H6" s="190"/>
      <c r="I6" s="190"/>
      <c r="J6" s="30"/>
      <c r="K6" s="103"/>
      <c r="L6" s="103"/>
      <c r="M6" s="215"/>
      <c r="N6" s="103"/>
      <c r="O6" s="100"/>
      <c r="P6" s="470" t="s">
        <v>507</v>
      </c>
      <c r="Q6" s="470"/>
      <c r="R6" s="470"/>
      <c r="S6" s="211"/>
      <c r="T6" s="211"/>
    </row>
    <row r="7" spans="1:21" ht="63">
      <c r="A7" s="216" t="s">
        <v>99</v>
      </c>
      <c r="B7" s="217" t="s">
        <v>100</v>
      </c>
      <c r="C7" s="217" t="s">
        <v>101</v>
      </c>
      <c r="D7" s="217" t="s">
        <v>102</v>
      </c>
      <c r="E7" s="217" t="s">
        <v>103</v>
      </c>
      <c r="F7" s="217" t="s">
        <v>9</v>
      </c>
      <c r="G7" s="217" t="s">
        <v>104</v>
      </c>
      <c r="H7" s="217" t="s">
        <v>105</v>
      </c>
      <c r="I7" s="217" t="s">
        <v>106</v>
      </c>
      <c r="J7" s="217" t="s">
        <v>107</v>
      </c>
      <c r="K7" s="217" t="s">
        <v>108</v>
      </c>
      <c r="L7" s="207" t="s">
        <v>1728</v>
      </c>
      <c r="M7" s="217" t="s">
        <v>110</v>
      </c>
      <c r="N7" s="217" t="s">
        <v>111</v>
      </c>
      <c r="O7" s="217" t="s">
        <v>112</v>
      </c>
      <c r="P7" s="217" t="s">
        <v>111</v>
      </c>
      <c r="Q7" s="217" t="s">
        <v>110</v>
      </c>
      <c r="R7" s="217" t="s">
        <v>112</v>
      </c>
      <c r="S7" s="218" t="s">
        <v>1627</v>
      </c>
      <c r="T7" s="218" t="s">
        <v>1628</v>
      </c>
      <c r="U7" s="219" t="s">
        <v>1729</v>
      </c>
    </row>
    <row r="8" spans="1:21" ht="47.25">
      <c r="A8" s="148">
        <v>1</v>
      </c>
      <c r="B8" s="148"/>
      <c r="C8" s="208" t="s">
        <v>1688</v>
      </c>
      <c r="D8" s="208" t="s">
        <v>1494</v>
      </c>
      <c r="E8" s="208" t="s">
        <v>1689</v>
      </c>
      <c r="F8" s="148" t="s">
        <v>30</v>
      </c>
      <c r="G8" s="148" t="s">
        <v>32</v>
      </c>
      <c r="H8" s="209" t="s">
        <v>38</v>
      </c>
      <c r="I8" s="148" t="s">
        <v>5</v>
      </c>
      <c r="J8" s="208" t="s">
        <v>731</v>
      </c>
      <c r="K8" s="148">
        <v>50000</v>
      </c>
      <c r="L8" s="148">
        <v>31500</v>
      </c>
      <c r="M8" s="169" t="s">
        <v>1690</v>
      </c>
      <c r="N8" s="148">
        <v>35000</v>
      </c>
      <c r="O8" s="148">
        <v>20</v>
      </c>
      <c r="P8" s="148">
        <v>35000</v>
      </c>
      <c r="Q8" s="50" t="s">
        <v>1691</v>
      </c>
      <c r="R8" s="148">
        <v>20</v>
      </c>
      <c r="S8" s="210" t="s">
        <v>1692</v>
      </c>
      <c r="T8" s="210" t="s">
        <v>1693</v>
      </c>
    </row>
    <row r="9" spans="1:21" ht="47.25">
      <c r="A9" s="148">
        <v>2</v>
      </c>
      <c r="B9" s="148"/>
      <c r="C9" s="208" t="s">
        <v>1412</v>
      </c>
      <c r="D9" s="208" t="s">
        <v>213</v>
      </c>
      <c r="E9" s="208" t="s">
        <v>1689</v>
      </c>
      <c r="F9" s="148" t="s">
        <v>30</v>
      </c>
      <c r="G9" s="148" t="s">
        <v>32</v>
      </c>
      <c r="H9" s="209" t="s">
        <v>65</v>
      </c>
      <c r="I9" s="148" t="s">
        <v>5</v>
      </c>
      <c r="J9" s="208" t="s">
        <v>731</v>
      </c>
      <c r="K9" s="148">
        <v>50000</v>
      </c>
      <c r="L9" s="148">
        <v>31500</v>
      </c>
      <c r="M9" s="169" t="s">
        <v>1690</v>
      </c>
      <c r="N9" s="148">
        <v>35000</v>
      </c>
      <c r="O9" s="148">
        <v>20</v>
      </c>
      <c r="P9" s="148">
        <v>35000</v>
      </c>
      <c r="Q9" s="50" t="s">
        <v>1691</v>
      </c>
      <c r="R9" s="148">
        <v>20</v>
      </c>
      <c r="S9" s="210" t="s">
        <v>1694</v>
      </c>
      <c r="T9" s="210" t="s">
        <v>1695</v>
      </c>
    </row>
    <row r="10" spans="1:21" ht="47.25">
      <c r="A10" s="148">
        <v>3</v>
      </c>
      <c r="B10" s="148"/>
      <c r="C10" s="208" t="s">
        <v>1696</v>
      </c>
      <c r="D10" s="208" t="s">
        <v>1697</v>
      </c>
      <c r="E10" s="208" t="s">
        <v>1689</v>
      </c>
      <c r="F10" s="148" t="s">
        <v>30</v>
      </c>
      <c r="G10" s="148" t="s">
        <v>32</v>
      </c>
      <c r="H10" s="209" t="s">
        <v>65</v>
      </c>
      <c r="I10" s="148" t="s">
        <v>5</v>
      </c>
      <c r="J10" s="208" t="s">
        <v>731</v>
      </c>
      <c r="K10" s="148">
        <v>50000</v>
      </c>
      <c r="L10" s="148">
        <v>31500</v>
      </c>
      <c r="M10" s="169" t="s">
        <v>1690</v>
      </c>
      <c r="N10" s="148">
        <v>35000</v>
      </c>
      <c r="O10" s="148">
        <v>20</v>
      </c>
      <c r="P10" s="148">
        <v>35000</v>
      </c>
      <c r="Q10" s="50" t="s">
        <v>1691</v>
      </c>
      <c r="R10" s="148">
        <v>20</v>
      </c>
      <c r="S10" s="210" t="s">
        <v>1698</v>
      </c>
      <c r="T10" s="210" t="s">
        <v>1699</v>
      </c>
    </row>
    <row r="11" spans="1:21" ht="47.25">
      <c r="A11" s="148">
        <v>4</v>
      </c>
      <c r="B11" s="148"/>
      <c r="C11" s="208" t="s">
        <v>550</v>
      </c>
      <c r="D11" s="208" t="s">
        <v>207</v>
      </c>
      <c r="E11" s="208" t="s">
        <v>214</v>
      </c>
      <c r="F11" s="148" t="s">
        <v>30</v>
      </c>
      <c r="G11" s="148" t="s">
        <v>32</v>
      </c>
      <c r="H11" s="209" t="s">
        <v>38</v>
      </c>
      <c r="I11" s="208" t="s">
        <v>6</v>
      </c>
      <c r="J11" s="208" t="s">
        <v>725</v>
      </c>
      <c r="K11" s="148">
        <v>50000</v>
      </c>
      <c r="L11" s="148">
        <v>31500</v>
      </c>
      <c r="M11" s="169" t="s">
        <v>1690</v>
      </c>
      <c r="N11" s="148">
        <v>35000</v>
      </c>
      <c r="O11" s="148">
        <v>20</v>
      </c>
      <c r="P11" s="148">
        <v>35000</v>
      </c>
      <c r="Q11" s="50" t="s">
        <v>1691</v>
      </c>
      <c r="R11" s="148">
        <v>20</v>
      </c>
      <c r="S11" s="210" t="s">
        <v>1700</v>
      </c>
      <c r="T11" s="210" t="s">
        <v>1701</v>
      </c>
    </row>
    <row r="12" spans="1:21" ht="31.5">
      <c r="A12" s="148">
        <v>5</v>
      </c>
      <c r="B12" s="148"/>
      <c r="C12" s="208" t="s">
        <v>1702</v>
      </c>
      <c r="D12" s="208" t="s">
        <v>550</v>
      </c>
      <c r="E12" s="208" t="s">
        <v>115</v>
      </c>
      <c r="F12" s="148" t="s">
        <v>30</v>
      </c>
      <c r="G12" s="148" t="s">
        <v>32</v>
      </c>
      <c r="H12" s="209" t="s">
        <v>38</v>
      </c>
      <c r="I12" s="208" t="s">
        <v>6</v>
      </c>
      <c r="J12" s="208" t="s">
        <v>725</v>
      </c>
      <c r="K12" s="148">
        <v>50000</v>
      </c>
      <c r="L12" s="148">
        <v>31500</v>
      </c>
      <c r="M12" s="169" t="s">
        <v>1690</v>
      </c>
      <c r="N12" s="148">
        <v>35000</v>
      </c>
      <c r="O12" s="148">
        <v>20</v>
      </c>
      <c r="P12" s="148">
        <v>35000</v>
      </c>
      <c r="Q12" s="50" t="s">
        <v>1691</v>
      </c>
      <c r="R12" s="148">
        <v>20</v>
      </c>
      <c r="S12" s="210" t="s">
        <v>1703</v>
      </c>
      <c r="T12" s="210" t="s">
        <v>1704</v>
      </c>
    </row>
    <row r="13" spans="1:21" ht="31.5">
      <c r="A13" s="148">
        <v>6</v>
      </c>
      <c r="B13" s="148"/>
      <c r="C13" s="208" t="s">
        <v>1705</v>
      </c>
      <c r="D13" s="208" t="s">
        <v>1706</v>
      </c>
      <c r="E13" s="208" t="s">
        <v>115</v>
      </c>
      <c r="F13" s="148" t="s">
        <v>30</v>
      </c>
      <c r="G13" s="148" t="s">
        <v>32</v>
      </c>
      <c r="H13" s="209" t="s">
        <v>38</v>
      </c>
      <c r="I13" s="208" t="s">
        <v>6</v>
      </c>
      <c r="J13" s="208" t="s">
        <v>725</v>
      </c>
      <c r="K13" s="148">
        <v>50000</v>
      </c>
      <c r="L13" s="148">
        <v>31500</v>
      </c>
      <c r="M13" s="169" t="s">
        <v>1690</v>
      </c>
      <c r="N13" s="148">
        <v>35000</v>
      </c>
      <c r="O13" s="148">
        <v>20</v>
      </c>
      <c r="P13" s="148">
        <v>35000</v>
      </c>
      <c r="Q13" s="50" t="s">
        <v>1691</v>
      </c>
      <c r="R13" s="148">
        <v>20</v>
      </c>
      <c r="S13" s="210" t="s">
        <v>1707</v>
      </c>
      <c r="T13" s="210" t="s">
        <v>1708</v>
      </c>
    </row>
    <row r="14" spans="1:21" ht="47.25">
      <c r="A14" s="148">
        <v>7</v>
      </c>
      <c r="B14" s="148"/>
      <c r="C14" s="208" t="s">
        <v>1709</v>
      </c>
      <c r="D14" s="208" t="s">
        <v>1710</v>
      </c>
      <c r="E14" s="208" t="s">
        <v>1711</v>
      </c>
      <c r="F14" s="148" t="s">
        <v>30</v>
      </c>
      <c r="G14" s="148" t="s">
        <v>32</v>
      </c>
      <c r="H14" s="209" t="s">
        <v>38</v>
      </c>
      <c r="I14" s="208" t="s">
        <v>6</v>
      </c>
      <c r="J14" s="208" t="s">
        <v>725</v>
      </c>
      <c r="K14" s="148">
        <v>50000</v>
      </c>
      <c r="L14" s="148">
        <v>31500</v>
      </c>
      <c r="M14" s="169" t="s">
        <v>1690</v>
      </c>
      <c r="N14" s="148">
        <v>35000</v>
      </c>
      <c r="O14" s="148">
        <v>20</v>
      </c>
      <c r="P14" s="148">
        <v>35000</v>
      </c>
      <c r="Q14" s="50" t="s">
        <v>1691</v>
      </c>
      <c r="R14" s="148">
        <v>20</v>
      </c>
      <c r="S14" s="210" t="s">
        <v>1712</v>
      </c>
      <c r="T14" s="210" t="s">
        <v>1713</v>
      </c>
    </row>
    <row r="15" spans="1:21" ht="47.25">
      <c r="A15" s="148">
        <v>8</v>
      </c>
      <c r="B15" s="148"/>
      <c r="C15" s="208" t="s">
        <v>1714</v>
      </c>
      <c r="D15" s="208" t="s">
        <v>1029</v>
      </c>
      <c r="E15" s="208" t="s">
        <v>1711</v>
      </c>
      <c r="F15" s="148" t="s">
        <v>30</v>
      </c>
      <c r="G15" s="148" t="s">
        <v>32</v>
      </c>
      <c r="H15" s="209" t="s">
        <v>38</v>
      </c>
      <c r="I15" s="208" t="s">
        <v>6</v>
      </c>
      <c r="J15" s="208" t="s">
        <v>725</v>
      </c>
      <c r="K15" s="148">
        <v>50000</v>
      </c>
      <c r="L15" s="148">
        <v>31500</v>
      </c>
      <c r="M15" s="169" t="s">
        <v>1690</v>
      </c>
      <c r="N15" s="148">
        <v>35000</v>
      </c>
      <c r="O15" s="148">
        <v>20</v>
      </c>
      <c r="P15" s="148">
        <v>35000</v>
      </c>
      <c r="Q15" s="50" t="s">
        <v>1691</v>
      </c>
      <c r="R15" s="148">
        <v>20</v>
      </c>
      <c r="S15" s="210" t="s">
        <v>1715</v>
      </c>
      <c r="T15" s="210" t="s">
        <v>1716</v>
      </c>
    </row>
    <row r="16" spans="1:21" ht="47.25">
      <c r="A16" s="148">
        <v>9</v>
      </c>
      <c r="B16" s="148"/>
      <c r="C16" s="208" t="s">
        <v>1717</v>
      </c>
      <c r="D16" s="208" t="s">
        <v>1029</v>
      </c>
      <c r="E16" s="208" t="s">
        <v>115</v>
      </c>
      <c r="F16" s="148" t="s">
        <v>30</v>
      </c>
      <c r="G16" s="208" t="s">
        <v>32</v>
      </c>
      <c r="H16" s="209" t="s">
        <v>38</v>
      </c>
      <c r="I16" s="208" t="s">
        <v>6</v>
      </c>
      <c r="J16" s="208" t="s">
        <v>725</v>
      </c>
      <c r="K16" s="148">
        <v>50000</v>
      </c>
      <c r="L16" s="148">
        <v>31500</v>
      </c>
      <c r="M16" s="169" t="s">
        <v>1690</v>
      </c>
      <c r="N16" s="148">
        <v>35000</v>
      </c>
      <c r="O16" s="148">
        <v>20</v>
      </c>
      <c r="P16" s="148">
        <v>35000</v>
      </c>
      <c r="Q16" s="50" t="s">
        <v>1691</v>
      </c>
      <c r="R16" s="148">
        <v>20</v>
      </c>
      <c r="S16" s="210" t="s">
        <v>1718</v>
      </c>
      <c r="T16" s="210" t="s">
        <v>1719</v>
      </c>
    </row>
    <row r="17" spans="1:21" ht="47.25">
      <c r="A17" s="148">
        <v>10</v>
      </c>
      <c r="B17" s="148"/>
      <c r="C17" s="208" t="s">
        <v>1720</v>
      </c>
      <c r="D17" s="208" t="s">
        <v>550</v>
      </c>
      <c r="E17" s="208" t="s">
        <v>1020</v>
      </c>
      <c r="F17" s="148" t="s">
        <v>30</v>
      </c>
      <c r="G17" s="148" t="s">
        <v>32</v>
      </c>
      <c r="H17" s="209" t="s">
        <v>65</v>
      </c>
      <c r="I17" s="208" t="s">
        <v>6</v>
      </c>
      <c r="J17" s="208" t="s">
        <v>725</v>
      </c>
      <c r="K17" s="148">
        <v>50000</v>
      </c>
      <c r="L17" s="148">
        <v>31500</v>
      </c>
      <c r="M17" s="169" t="s">
        <v>1690</v>
      </c>
      <c r="N17" s="148">
        <v>35000</v>
      </c>
      <c r="O17" s="148">
        <v>20</v>
      </c>
      <c r="P17" s="148">
        <v>35000</v>
      </c>
      <c r="Q17" s="50" t="s">
        <v>1691</v>
      </c>
      <c r="R17" s="148">
        <v>20</v>
      </c>
      <c r="S17" s="210" t="s">
        <v>1721</v>
      </c>
      <c r="T17" s="210" t="s">
        <v>1722</v>
      </c>
    </row>
    <row r="18" spans="1:21" ht="78.75">
      <c r="A18" s="148">
        <v>11</v>
      </c>
      <c r="B18" s="148"/>
      <c r="C18" s="208" t="s">
        <v>1723</v>
      </c>
      <c r="D18" s="208" t="s">
        <v>1724</v>
      </c>
      <c r="E18" s="208" t="s">
        <v>1725</v>
      </c>
      <c r="F18" s="148" t="s">
        <v>30</v>
      </c>
      <c r="G18" s="148" t="s">
        <v>1065</v>
      </c>
      <c r="H18" s="209" t="s">
        <v>38</v>
      </c>
      <c r="I18" s="208" t="s">
        <v>6</v>
      </c>
      <c r="J18" s="208" t="s">
        <v>725</v>
      </c>
      <c r="K18" s="148">
        <v>50000</v>
      </c>
      <c r="L18" s="148">
        <v>31500</v>
      </c>
      <c r="M18" s="169" t="s">
        <v>1690</v>
      </c>
      <c r="N18" s="148">
        <v>35000</v>
      </c>
      <c r="O18" s="148">
        <v>20</v>
      </c>
      <c r="P18" s="148">
        <v>35000</v>
      </c>
      <c r="Q18" s="50" t="s">
        <v>1691</v>
      </c>
      <c r="R18" s="148">
        <v>20</v>
      </c>
      <c r="S18" s="210" t="s">
        <v>1726</v>
      </c>
      <c r="T18" s="210" t="s">
        <v>1727</v>
      </c>
    </row>
    <row r="19" spans="1:21" ht="51">
      <c r="A19" s="148">
        <v>12</v>
      </c>
      <c r="B19" s="33"/>
      <c r="C19" s="322" t="s">
        <v>856</v>
      </c>
      <c r="D19" s="322" t="s">
        <v>857</v>
      </c>
      <c r="E19" s="323" t="s">
        <v>858</v>
      </c>
      <c r="F19" s="324" t="s">
        <v>30</v>
      </c>
      <c r="G19" s="325" t="s">
        <v>32</v>
      </c>
      <c r="H19" s="83" t="s">
        <v>38</v>
      </c>
      <c r="I19" s="326" t="s">
        <v>5</v>
      </c>
      <c r="J19" s="322" t="s">
        <v>849</v>
      </c>
      <c r="K19" s="33">
        <v>0</v>
      </c>
      <c r="L19" s="33">
        <v>13500</v>
      </c>
      <c r="M19" s="33" t="s">
        <v>1861</v>
      </c>
      <c r="N19" s="57">
        <v>15000</v>
      </c>
      <c r="O19" s="33">
        <f>N19*0.9</f>
        <v>13500</v>
      </c>
      <c r="P19" s="57">
        <v>15000</v>
      </c>
      <c r="Q19" s="33" t="s">
        <v>842</v>
      </c>
      <c r="R19" s="33">
        <v>20</v>
      </c>
      <c r="S19" s="327" t="s">
        <v>859</v>
      </c>
      <c r="T19" s="322" t="s">
        <v>860</v>
      </c>
      <c r="U19" s="328" t="s">
        <v>1862</v>
      </c>
    </row>
    <row r="20" spans="1:21" ht="51">
      <c r="A20" s="148">
        <v>13</v>
      </c>
      <c r="B20" s="33"/>
      <c r="C20" s="322" t="s">
        <v>857</v>
      </c>
      <c r="D20" s="322" t="s">
        <v>568</v>
      </c>
      <c r="E20" s="323" t="s">
        <v>858</v>
      </c>
      <c r="F20" s="324" t="s">
        <v>30</v>
      </c>
      <c r="G20" s="325" t="s">
        <v>32</v>
      </c>
      <c r="H20" s="83" t="s">
        <v>38</v>
      </c>
      <c r="I20" s="326" t="s">
        <v>5</v>
      </c>
      <c r="J20" s="322" t="s">
        <v>849</v>
      </c>
      <c r="K20" s="33">
        <v>0</v>
      </c>
      <c r="L20" s="33">
        <v>13500</v>
      </c>
      <c r="M20" s="33" t="s">
        <v>1861</v>
      </c>
      <c r="N20" s="57">
        <v>15000</v>
      </c>
      <c r="O20" s="33">
        <f t="shared" ref="O20:O25" si="0">N20*0.9</f>
        <v>13500</v>
      </c>
      <c r="P20" s="57">
        <v>15000</v>
      </c>
      <c r="Q20" s="33" t="s">
        <v>842</v>
      </c>
      <c r="R20" s="33">
        <v>20</v>
      </c>
      <c r="S20" s="327" t="s">
        <v>861</v>
      </c>
      <c r="T20" s="322" t="s">
        <v>862</v>
      </c>
      <c r="U20" s="328" t="s">
        <v>1863</v>
      </c>
    </row>
    <row r="21" spans="1:21" ht="51">
      <c r="A21" s="148">
        <v>14</v>
      </c>
      <c r="B21" s="33"/>
      <c r="C21" s="322" t="s">
        <v>868</v>
      </c>
      <c r="D21" s="322" t="s">
        <v>869</v>
      </c>
      <c r="E21" s="323" t="s">
        <v>870</v>
      </c>
      <c r="F21" s="324" t="s">
        <v>30</v>
      </c>
      <c r="G21" s="325" t="s">
        <v>32</v>
      </c>
      <c r="H21" s="83" t="s">
        <v>38</v>
      </c>
      <c r="I21" s="326" t="s">
        <v>5</v>
      </c>
      <c r="J21" s="322" t="s">
        <v>849</v>
      </c>
      <c r="K21" s="33">
        <v>0</v>
      </c>
      <c r="L21" s="33">
        <v>13500</v>
      </c>
      <c r="M21" s="33" t="s">
        <v>1861</v>
      </c>
      <c r="N21" s="57">
        <v>15000</v>
      </c>
      <c r="O21" s="33">
        <f t="shared" si="0"/>
        <v>13500</v>
      </c>
      <c r="P21" s="57">
        <v>15000</v>
      </c>
      <c r="Q21" s="33" t="s">
        <v>842</v>
      </c>
      <c r="R21" s="33">
        <v>20</v>
      </c>
      <c r="S21" s="327" t="s">
        <v>871</v>
      </c>
      <c r="T21" s="322" t="s">
        <v>872</v>
      </c>
      <c r="U21" s="328" t="s">
        <v>1864</v>
      </c>
    </row>
    <row r="22" spans="1:21" ht="45">
      <c r="A22" s="148">
        <v>15</v>
      </c>
      <c r="B22" s="33"/>
      <c r="C22" s="322" t="s">
        <v>1865</v>
      </c>
      <c r="D22" s="322" t="s">
        <v>172</v>
      </c>
      <c r="E22" s="322" t="s">
        <v>926</v>
      </c>
      <c r="F22" s="324" t="s">
        <v>30</v>
      </c>
      <c r="G22" s="325" t="s">
        <v>32</v>
      </c>
      <c r="H22" s="83" t="s">
        <v>1866</v>
      </c>
      <c r="I22" s="83" t="s">
        <v>6</v>
      </c>
      <c r="J22" s="57" t="s">
        <v>886</v>
      </c>
      <c r="K22" s="33">
        <v>0</v>
      </c>
      <c r="L22" s="33">
        <v>13500</v>
      </c>
      <c r="M22" s="33" t="s">
        <v>1861</v>
      </c>
      <c r="N22" s="57">
        <v>15000</v>
      </c>
      <c r="O22" s="33">
        <f t="shared" si="0"/>
        <v>13500</v>
      </c>
      <c r="P22" s="57">
        <v>15000</v>
      </c>
      <c r="Q22" s="33" t="s">
        <v>842</v>
      </c>
      <c r="R22" s="33">
        <v>20</v>
      </c>
      <c r="S22" s="327" t="s">
        <v>936</v>
      </c>
      <c r="T22" s="327" t="s">
        <v>937</v>
      </c>
      <c r="U22" s="328" t="s">
        <v>1867</v>
      </c>
    </row>
    <row r="23" spans="1:21" ht="45">
      <c r="A23" s="148">
        <v>16</v>
      </c>
      <c r="B23" s="33"/>
      <c r="C23" s="322" t="s">
        <v>951</v>
      </c>
      <c r="D23" s="322" t="s">
        <v>172</v>
      </c>
      <c r="E23" s="322" t="s">
        <v>926</v>
      </c>
      <c r="F23" s="324" t="s">
        <v>30</v>
      </c>
      <c r="G23" s="325" t="s">
        <v>32</v>
      </c>
      <c r="H23" s="83" t="s">
        <v>1866</v>
      </c>
      <c r="I23" s="83" t="s">
        <v>6</v>
      </c>
      <c r="J23" s="53" t="s">
        <v>886</v>
      </c>
      <c r="K23" s="33">
        <v>0</v>
      </c>
      <c r="L23" s="33">
        <v>13500</v>
      </c>
      <c r="M23" s="33" t="s">
        <v>1861</v>
      </c>
      <c r="N23" s="57">
        <v>15000</v>
      </c>
      <c r="O23" s="33">
        <f t="shared" si="0"/>
        <v>13500</v>
      </c>
      <c r="P23" s="57">
        <v>15000</v>
      </c>
      <c r="Q23" s="33" t="s">
        <v>842</v>
      </c>
      <c r="R23" s="33">
        <v>20</v>
      </c>
      <c r="S23" s="327" t="s">
        <v>952</v>
      </c>
      <c r="T23" s="327" t="s">
        <v>953</v>
      </c>
      <c r="U23" s="328" t="s">
        <v>1868</v>
      </c>
    </row>
    <row r="24" spans="1:21" ht="60">
      <c r="A24" s="148">
        <v>17</v>
      </c>
      <c r="B24" s="33"/>
      <c r="C24" s="322" t="s">
        <v>1481</v>
      </c>
      <c r="D24" s="322" t="s">
        <v>1232</v>
      </c>
      <c r="E24" s="322" t="s">
        <v>1252</v>
      </c>
      <c r="F24" s="324" t="s">
        <v>30</v>
      </c>
      <c r="G24" s="325" t="s">
        <v>32</v>
      </c>
      <c r="H24" s="83" t="s">
        <v>38</v>
      </c>
      <c r="I24" s="83" t="s">
        <v>6</v>
      </c>
      <c r="J24" s="322" t="s">
        <v>725</v>
      </c>
      <c r="K24" s="33">
        <v>0</v>
      </c>
      <c r="L24" s="33">
        <v>27000</v>
      </c>
      <c r="M24" s="33" t="s">
        <v>1861</v>
      </c>
      <c r="N24" s="57">
        <v>30000</v>
      </c>
      <c r="O24" s="33">
        <f t="shared" si="0"/>
        <v>27000</v>
      </c>
      <c r="P24" s="57">
        <v>30000</v>
      </c>
      <c r="Q24" s="33" t="s">
        <v>842</v>
      </c>
      <c r="R24" s="33">
        <v>20</v>
      </c>
      <c r="S24" s="327" t="s">
        <v>1253</v>
      </c>
      <c r="T24" s="327" t="s">
        <v>1254</v>
      </c>
      <c r="U24" s="328" t="s">
        <v>1869</v>
      </c>
    </row>
    <row r="25" spans="1:21" ht="75">
      <c r="A25" s="148">
        <v>18</v>
      </c>
      <c r="B25" s="33"/>
      <c r="C25" s="322" t="s">
        <v>1870</v>
      </c>
      <c r="D25" s="322" t="s">
        <v>1871</v>
      </c>
      <c r="E25" s="322" t="s">
        <v>1725</v>
      </c>
      <c r="F25" s="324" t="s">
        <v>30</v>
      </c>
      <c r="G25" s="53" t="s">
        <v>1065</v>
      </c>
      <c r="H25" s="83" t="s">
        <v>38</v>
      </c>
      <c r="I25" s="83" t="s">
        <v>6</v>
      </c>
      <c r="J25" s="167" t="s">
        <v>725</v>
      </c>
      <c r="K25" s="33">
        <v>0</v>
      </c>
      <c r="L25" s="33">
        <v>13500</v>
      </c>
      <c r="M25" s="33" t="s">
        <v>1861</v>
      </c>
      <c r="N25" s="57">
        <v>15000</v>
      </c>
      <c r="O25" s="33">
        <f t="shared" si="0"/>
        <v>13500</v>
      </c>
      <c r="P25" s="57">
        <v>15000</v>
      </c>
      <c r="Q25" s="33" t="s">
        <v>842</v>
      </c>
      <c r="R25" s="33">
        <v>20</v>
      </c>
      <c r="S25" s="329" t="s">
        <v>1726</v>
      </c>
      <c r="T25" s="168" t="s">
        <v>1727</v>
      </c>
      <c r="U25" s="328" t="s">
        <v>1872</v>
      </c>
    </row>
    <row r="26" spans="1:21" ht="51">
      <c r="A26" s="148">
        <v>19</v>
      </c>
      <c r="B26" s="52"/>
      <c r="C26" s="54" t="s">
        <v>1881</v>
      </c>
      <c r="D26" s="54" t="s">
        <v>1882</v>
      </c>
      <c r="E26" s="330" t="s">
        <v>1883</v>
      </c>
      <c r="F26" s="54" t="s">
        <v>30</v>
      </c>
      <c r="G26" s="331" t="s">
        <v>1065</v>
      </c>
      <c r="H26" s="54" t="s">
        <v>38</v>
      </c>
      <c r="I26" s="54" t="s">
        <v>6</v>
      </c>
      <c r="J26" s="54" t="s">
        <v>1884</v>
      </c>
      <c r="K26" s="332">
        <v>400000</v>
      </c>
      <c r="L26" s="52">
        <v>252000</v>
      </c>
      <c r="M26" s="333" t="s">
        <v>1885</v>
      </c>
      <c r="N26" s="331">
        <v>280000</v>
      </c>
      <c r="O26" s="52">
        <v>20</v>
      </c>
      <c r="P26" s="331">
        <v>280000</v>
      </c>
      <c r="Q26" s="52" t="s">
        <v>1886</v>
      </c>
      <c r="R26" s="52">
        <v>20</v>
      </c>
      <c r="S26" s="334" t="s">
        <v>1887</v>
      </c>
      <c r="T26" s="334" t="s">
        <v>1888</v>
      </c>
      <c r="U26" s="334">
        <v>478125107</v>
      </c>
    </row>
    <row r="27" spans="1:21" ht="45">
      <c r="A27" s="148">
        <v>20</v>
      </c>
      <c r="B27" s="52"/>
      <c r="C27" s="54" t="s">
        <v>1889</v>
      </c>
      <c r="D27" s="54" t="s">
        <v>1890</v>
      </c>
      <c r="E27" s="330" t="s">
        <v>1891</v>
      </c>
      <c r="F27" s="54" t="s">
        <v>30</v>
      </c>
      <c r="G27" s="331" t="s">
        <v>1065</v>
      </c>
      <c r="H27" s="54" t="s">
        <v>38</v>
      </c>
      <c r="I27" s="54" t="s">
        <v>6</v>
      </c>
      <c r="J27" s="54" t="s">
        <v>735</v>
      </c>
      <c r="K27" s="332">
        <v>50000</v>
      </c>
      <c r="L27" s="52">
        <v>31500</v>
      </c>
      <c r="M27" s="333" t="s">
        <v>1885</v>
      </c>
      <c r="N27" s="335">
        <v>35000</v>
      </c>
      <c r="O27" s="52">
        <v>20</v>
      </c>
      <c r="P27" s="335">
        <v>35000</v>
      </c>
      <c r="Q27" s="52" t="s">
        <v>1886</v>
      </c>
      <c r="R27" s="52">
        <v>20</v>
      </c>
      <c r="S27" s="334" t="s">
        <v>1892</v>
      </c>
      <c r="T27" s="334" t="s">
        <v>1893</v>
      </c>
      <c r="U27" s="334">
        <v>199408185</v>
      </c>
    </row>
    <row r="28" spans="1:21" ht="38.25">
      <c r="A28" s="148">
        <v>21</v>
      </c>
      <c r="B28" s="52"/>
      <c r="C28" s="54" t="s">
        <v>1894</v>
      </c>
      <c r="D28" s="54" t="s">
        <v>155</v>
      </c>
      <c r="E28" s="330" t="s">
        <v>1895</v>
      </c>
      <c r="F28" s="54" t="s">
        <v>30</v>
      </c>
      <c r="G28" s="331" t="s">
        <v>32</v>
      </c>
      <c r="H28" s="54" t="s">
        <v>38</v>
      </c>
      <c r="I28" s="54" t="s">
        <v>6</v>
      </c>
      <c r="J28" s="54" t="s">
        <v>233</v>
      </c>
      <c r="K28" s="332">
        <v>100000</v>
      </c>
      <c r="L28" s="52">
        <v>63000</v>
      </c>
      <c r="M28" s="333" t="s">
        <v>1885</v>
      </c>
      <c r="N28" s="335">
        <v>70000</v>
      </c>
      <c r="O28" s="52">
        <v>20</v>
      </c>
      <c r="P28" s="335">
        <v>70000</v>
      </c>
      <c r="Q28" s="52" t="s">
        <v>1886</v>
      </c>
      <c r="R28" s="52">
        <v>20</v>
      </c>
      <c r="S28" s="334" t="s">
        <v>1896</v>
      </c>
      <c r="T28" s="334" t="s">
        <v>1897</v>
      </c>
      <c r="U28" s="334">
        <v>478125066</v>
      </c>
    </row>
    <row r="29" spans="1:21" ht="38.25">
      <c r="A29" s="148">
        <v>22</v>
      </c>
      <c r="B29" s="52"/>
      <c r="C29" s="54" t="s">
        <v>1709</v>
      </c>
      <c r="D29" s="54" t="s">
        <v>1307</v>
      </c>
      <c r="E29" s="330" t="s">
        <v>1898</v>
      </c>
      <c r="F29" s="54" t="s">
        <v>30</v>
      </c>
      <c r="G29" s="331" t="s">
        <v>32</v>
      </c>
      <c r="H29" s="54" t="s">
        <v>38</v>
      </c>
      <c r="I29" s="54" t="s">
        <v>6</v>
      </c>
      <c r="J29" s="54" t="s">
        <v>735</v>
      </c>
      <c r="K29" s="332">
        <v>50000</v>
      </c>
      <c r="L29" s="52">
        <v>31500</v>
      </c>
      <c r="M29" s="333" t="s">
        <v>1885</v>
      </c>
      <c r="N29" s="335">
        <v>35000</v>
      </c>
      <c r="O29" s="52">
        <v>20</v>
      </c>
      <c r="P29" s="335">
        <v>35000</v>
      </c>
      <c r="Q29" s="52" t="s">
        <v>1886</v>
      </c>
      <c r="R29" s="52">
        <v>20</v>
      </c>
      <c r="S29" s="334" t="s">
        <v>1899</v>
      </c>
      <c r="T29" s="334" t="s">
        <v>1900</v>
      </c>
      <c r="U29" s="334">
        <v>478125081</v>
      </c>
    </row>
    <row r="30" spans="1:21" ht="51">
      <c r="A30" s="148">
        <v>23</v>
      </c>
      <c r="B30" s="52"/>
      <c r="C30" s="54" t="s">
        <v>1901</v>
      </c>
      <c r="D30" s="54" t="s">
        <v>1902</v>
      </c>
      <c r="E30" s="330" t="s">
        <v>1903</v>
      </c>
      <c r="F30" s="54" t="s">
        <v>30</v>
      </c>
      <c r="G30" s="331" t="s">
        <v>1065</v>
      </c>
      <c r="H30" s="54" t="s">
        <v>38</v>
      </c>
      <c r="I30" s="54" t="s">
        <v>6</v>
      </c>
      <c r="J30" s="54" t="s">
        <v>735</v>
      </c>
      <c r="K30" s="332">
        <v>50000</v>
      </c>
      <c r="L30" s="52">
        <v>31500</v>
      </c>
      <c r="M30" s="333" t="s">
        <v>1885</v>
      </c>
      <c r="N30" s="335">
        <v>35000</v>
      </c>
      <c r="O30" s="52">
        <v>20</v>
      </c>
      <c r="P30" s="335">
        <v>35000</v>
      </c>
      <c r="Q30" s="52" t="s">
        <v>1886</v>
      </c>
      <c r="R30" s="52">
        <v>20</v>
      </c>
      <c r="S30" s="334" t="s">
        <v>1904</v>
      </c>
      <c r="T30" s="334" t="s">
        <v>1905</v>
      </c>
      <c r="U30" s="334">
        <v>478125028</v>
      </c>
    </row>
    <row r="31" spans="1:21" ht="38.25">
      <c r="A31" s="148">
        <v>24</v>
      </c>
      <c r="B31" s="52"/>
      <c r="C31" s="54" t="s">
        <v>1906</v>
      </c>
      <c r="D31" s="54" t="s">
        <v>1907</v>
      </c>
      <c r="E31" s="330" t="s">
        <v>1908</v>
      </c>
      <c r="F31" s="54" t="s">
        <v>30</v>
      </c>
      <c r="G31" s="331" t="s">
        <v>32</v>
      </c>
      <c r="H31" s="54" t="s">
        <v>65</v>
      </c>
      <c r="I31" s="54" t="s">
        <v>6</v>
      </c>
      <c r="J31" s="54" t="s">
        <v>233</v>
      </c>
      <c r="K31" s="332">
        <v>100000</v>
      </c>
      <c r="L31" s="52">
        <v>63000</v>
      </c>
      <c r="M31" s="333" t="s">
        <v>1885</v>
      </c>
      <c r="N31" s="335">
        <v>70000</v>
      </c>
      <c r="O31" s="52">
        <v>20</v>
      </c>
      <c r="P31" s="335">
        <v>70000</v>
      </c>
      <c r="Q31" s="52" t="s">
        <v>1886</v>
      </c>
      <c r="R31" s="52">
        <v>20</v>
      </c>
      <c r="S31" s="334" t="s">
        <v>1909</v>
      </c>
      <c r="T31" s="334" t="s">
        <v>1910</v>
      </c>
      <c r="U31" s="334">
        <v>478125039</v>
      </c>
    </row>
    <row r="32" spans="1:21" ht="38.25">
      <c r="A32" s="148">
        <v>25</v>
      </c>
      <c r="B32" s="52"/>
      <c r="C32" s="54" t="s">
        <v>1911</v>
      </c>
      <c r="D32" s="54" t="s">
        <v>846</v>
      </c>
      <c r="E32" s="330" t="s">
        <v>710</v>
      </c>
      <c r="F32" s="54" t="s">
        <v>30</v>
      </c>
      <c r="G32" s="331" t="s">
        <v>32</v>
      </c>
      <c r="H32" s="54" t="s">
        <v>65</v>
      </c>
      <c r="I32" s="54" t="s">
        <v>6</v>
      </c>
      <c r="J32" s="54" t="s">
        <v>233</v>
      </c>
      <c r="K32" s="332">
        <v>50000</v>
      </c>
      <c r="L32" s="52">
        <v>31500</v>
      </c>
      <c r="M32" s="333" t="s">
        <v>1885</v>
      </c>
      <c r="N32" s="335">
        <v>35000</v>
      </c>
      <c r="O32" s="52">
        <v>20</v>
      </c>
      <c r="P32" s="335">
        <v>35000</v>
      </c>
      <c r="Q32" s="52" t="s">
        <v>1886</v>
      </c>
      <c r="R32" s="52">
        <v>20</v>
      </c>
      <c r="S32" s="334" t="s">
        <v>1912</v>
      </c>
      <c r="T32" s="334" t="s">
        <v>1913</v>
      </c>
      <c r="U32" s="334">
        <v>196738767</v>
      </c>
    </row>
    <row r="33" spans="1:21" ht="63.75">
      <c r="A33" s="148">
        <v>26</v>
      </c>
      <c r="B33" s="52"/>
      <c r="C33" s="54" t="s">
        <v>1914</v>
      </c>
      <c r="D33" s="54" t="s">
        <v>1915</v>
      </c>
      <c r="E33" s="330" t="s">
        <v>1916</v>
      </c>
      <c r="F33" s="54" t="s">
        <v>30</v>
      </c>
      <c r="G33" s="331" t="s">
        <v>32</v>
      </c>
      <c r="H33" s="54" t="s">
        <v>65</v>
      </c>
      <c r="I33" s="54" t="s">
        <v>6</v>
      </c>
      <c r="J33" s="54" t="s">
        <v>725</v>
      </c>
      <c r="K33" s="332">
        <v>80000</v>
      </c>
      <c r="L33" s="52">
        <v>50400</v>
      </c>
      <c r="M33" s="333" t="s">
        <v>1885</v>
      </c>
      <c r="N33" s="335">
        <v>56000</v>
      </c>
      <c r="O33" s="52">
        <v>20</v>
      </c>
      <c r="P33" s="335">
        <v>56000</v>
      </c>
      <c r="Q33" s="52" t="s">
        <v>1886</v>
      </c>
      <c r="R33" s="52">
        <v>20</v>
      </c>
      <c r="S33" s="334" t="s">
        <v>1917</v>
      </c>
      <c r="T33" s="334" t="s">
        <v>1918</v>
      </c>
      <c r="U33" s="334">
        <v>199406045</v>
      </c>
    </row>
    <row r="34" spans="1:21" ht="76.5">
      <c r="A34" s="148">
        <v>27</v>
      </c>
      <c r="B34" s="52"/>
      <c r="C34" s="54" t="s">
        <v>472</v>
      </c>
      <c r="D34" s="54" t="s">
        <v>1919</v>
      </c>
      <c r="E34" s="330" t="s">
        <v>1920</v>
      </c>
      <c r="F34" s="54" t="s">
        <v>30</v>
      </c>
      <c r="G34" s="331" t="s">
        <v>32</v>
      </c>
      <c r="H34" s="54" t="s">
        <v>65</v>
      </c>
      <c r="I34" s="54" t="s">
        <v>6</v>
      </c>
      <c r="J34" s="54" t="s">
        <v>233</v>
      </c>
      <c r="K34" s="332">
        <v>50000</v>
      </c>
      <c r="L34" s="52">
        <v>31500</v>
      </c>
      <c r="M34" s="333" t="s">
        <v>1885</v>
      </c>
      <c r="N34" s="335">
        <v>35000</v>
      </c>
      <c r="O34" s="52">
        <v>20</v>
      </c>
      <c r="P34" s="335">
        <v>35000</v>
      </c>
      <c r="Q34" s="52" t="s">
        <v>1886</v>
      </c>
      <c r="R34" s="52">
        <v>20</v>
      </c>
      <c r="S34" s="334" t="s">
        <v>1921</v>
      </c>
      <c r="T34" s="334" t="s">
        <v>1922</v>
      </c>
      <c r="U34" s="334">
        <v>196738771</v>
      </c>
    </row>
    <row r="35" spans="1:21" ht="38.25">
      <c r="A35" s="148">
        <v>28</v>
      </c>
      <c r="B35" s="52"/>
      <c r="C35" s="54" t="s">
        <v>292</v>
      </c>
      <c r="D35" s="54" t="s">
        <v>216</v>
      </c>
      <c r="E35" s="330" t="s">
        <v>1898</v>
      </c>
      <c r="F35" s="54" t="s">
        <v>30</v>
      </c>
      <c r="G35" s="331" t="s">
        <v>32</v>
      </c>
      <c r="H35" s="54" t="s">
        <v>38</v>
      </c>
      <c r="I35" s="54" t="s">
        <v>6</v>
      </c>
      <c r="J35" s="54" t="s">
        <v>233</v>
      </c>
      <c r="K35" s="332">
        <v>50000</v>
      </c>
      <c r="L35" s="52">
        <v>31500</v>
      </c>
      <c r="M35" s="333" t="s">
        <v>1885</v>
      </c>
      <c r="N35" s="335">
        <v>35000</v>
      </c>
      <c r="O35" s="52">
        <v>20</v>
      </c>
      <c r="P35" s="335">
        <v>35000</v>
      </c>
      <c r="Q35" s="52" t="s">
        <v>1886</v>
      </c>
      <c r="R35" s="52">
        <v>20</v>
      </c>
      <c r="S35" s="334" t="s">
        <v>1923</v>
      </c>
      <c r="T35" s="334" t="s">
        <v>1924</v>
      </c>
      <c r="U35" s="334">
        <v>196738764</v>
      </c>
    </row>
    <row r="36" spans="1:21" ht="63.75">
      <c r="A36" s="148">
        <v>29</v>
      </c>
      <c r="B36" s="52"/>
      <c r="C36" s="54" t="s">
        <v>1045</v>
      </c>
      <c r="D36" s="54" t="s">
        <v>1925</v>
      </c>
      <c r="E36" s="330" t="s">
        <v>1926</v>
      </c>
      <c r="F36" s="54" t="s">
        <v>30</v>
      </c>
      <c r="G36" s="331" t="s">
        <v>32</v>
      </c>
      <c r="H36" s="54" t="s">
        <v>38</v>
      </c>
      <c r="I36" s="54" t="s">
        <v>6</v>
      </c>
      <c r="J36" s="54" t="s">
        <v>725</v>
      </c>
      <c r="K36" s="332">
        <v>100000</v>
      </c>
      <c r="L36" s="52">
        <v>63000</v>
      </c>
      <c r="M36" s="333" t="s">
        <v>1885</v>
      </c>
      <c r="N36" s="335">
        <v>70000</v>
      </c>
      <c r="O36" s="52">
        <v>20</v>
      </c>
      <c r="P36" s="335">
        <v>70000</v>
      </c>
      <c r="Q36" s="52" t="s">
        <v>1886</v>
      </c>
      <c r="R36" s="52">
        <v>20</v>
      </c>
      <c r="S36" s="334" t="s">
        <v>1927</v>
      </c>
      <c r="T36" s="334" t="s">
        <v>1928</v>
      </c>
      <c r="U36" s="334">
        <v>478125089</v>
      </c>
    </row>
    <row r="37" spans="1:21" ht="38.25">
      <c r="A37" s="148">
        <v>30</v>
      </c>
      <c r="B37" s="52"/>
      <c r="C37" s="54" t="s">
        <v>621</v>
      </c>
      <c r="D37" s="54" t="s">
        <v>207</v>
      </c>
      <c r="E37" s="330" t="s">
        <v>1898</v>
      </c>
      <c r="F37" s="54" t="s">
        <v>30</v>
      </c>
      <c r="G37" s="331" t="s">
        <v>32</v>
      </c>
      <c r="H37" s="54" t="s">
        <v>65</v>
      </c>
      <c r="I37" s="54" t="s">
        <v>6</v>
      </c>
      <c r="J37" s="54" t="s">
        <v>725</v>
      </c>
      <c r="K37" s="332">
        <v>50000</v>
      </c>
      <c r="L37" s="52">
        <v>31500</v>
      </c>
      <c r="M37" s="333" t="s">
        <v>1885</v>
      </c>
      <c r="N37" s="335">
        <v>35000</v>
      </c>
      <c r="O37" s="52">
        <v>20</v>
      </c>
      <c r="P37" s="335">
        <v>35000</v>
      </c>
      <c r="Q37" s="52" t="s">
        <v>1886</v>
      </c>
      <c r="R37" s="52">
        <v>20</v>
      </c>
      <c r="S37" s="334" t="s">
        <v>1929</v>
      </c>
      <c r="T37" s="334" t="s">
        <v>1930</v>
      </c>
      <c r="U37" s="334">
        <v>478125202</v>
      </c>
    </row>
    <row r="38" spans="1:21" ht="38.25">
      <c r="A38" s="148">
        <v>31</v>
      </c>
      <c r="B38" s="52"/>
      <c r="C38" s="54" t="s">
        <v>1931</v>
      </c>
      <c r="D38" s="54" t="s">
        <v>1932</v>
      </c>
      <c r="E38" s="330" t="s">
        <v>1933</v>
      </c>
      <c r="F38" s="54" t="s">
        <v>30</v>
      </c>
      <c r="G38" s="331" t="s">
        <v>32</v>
      </c>
      <c r="H38" s="54" t="s">
        <v>38</v>
      </c>
      <c r="I38" s="54" t="s">
        <v>6</v>
      </c>
      <c r="J38" s="54" t="s">
        <v>725</v>
      </c>
      <c r="K38" s="332">
        <v>40000</v>
      </c>
      <c r="L38" s="52">
        <v>25200</v>
      </c>
      <c r="M38" s="333" t="s">
        <v>1885</v>
      </c>
      <c r="N38" s="335">
        <v>28000</v>
      </c>
      <c r="O38" s="52">
        <v>20</v>
      </c>
      <c r="P38" s="335">
        <v>28000</v>
      </c>
      <c r="Q38" s="52" t="s">
        <v>1886</v>
      </c>
      <c r="R38" s="52">
        <v>20</v>
      </c>
      <c r="S38" s="334" t="s">
        <v>1934</v>
      </c>
      <c r="T38" s="334" t="s">
        <v>1935</v>
      </c>
      <c r="U38" s="334">
        <v>478125082</v>
      </c>
    </row>
    <row r="39" spans="1:21" ht="51">
      <c r="A39" s="148">
        <v>32</v>
      </c>
      <c r="B39" s="52"/>
      <c r="C39" s="54" t="s">
        <v>638</v>
      </c>
      <c r="D39" s="54" t="s">
        <v>287</v>
      </c>
      <c r="E39" s="330" t="s">
        <v>1936</v>
      </c>
      <c r="F39" s="54" t="s">
        <v>30</v>
      </c>
      <c r="G39" s="331" t="s">
        <v>32</v>
      </c>
      <c r="H39" s="54" t="s">
        <v>38</v>
      </c>
      <c r="I39" s="54" t="s">
        <v>6</v>
      </c>
      <c r="J39" s="54" t="s">
        <v>1937</v>
      </c>
      <c r="K39" s="332">
        <v>100000</v>
      </c>
      <c r="L39" s="52">
        <v>63000</v>
      </c>
      <c r="M39" s="333" t="s">
        <v>1885</v>
      </c>
      <c r="N39" s="335">
        <v>70000</v>
      </c>
      <c r="O39" s="52">
        <v>20</v>
      </c>
      <c r="P39" s="335">
        <v>70000</v>
      </c>
      <c r="Q39" s="52" t="s">
        <v>1886</v>
      </c>
      <c r="R39" s="52">
        <v>20</v>
      </c>
      <c r="S39" s="336" t="s">
        <v>1938</v>
      </c>
      <c r="T39" s="334" t="s">
        <v>1939</v>
      </c>
      <c r="U39" s="334">
        <v>478125149</v>
      </c>
    </row>
    <row r="40" spans="1:21" ht="51">
      <c r="A40" s="148">
        <v>33</v>
      </c>
      <c r="B40" s="52"/>
      <c r="C40" s="54" t="s">
        <v>1940</v>
      </c>
      <c r="D40" s="54" t="s">
        <v>636</v>
      </c>
      <c r="E40" s="330" t="s">
        <v>1941</v>
      </c>
      <c r="F40" s="54" t="s">
        <v>30</v>
      </c>
      <c r="G40" s="331" t="s">
        <v>32</v>
      </c>
      <c r="H40" s="54" t="s">
        <v>65</v>
      </c>
      <c r="I40" s="54" t="s">
        <v>6</v>
      </c>
      <c r="J40" s="54" t="s">
        <v>1942</v>
      </c>
      <c r="K40" s="332">
        <v>50000</v>
      </c>
      <c r="L40" s="52">
        <v>31500</v>
      </c>
      <c r="M40" s="333" t="s">
        <v>1885</v>
      </c>
      <c r="N40" s="335">
        <v>35000</v>
      </c>
      <c r="O40" s="52">
        <v>20</v>
      </c>
      <c r="P40" s="335">
        <v>35000</v>
      </c>
      <c r="Q40" s="52" t="s">
        <v>1886</v>
      </c>
      <c r="R40" s="52">
        <v>20</v>
      </c>
      <c r="S40" s="334" t="s">
        <v>1943</v>
      </c>
      <c r="T40" s="334" t="s">
        <v>1944</v>
      </c>
      <c r="U40" s="334">
        <v>478125124</v>
      </c>
    </row>
    <row r="41" spans="1:21" ht="38.25">
      <c r="A41" s="148">
        <v>34</v>
      </c>
      <c r="B41" s="52"/>
      <c r="C41" s="54" t="s">
        <v>137</v>
      </c>
      <c r="D41" s="54" t="s">
        <v>1945</v>
      </c>
      <c r="E41" s="330" t="s">
        <v>1946</v>
      </c>
      <c r="F41" s="54" t="s">
        <v>30</v>
      </c>
      <c r="G41" s="331" t="s">
        <v>32</v>
      </c>
      <c r="H41" s="54" t="s">
        <v>38</v>
      </c>
      <c r="I41" s="54" t="s">
        <v>6</v>
      </c>
      <c r="J41" s="54" t="s">
        <v>725</v>
      </c>
      <c r="K41" s="332">
        <v>50000</v>
      </c>
      <c r="L41" s="52">
        <v>31500</v>
      </c>
      <c r="M41" s="333" t="s">
        <v>1885</v>
      </c>
      <c r="N41" s="335">
        <v>35000</v>
      </c>
      <c r="O41" s="52">
        <v>20</v>
      </c>
      <c r="P41" s="335">
        <v>35000</v>
      </c>
      <c r="Q41" s="52" t="s">
        <v>1886</v>
      </c>
      <c r="R41" s="52">
        <v>20</v>
      </c>
      <c r="S41" s="334" t="s">
        <v>1947</v>
      </c>
      <c r="T41" s="334" t="s">
        <v>1948</v>
      </c>
      <c r="U41" s="334">
        <v>478125334</v>
      </c>
    </row>
    <row r="42" spans="1:21" ht="38.25">
      <c r="A42" s="148">
        <v>35</v>
      </c>
      <c r="B42" s="52"/>
      <c r="C42" s="54" t="s">
        <v>1949</v>
      </c>
      <c r="D42" s="54" t="s">
        <v>1950</v>
      </c>
      <c r="E42" s="330" t="s">
        <v>1951</v>
      </c>
      <c r="F42" s="54" t="s">
        <v>30</v>
      </c>
      <c r="G42" s="331" t="s">
        <v>32</v>
      </c>
      <c r="H42" s="54" t="s">
        <v>38</v>
      </c>
      <c r="I42" s="54" t="s">
        <v>6</v>
      </c>
      <c r="J42" s="54" t="s">
        <v>233</v>
      </c>
      <c r="K42" s="332">
        <v>50000</v>
      </c>
      <c r="L42" s="52">
        <v>31500</v>
      </c>
      <c r="M42" s="333" t="s">
        <v>1885</v>
      </c>
      <c r="N42" s="335">
        <v>35000</v>
      </c>
      <c r="O42" s="52">
        <v>20</v>
      </c>
      <c r="P42" s="335">
        <v>35000</v>
      </c>
      <c r="Q42" s="52" t="s">
        <v>1886</v>
      </c>
      <c r="R42" s="52">
        <v>20</v>
      </c>
      <c r="S42" s="337" t="s">
        <v>1952</v>
      </c>
      <c r="T42" s="334" t="s">
        <v>1953</v>
      </c>
      <c r="U42" s="334">
        <v>197275568</v>
      </c>
    </row>
    <row r="43" spans="1:21" ht="76.5">
      <c r="A43" s="148">
        <v>36</v>
      </c>
      <c r="B43" s="52"/>
      <c r="C43" s="54" t="s">
        <v>1954</v>
      </c>
      <c r="D43" s="54" t="s">
        <v>1089</v>
      </c>
      <c r="E43" s="330" t="s">
        <v>1955</v>
      </c>
      <c r="F43" s="54" t="s">
        <v>30</v>
      </c>
      <c r="G43" s="331" t="s">
        <v>32</v>
      </c>
      <c r="H43" s="54" t="s">
        <v>38</v>
      </c>
      <c r="I43" s="54" t="s">
        <v>6</v>
      </c>
      <c r="J43" s="54" t="s">
        <v>725</v>
      </c>
      <c r="K43" s="332">
        <v>50000</v>
      </c>
      <c r="L43" s="52">
        <v>31500</v>
      </c>
      <c r="M43" s="333" t="s">
        <v>1885</v>
      </c>
      <c r="N43" s="335">
        <v>35000</v>
      </c>
      <c r="O43" s="52">
        <v>20</v>
      </c>
      <c r="P43" s="335">
        <v>35000</v>
      </c>
      <c r="Q43" s="52" t="s">
        <v>1886</v>
      </c>
      <c r="R43" s="52">
        <v>20</v>
      </c>
      <c r="S43" s="334" t="s">
        <v>1956</v>
      </c>
      <c r="T43" s="334" t="s">
        <v>1957</v>
      </c>
      <c r="U43" s="334">
        <v>196738769</v>
      </c>
    </row>
    <row r="44" spans="1:21" ht="38.25">
      <c r="A44" s="148">
        <v>37</v>
      </c>
      <c r="B44" s="52"/>
      <c r="C44" s="54" t="s">
        <v>1958</v>
      </c>
      <c r="D44" s="54" t="s">
        <v>1959</v>
      </c>
      <c r="E44" s="330" t="s">
        <v>1960</v>
      </c>
      <c r="F44" s="54" t="s">
        <v>30</v>
      </c>
      <c r="G44" s="331" t="s">
        <v>32</v>
      </c>
      <c r="H44" s="54" t="s">
        <v>38</v>
      </c>
      <c r="I44" s="54" t="s">
        <v>6</v>
      </c>
      <c r="J44" s="54" t="s">
        <v>725</v>
      </c>
      <c r="K44" s="332">
        <v>50000</v>
      </c>
      <c r="L44" s="52">
        <v>31500</v>
      </c>
      <c r="M44" s="333" t="s">
        <v>1885</v>
      </c>
      <c r="N44" s="335">
        <v>35000</v>
      </c>
      <c r="O44" s="52">
        <v>20</v>
      </c>
      <c r="P44" s="335">
        <v>35000</v>
      </c>
      <c r="Q44" s="52" t="s">
        <v>1886</v>
      </c>
      <c r="R44" s="52">
        <v>20</v>
      </c>
      <c r="S44" s="337" t="s">
        <v>1961</v>
      </c>
      <c r="T44" s="334" t="s">
        <v>1962</v>
      </c>
      <c r="U44" s="334">
        <v>478125214</v>
      </c>
    </row>
    <row r="45" spans="1:21" ht="38.25">
      <c r="A45" s="148">
        <v>38</v>
      </c>
      <c r="B45" s="52"/>
      <c r="C45" s="54" t="s">
        <v>1963</v>
      </c>
      <c r="D45" s="54" t="s">
        <v>277</v>
      </c>
      <c r="E45" s="330" t="s">
        <v>1908</v>
      </c>
      <c r="F45" s="54" t="s">
        <v>30</v>
      </c>
      <c r="G45" s="331" t="s">
        <v>32</v>
      </c>
      <c r="H45" s="54" t="s">
        <v>38</v>
      </c>
      <c r="I45" s="54" t="s">
        <v>6</v>
      </c>
      <c r="J45" s="54" t="s">
        <v>233</v>
      </c>
      <c r="K45" s="332">
        <v>50000</v>
      </c>
      <c r="L45" s="52">
        <v>31500</v>
      </c>
      <c r="M45" s="333" t="s">
        <v>1885</v>
      </c>
      <c r="N45" s="335">
        <v>35000</v>
      </c>
      <c r="O45" s="52">
        <v>20</v>
      </c>
      <c r="P45" s="335">
        <v>35000</v>
      </c>
      <c r="Q45" s="52" t="s">
        <v>1886</v>
      </c>
      <c r="R45" s="52">
        <v>20</v>
      </c>
      <c r="S45" s="334" t="s">
        <v>1964</v>
      </c>
      <c r="T45" s="334" t="s">
        <v>1965</v>
      </c>
      <c r="U45" s="334">
        <v>478125041</v>
      </c>
    </row>
    <row r="46" spans="1:21" ht="63.75">
      <c r="A46" s="148">
        <v>39</v>
      </c>
      <c r="B46" s="52"/>
      <c r="C46" s="54" t="s">
        <v>1966</v>
      </c>
      <c r="D46" s="54" t="s">
        <v>1967</v>
      </c>
      <c r="E46" s="330" t="s">
        <v>1968</v>
      </c>
      <c r="F46" s="54" t="s">
        <v>30</v>
      </c>
      <c r="G46" s="331" t="s">
        <v>32</v>
      </c>
      <c r="H46" s="54" t="s">
        <v>65</v>
      </c>
      <c r="I46" s="54" t="s">
        <v>6</v>
      </c>
      <c r="J46" s="54" t="s">
        <v>233</v>
      </c>
      <c r="K46" s="332">
        <v>50000</v>
      </c>
      <c r="L46" s="52">
        <v>31500</v>
      </c>
      <c r="M46" s="333" t="s">
        <v>1885</v>
      </c>
      <c r="N46" s="335">
        <v>35000</v>
      </c>
      <c r="O46" s="52">
        <v>20</v>
      </c>
      <c r="P46" s="335">
        <v>35000</v>
      </c>
      <c r="Q46" s="52" t="s">
        <v>1886</v>
      </c>
      <c r="R46" s="52">
        <v>20</v>
      </c>
      <c r="S46" s="334" t="s">
        <v>1969</v>
      </c>
      <c r="T46" s="334" t="s">
        <v>1970</v>
      </c>
      <c r="U46" s="334">
        <v>196738768</v>
      </c>
    </row>
    <row r="47" spans="1:21" ht="38.25">
      <c r="A47" s="148">
        <v>40</v>
      </c>
      <c r="B47" s="52"/>
      <c r="C47" s="54" t="s">
        <v>1907</v>
      </c>
      <c r="D47" s="54" t="s">
        <v>404</v>
      </c>
      <c r="E47" s="330" t="s">
        <v>1908</v>
      </c>
      <c r="F47" s="54" t="s">
        <v>30</v>
      </c>
      <c r="G47" s="331" t="s">
        <v>32</v>
      </c>
      <c r="H47" s="54" t="s">
        <v>38</v>
      </c>
      <c r="I47" s="54" t="s">
        <v>6</v>
      </c>
      <c r="J47" s="54" t="s">
        <v>233</v>
      </c>
      <c r="K47" s="332">
        <v>50000</v>
      </c>
      <c r="L47" s="52">
        <v>31500</v>
      </c>
      <c r="M47" s="333" t="s">
        <v>1885</v>
      </c>
      <c r="N47" s="335">
        <v>35000</v>
      </c>
      <c r="O47" s="52">
        <v>20</v>
      </c>
      <c r="P47" s="335">
        <v>35000</v>
      </c>
      <c r="Q47" s="52" t="s">
        <v>1886</v>
      </c>
      <c r="R47" s="52">
        <v>20</v>
      </c>
      <c r="S47" s="336" t="s">
        <v>1971</v>
      </c>
      <c r="T47" s="334" t="s">
        <v>1972</v>
      </c>
      <c r="U47" s="334">
        <v>478125040</v>
      </c>
    </row>
    <row r="48" spans="1:21" ht="38.25">
      <c r="A48" s="148">
        <v>41</v>
      </c>
      <c r="B48" s="52"/>
      <c r="C48" s="54" t="s">
        <v>1973</v>
      </c>
      <c r="D48" s="54" t="s">
        <v>1974</v>
      </c>
      <c r="E48" s="330" t="s">
        <v>1975</v>
      </c>
      <c r="F48" s="54" t="s">
        <v>30</v>
      </c>
      <c r="G48" s="331" t="s">
        <v>32</v>
      </c>
      <c r="H48" s="54" t="s">
        <v>65</v>
      </c>
      <c r="I48" s="54" t="s">
        <v>6</v>
      </c>
      <c r="J48" s="54" t="s">
        <v>233</v>
      </c>
      <c r="K48" s="332">
        <v>50000</v>
      </c>
      <c r="L48" s="52">
        <v>31500</v>
      </c>
      <c r="M48" s="333" t="s">
        <v>1885</v>
      </c>
      <c r="N48" s="335">
        <v>35000</v>
      </c>
      <c r="O48" s="52">
        <v>20</v>
      </c>
      <c r="P48" s="335">
        <v>35000</v>
      </c>
      <c r="Q48" s="52" t="s">
        <v>1886</v>
      </c>
      <c r="R48" s="52">
        <v>20</v>
      </c>
      <c r="S48" s="334" t="s">
        <v>1976</v>
      </c>
      <c r="T48" s="334" t="s">
        <v>1977</v>
      </c>
      <c r="U48" s="334">
        <v>478125360</v>
      </c>
    </row>
    <row r="49" spans="1:21" ht="38.25">
      <c r="A49" s="148">
        <v>42</v>
      </c>
      <c r="B49" s="52"/>
      <c r="C49" s="54" t="s">
        <v>1978</v>
      </c>
      <c r="D49" s="54" t="s">
        <v>1979</v>
      </c>
      <c r="E49" s="330" t="s">
        <v>1980</v>
      </c>
      <c r="F49" s="54" t="s">
        <v>30</v>
      </c>
      <c r="G49" s="331" t="s">
        <v>32</v>
      </c>
      <c r="H49" s="54" t="s">
        <v>65</v>
      </c>
      <c r="I49" s="54" t="s">
        <v>6</v>
      </c>
      <c r="J49" s="54" t="s">
        <v>725</v>
      </c>
      <c r="K49" s="332">
        <v>50000</v>
      </c>
      <c r="L49" s="52">
        <v>31500</v>
      </c>
      <c r="M49" s="333" t="s">
        <v>1885</v>
      </c>
      <c r="N49" s="335">
        <v>35000</v>
      </c>
      <c r="O49" s="52">
        <v>20</v>
      </c>
      <c r="P49" s="335">
        <v>35000</v>
      </c>
      <c r="Q49" s="52" t="s">
        <v>1886</v>
      </c>
      <c r="R49" s="52">
        <v>20</v>
      </c>
      <c r="S49" s="334" t="s">
        <v>1981</v>
      </c>
      <c r="T49" s="334" t="s">
        <v>1982</v>
      </c>
      <c r="U49" s="334">
        <v>478125062</v>
      </c>
    </row>
    <row r="50" spans="1:21" ht="38.25">
      <c r="A50" s="148">
        <v>43</v>
      </c>
      <c r="B50" s="52"/>
      <c r="C50" s="54" t="s">
        <v>1983</v>
      </c>
      <c r="D50" s="54" t="s">
        <v>531</v>
      </c>
      <c r="E50" s="330" t="s">
        <v>1898</v>
      </c>
      <c r="F50" s="54" t="s">
        <v>30</v>
      </c>
      <c r="G50" s="331" t="s">
        <v>32</v>
      </c>
      <c r="H50" s="54" t="s">
        <v>65</v>
      </c>
      <c r="I50" s="54" t="s">
        <v>6</v>
      </c>
      <c r="J50" s="54" t="s">
        <v>725</v>
      </c>
      <c r="K50" s="332">
        <v>50000</v>
      </c>
      <c r="L50" s="52">
        <v>31500</v>
      </c>
      <c r="M50" s="333" t="s">
        <v>1885</v>
      </c>
      <c r="N50" s="335">
        <v>35000</v>
      </c>
      <c r="O50" s="52">
        <v>20</v>
      </c>
      <c r="P50" s="335">
        <v>35000</v>
      </c>
      <c r="Q50" s="52" t="s">
        <v>1886</v>
      </c>
      <c r="R50" s="52">
        <v>20</v>
      </c>
      <c r="S50" s="334" t="s">
        <v>1984</v>
      </c>
      <c r="T50" s="334" t="s">
        <v>1985</v>
      </c>
      <c r="U50" s="334">
        <v>478121087</v>
      </c>
    </row>
    <row r="51" spans="1:21" ht="51">
      <c r="A51" s="148">
        <v>44</v>
      </c>
      <c r="B51" s="52"/>
      <c r="C51" s="54" t="s">
        <v>1986</v>
      </c>
      <c r="D51" s="54" t="s">
        <v>1987</v>
      </c>
      <c r="E51" s="330" t="s">
        <v>1988</v>
      </c>
      <c r="F51" s="54" t="s">
        <v>30</v>
      </c>
      <c r="G51" s="331" t="s">
        <v>32</v>
      </c>
      <c r="H51" s="54" t="s">
        <v>38</v>
      </c>
      <c r="I51" s="54" t="s">
        <v>6</v>
      </c>
      <c r="J51" s="54" t="s">
        <v>233</v>
      </c>
      <c r="K51" s="332">
        <v>50000</v>
      </c>
      <c r="L51" s="52">
        <v>31500</v>
      </c>
      <c r="M51" s="333" t="s">
        <v>1885</v>
      </c>
      <c r="N51" s="335">
        <v>35000</v>
      </c>
      <c r="O51" s="52">
        <v>20</v>
      </c>
      <c r="P51" s="335">
        <v>35000</v>
      </c>
      <c r="Q51" s="52" t="s">
        <v>1886</v>
      </c>
      <c r="R51" s="52">
        <v>20</v>
      </c>
      <c r="S51" s="334" t="s">
        <v>1989</v>
      </c>
      <c r="T51" s="334" t="s">
        <v>1990</v>
      </c>
      <c r="U51" s="334">
        <v>478125063</v>
      </c>
    </row>
    <row r="52" spans="1:21" ht="51">
      <c r="A52" s="148">
        <v>45</v>
      </c>
      <c r="B52" s="52"/>
      <c r="C52" s="54" t="s">
        <v>1991</v>
      </c>
      <c r="D52" s="54" t="s">
        <v>155</v>
      </c>
      <c r="E52" s="330" t="s">
        <v>1988</v>
      </c>
      <c r="F52" s="54" t="s">
        <v>30</v>
      </c>
      <c r="G52" s="331" t="s">
        <v>32</v>
      </c>
      <c r="H52" s="54" t="s">
        <v>65</v>
      </c>
      <c r="I52" s="54" t="s">
        <v>6</v>
      </c>
      <c r="J52" s="54" t="s">
        <v>233</v>
      </c>
      <c r="K52" s="332">
        <v>50000</v>
      </c>
      <c r="L52" s="52">
        <v>31500</v>
      </c>
      <c r="M52" s="333" t="s">
        <v>1885</v>
      </c>
      <c r="N52" s="335">
        <v>35000</v>
      </c>
      <c r="O52" s="52">
        <v>20</v>
      </c>
      <c r="P52" s="335">
        <v>35000</v>
      </c>
      <c r="Q52" s="52" t="s">
        <v>1886</v>
      </c>
      <c r="R52" s="52">
        <v>20</v>
      </c>
      <c r="S52" s="334" t="s">
        <v>1992</v>
      </c>
      <c r="T52" s="334" t="s">
        <v>1993</v>
      </c>
      <c r="U52" s="334">
        <v>478125065</v>
      </c>
    </row>
    <row r="53" spans="1:21" ht="63.75">
      <c r="A53" s="148">
        <v>46</v>
      </c>
      <c r="B53" s="52"/>
      <c r="C53" s="54" t="s">
        <v>1994</v>
      </c>
      <c r="D53" s="54" t="s">
        <v>1995</v>
      </c>
      <c r="E53" s="330" t="s">
        <v>1968</v>
      </c>
      <c r="F53" s="54" t="s">
        <v>30</v>
      </c>
      <c r="G53" s="331" t="s">
        <v>32</v>
      </c>
      <c r="H53" s="54" t="s">
        <v>65</v>
      </c>
      <c r="I53" s="54" t="s">
        <v>6</v>
      </c>
      <c r="J53" s="54" t="s">
        <v>233</v>
      </c>
      <c r="K53" s="332">
        <v>50000</v>
      </c>
      <c r="L53" s="52">
        <v>31500</v>
      </c>
      <c r="M53" s="333" t="s">
        <v>1885</v>
      </c>
      <c r="N53" s="335">
        <v>35000</v>
      </c>
      <c r="O53" s="52">
        <v>20</v>
      </c>
      <c r="P53" s="335">
        <v>35000</v>
      </c>
      <c r="Q53" s="52" t="s">
        <v>1886</v>
      </c>
      <c r="R53" s="52">
        <v>20</v>
      </c>
      <c r="S53" s="334" t="s">
        <v>1996</v>
      </c>
      <c r="T53" s="334" t="s">
        <v>1997</v>
      </c>
      <c r="U53" s="334">
        <v>478125438</v>
      </c>
    </row>
    <row r="54" spans="1:21" ht="63.75">
      <c r="A54" s="148">
        <v>47</v>
      </c>
      <c r="B54" s="52"/>
      <c r="C54" s="54" t="s">
        <v>1998</v>
      </c>
      <c r="D54" s="54" t="s">
        <v>207</v>
      </c>
      <c r="E54" s="330" t="s">
        <v>1999</v>
      </c>
      <c r="F54" s="54" t="s">
        <v>30</v>
      </c>
      <c r="G54" s="331" t="s">
        <v>32</v>
      </c>
      <c r="H54" s="54" t="s">
        <v>38</v>
      </c>
      <c r="I54" s="54" t="s">
        <v>6</v>
      </c>
      <c r="J54" s="54" t="s">
        <v>2000</v>
      </c>
      <c r="K54" s="332">
        <v>100000</v>
      </c>
      <c r="L54" s="52">
        <v>63000</v>
      </c>
      <c r="M54" s="333" t="s">
        <v>1885</v>
      </c>
      <c r="N54" s="335">
        <v>70000</v>
      </c>
      <c r="O54" s="52">
        <v>20</v>
      </c>
      <c r="P54" s="335">
        <v>70000</v>
      </c>
      <c r="Q54" s="52" t="s">
        <v>1886</v>
      </c>
      <c r="R54" s="52">
        <v>20</v>
      </c>
      <c r="S54" s="334" t="s">
        <v>2001</v>
      </c>
      <c r="T54" s="334" t="s">
        <v>2002</v>
      </c>
      <c r="U54" s="334">
        <v>194369414</v>
      </c>
    </row>
    <row r="55" spans="1:21" ht="38.25">
      <c r="A55" s="148">
        <v>48</v>
      </c>
      <c r="B55" s="52"/>
      <c r="C55" s="54" t="s">
        <v>2003</v>
      </c>
      <c r="D55" s="54" t="s">
        <v>2004</v>
      </c>
      <c r="E55" s="330" t="s">
        <v>1946</v>
      </c>
      <c r="F55" s="54" t="s">
        <v>30</v>
      </c>
      <c r="G55" s="331" t="s">
        <v>32</v>
      </c>
      <c r="H55" s="54" t="s">
        <v>38</v>
      </c>
      <c r="I55" s="54" t="s">
        <v>6</v>
      </c>
      <c r="J55" s="54" t="s">
        <v>725</v>
      </c>
      <c r="K55" s="332">
        <v>50000</v>
      </c>
      <c r="L55" s="52">
        <v>31500</v>
      </c>
      <c r="M55" s="333" t="s">
        <v>1885</v>
      </c>
      <c r="N55" s="335">
        <v>35000</v>
      </c>
      <c r="O55" s="52">
        <v>20</v>
      </c>
      <c r="P55" s="335">
        <v>35000</v>
      </c>
      <c r="Q55" s="52" t="s">
        <v>1886</v>
      </c>
      <c r="R55" s="52">
        <v>20</v>
      </c>
      <c r="S55" s="334" t="s">
        <v>2005</v>
      </c>
      <c r="T55" s="334" t="s">
        <v>2006</v>
      </c>
      <c r="U55" s="334">
        <v>478125353</v>
      </c>
    </row>
    <row r="56" spans="1:21" ht="45">
      <c r="A56" s="148">
        <v>49</v>
      </c>
      <c r="B56" s="52"/>
      <c r="C56" s="54" t="s">
        <v>2007</v>
      </c>
      <c r="D56" s="54" t="s">
        <v>2008</v>
      </c>
      <c r="E56" s="330" t="s">
        <v>2009</v>
      </c>
      <c r="F56" s="54" t="s">
        <v>30</v>
      </c>
      <c r="G56" s="331" t="s">
        <v>32</v>
      </c>
      <c r="H56" s="54" t="s">
        <v>38</v>
      </c>
      <c r="I56" s="54" t="s">
        <v>6</v>
      </c>
      <c r="J56" s="54" t="s">
        <v>725</v>
      </c>
      <c r="K56" s="332">
        <v>40000</v>
      </c>
      <c r="L56" s="52">
        <v>25200</v>
      </c>
      <c r="M56" s="333" t="s">
        <v>1885</v>
      </c>
      <c r="N56" s="335">
        <v>28000</v>
      </c>
      <c r="O56" s="52">
        <v>20</v>
      </c>
      <c r="P56" s="335">
        <v>28000</v>
      </c>
      <c r="Q56" s="52" t="s">
        <v>1886</v>
      </c>
      <c r="R56" s="52">
        <v>20</v>
      </c>
      <c r="S56" s="334" t="s">
        <v>2010</v>
      </c>
      <c r="T56" s="334" t="s">
        <v>2011</v>
      </c>
      <c r="U56" s="334">
        <v>478125079</v>
      </c>
    </row>
    <row r="57" spans="1:21" ht="51">
      <c r="A57" s="148">
        <v>50</v>
      </c>
      <c r="B57" s="52"/>
      <c r="C57" s="54" t="s">
        <v>189</v>
      </c>
      <c r="D57" s="54" t="s">
        <v>708</v>
      </c>
      <c r="E57" s="330" t="s">
        <v>1483</v>
      </c>
      <c r="F57" s="54" t="s">
        <v>30</v>
      </c>
      <c r="G57" s="331" t="s">
        <v>32</v>
      </c>
      <c r="H57" s="54" t="s">
        <v>38</v>
      </c>
      <c r="I57" s="54" t="s">
        <v>6</v>
      </c>
      <c r="J57" s="54" t="s">
        <v>2012</v>
      </c>
      <c r="K57" s="332">
        <v>50000</v>
      </c>
      <c r="L57" s="52">
        <v>31500</v>
      </c>
      <c r="M57" s="333" t="s">
        <v>1885</v>
      </c>
      <c r="N57" s="335">
        <v>35000</v>
      </c>
      <c r="O57" s="52">
        <v>20</v>
      </c>
      <c r="P57" s="335">
        <v>35000</v>
      </c>
      <c r="Q57" s="52" t="s">
        <v>1886</v>
      </c>
      <c r="R57" s="52">
        <v>20</v>
      </c>
      <c r="S57" s="336" t="s">
        <v>2013</v>
      </c>
      <c r="T57" s="334" t="s">
        <v>2014</v>
      </c>
      <c r="U57" s="334">
        <v>478125145</v>
      </c>
    </row>
    <row r="58" spans="1:21" ht="38.25">
      <c r="A58" s="148">
        <v>51</v>
      </c>
      <c r="B58" s="52"/>
      <c r="C58" s="54" t="s">
        <v>1709</v>
      </c>
      <c r="D58" s="54" t="s">
        <v>1925</v>
      </c>
      <c r="E58" s="330" t="s">
        <v>2015</v>
      </c>
      <c r="F58" s="54" t="s">
        <v>30</v>
      </c>
      <c r="G58" s="331" t="s">
        <v>32</v>
      </c>
      <c r="H58" s="54" t="s">
        <v>38</v>
      </c>
      <c r="I58" s="54" t="s">
        <v>6</v>
      </c>
      <c r="J58" s="54" t="s">
        <v>2016</v>
      </c>
      <c r="K58" s="332">
        <v>100000</v>
      </c>
      <c r="L58" s="52">
        <v>63000</v>
      </c>
      <c r="M58" s="333" t="s">
        <v>1885</v>
      </c>
      <c r="N58" s="335">
        <v>70000</v>
      </c>
      <c r="O58" s="52">
        <v>20</v>
      </c>
      <c r="P58" s="335">
        <v>70000</v>
      </c>
      <c r="Q58" s="52" t="s">
        <v>1886</v>
      </c>
      <c r="R58" s="52">
        <v>20</v>
      </c>
      <c r="S58" s="336" t="s">
        <v>2017</v>
      </c>
      <c r="T58" s="334" t="s">
        <v>2018</v>
      </c>
      <c r="U58" s="334">
        <v>197287738</v>
      </c>
    </row>
    <row r="59" spans="1:21" ht="51">
      <c r="A59" s="148">
        <v>52</v>
      </c>
      <c r="B59" s="52"/>
      <c r="C59" s="54" t="s">
        <v>2019</v>
      </c>
      <c r="D59" s="54" t="s">
        <v>2020</v>
      </c>
      <c r="E59" s="330" t="s">
        <v>1483</v>
      </c>
      <c r="F59" s="54" t="s">
        <v>30</v>
      </c>
      <c r="G59" s="331" t="s">
        <v>32</v>
      </c>
      <c r="H59" s="54" t="s">
        <v>38</v>
      </c>
      <c r="I59" s="54" t="s">
        <v>6</v>
      </c>
      <c r="J59" s="54" t="s">
        <v>725</v>
      </c>
      <c r="K59" s="332">
        <v>50000</v>
      </c>
      <c r="L59" s="52">
        <v>31500</v>
      </c>
      <c r="M59" s="333" t="s">
        <v>1885</v>
      </c>
      <c r="N59" s="335">
        <v>35000</v>
      </c>
      <c r="O59" s="52">
        <v>20</v>
      </c>
      <c r="P59" s="335">
        <v>35000</v>
      </c>
      <c r="Q59" s="52" t="s">
        <v>1886</v>
      </c>
      <c r="R59" s="52">
        <v>20</v>
      </c>
      <c r="S59" s="334" t="s">
        <v>2021</v>
      </c>
      <c r="T59" s="334" t="s">
        <v>2022</v>
      </c>
      <c r="U59" s="334">
        <v>478125352</v>
      </c>
    </row>
    <row r="60" spans="1:21" ht="38.25">
      <c r="A60" s="148">
        <v>53</v>
      </c>
      <c r="B60" s="52"/>
      <c r="C60" s="54" t="s">
        <v>490</v>
      </c>
      <c r="D60" s="54" t="s">
        <v>1024</v>
      </c>
      <c r="E60" s="330" t="s">
        <v>1898</v>
      </c>
      <c r="F60" s="54" t="s">
        <v>30</v>
      </c>
      <c r="G60" s="331" t="s">
        <v>32</v>
      </c>
      <c r="H60" s="54" t="s">
        <v>38</v>
      </c>
      <c r="I60" s="54" t="s">
        <v>6</v>
      </c>
      <c r="J60" s="54" t="s">
        <v>725</v>
      </c>
      <c r="K60" s="332">
        <v>50000</v>
      </c>
      <c r="L60" s="52">
        <v>31500</v>
      </c>
      <c r="M60" s="333" t="s">
        <v>1885</v>
      </c>
      <c r="N60" s="335">
        <v>35000</v>
      </c>
      <c r="O60" s="52">
        <v>20</v>
      </c>
      <c r="P60" s="335">
        <v>35000</v>
      </c>
      <c r="Q60" s="52" t="s">
        <v>1886</v>
      </c>
      <c r="R60" s="52">
        <v>20</v>
      </c>
      <c r="S60" s="334" t="s">
        <v>2023</v>
      </c>
      <c r="T60" s="334" t="s">
        <v>2024</v>
      </c>
      <c r="U60" s="334">
        <v>478125226</v>
      </c>
    </row>
    <row r="61" spans="1:21" ht="51">
      <c r="A61" s="148">
        <v>54</v>
      </c>
      <c r="B61" s="52"/>
      <c r="C61" s="54" t="s">
        <v>2025</v>
      </c>
      <c r="D61" s="54" t="s">
        <v>2026</v>
      </c>
      <c r="E61" s="330" t="s">
        <v>2027</v>
      </c>
      <c r="F61" s="54" t="s">
        <v>30</v>
      </c>
      <c r="G61" s="331" t="s">
        <v>32</v>
      </c>
      <c r="H61" s="54" t="s">
        <v>38</v>
      </c>
      <c r="I61" s="54" t="s">
        <v>6</v>
      </c>
      <c r="J61" s="54" t="s">
        <v>725</v>
      </c>
      <c r="K61" s="332">
        <v>100000</v>
      </c>
      <c r="L61" s="52">
        <v>63000</v>
      </c>
      <c r="M61" s="333" t="s">
        <v>1885</v>
      </c>
      <c r="N61" s="335">
        <v>70000</v>
      </c>
      <c r="O61" s="52">
        <v>20</v>
      </c>
      <c r="P61" s="335">
        <v>70000</v>
      </c>
      <c r="Q61" s="52" t="s">
        <v>1886</v>
      </c>
      <c r="R61" s="52">
        <v>20</v>
      </c>
      <c r="S61" s="334" t="s">
        <v>2028</v>
      </c>
      <c r="T61" s="334" t="s">
        <v>2029</v>
      </c>
      <c r="U61" s="334">
        <v>478125610</v>
      </c>
    </row>
    <row r="62" spans="1:21" ht="51">
      <c r="A62" s="148">
        <v>55</v>
      </c>
      <c r="B62" s="52"/>
      <c r="C62" s="54" t="s">
        <v>2030</v>
      </c>
      <c r="D62" s="54" t="s">
        <v>2031</v>
      </c>
      <c r="E62" s="330" t="s">
        <v>2032</v>
      </c>
      <c r="F62" s="54" t="s">
        <v>30</v>
      </c>
      <c r="G62" s="331" t="s">
        <v>32</v>
      </c>
      <c r="H62" s="54" t="s">
        <v>38</v>
      </c>
      <c r="I62" s="54" t="s">
        <v>6</v>
      </c>
      <c r="J62" s="54" t="s">
        <v>2033</v>
      </c>
      <c r="K62" s="332">
        <v>50000</v>
      </c>
      <c r="L62" s="52">
        <v>31500</v>
      </c>
      <c r="M62" s="333" t="s">
        <v>1885</v>
      </c>
      <c r="N62" s="335">
        <v>35000</v>
      </c>
      <c r="O62" s="52">
        <v>20</v>
      </c>
      <c r="P62" s="335">
        <v>35000</v>
      </c>
      <c r="Q62" s="52" t="s">
        <v>1886</v>
      </c>
      <c r="R62" s="52">
        <v>20</v>
      </c>
      <c r="S62" s="334" t="s">
        <v>2034</v>
      </c>
      <c r="T62" s="334" t="s">
        <v>2035</v>
      </c>
      <c r="U62" s="334">
        <v>478125074</v>
      </c>
    </row>
    <row r="63" spans="1:21" ht="38.25">
      <c r="A63" s="148">
        <v>56</v>
      </c>
      <c r="B63" s="52"/>
      <c r="C63" s="54" t="s">
        <v>2036</v>
      </c>
      <c r="D63" s="54" t="s">
        <v>2037</v>
      </c>
      <c r="E63" s="330" t="s">
        <v>2038</v>
      </c>
      <c r="F63" s="54" t="s">
        <v>30</v>
      </c>
      <c r="G63" s="331" t="s">
        <v>32</v>
      </c>
      <c r="H63" s="54" t="s">
        <v>38</v>
      </c>
      <c r="I63" s="54" t="s">
        <v>6</v>
      </c>
      <c r="J63" s="54" t="s">
        <v>725</v>
      </c>
      <c r="K63" s="332">
        <v>100000</v>
      </c>
      <c r="L63" s="52">
        <v>63000</v>
      </c>
      <c r="M63" s="333" t="s">
        <v>1885</v>
      </c>
      <c r="N63" s="335">
        <v>70000</v>
      </c>
      <c r="O63" s="52">
        <v>20</v>
      </c>
      <c r="P63" s="335">
        <v>70000</v>
      </c>
      <c r="Q63" s="52" t="s">
        <v>1886</v>
      </c>
      <c r="R63" s="52">
        <v>20</v>
      </c>
      <c r="S63" s="334" t="s">
        <v>2039</v>
      </c>
      <c r="T63" s="334" t="s">
        <v>2040</v>
      </c>
      <c r="U63" s="334">
        <v>478125653</v>
      </c>
    </row>
    <row r="64" spans="1:21" ht="38.25">
      <c r="A64" s="148">
        <v>57</v>
      </c>
      <c r="B64" s="52"/>
      <c r="C64" s="338" t="s">
        <v>2041</v>
      </c>
      <c r="D64" s="338" t="s">
        <v>1307</v>
      </c>
      <c r="E64" s="339" t="s">
        <v>2042</v>
      </c>
      <c r="F64" s="54" t="s">
        <v>30</v>
      </c>
      <c r="G64" s="338" t="s">
        <v>32</v>
      </c>
      <c r="H64" s="54" t="s">
        <v>38</v>
      </c>
      <c r="I64" s="54" t="s">
        <v>6</v>
      </c>
      <c r="J64" s="338" t="s">
        <v>725</v>
      </c>
      <c r="K64" s="332">
        <v>100000</v>
      </c>
      <c r="L64" s="52">
        <v>63000</v>
      </c>
      <c r="M64" s="333" t="s">
        <v>1885</v>
      </c>
      <c r="N64" s="338">
        <v>70000</v>
      </c>
      <c r="O64" s="52">
        <v>20</v>
      </c>
      <c r="P64" s="338">
        <v>70000</v>
      </c>
      <c r="Q64" s="52" t="s">
        <v>1886</v>
      </c>
      <c r="R64" s="52">
        <v>20</v>
      </c>
      <c r="S64" s="336" t="s">
        <v>2043</v>
      </c>
      <c r="T64" s="336" t="s">
        <v>2044</v>
      </c>
      <c r="U64" s="336">
        <v>479125609</v>
      </c>
    </row>
    <row r="65" spans="1:21" ht="63.75">
      <c r="A65" s="148">
        <v>58</v>
      </c>
      <c r="B65" s="52"/>
      <c r="C65" s="335" t="s">
        <v>2045</v>
      </c>
      <c r="D65" s="335" t="s">
        <v>2046</v>
      </c>
      <c r="E65" s="340" t="s">
        <v>2047</v>
      </c>
      <c r="F65" s="54" t="s">
        <v>30</v>
      </c>
      <c r="G65" s="335" t="s">
        <v>32</v>
      </c>
      <c r="H65" s="54" t="s">
        <v>38</v>
      </c>
      <c r="I65" s="341" t="s">
        <v>5</v>
      </c>
      <c r="J65" s="335" t="s">
        <v>145</v>
      </c>
      <c r="K65" s="332">
        <v>50000</v>
      </c>
      <c r="L65" s="52">
        <v>31500</v>
      </c>
      <c r="M65" s="333" t="s">
        <v>1885</v>
      </c>
      <c r="N65" s="335">
        <v>35000</v>
      </c>
      <c r="O65" s="52">
        <v>20</v>
      </c>
      <c r="P65" s="335">
        <v>35000</v>
      </c>
      <c r="Q65" s="52" t="s">
        <v>1886</v>
      </c>
      <c r="R65" s="52">
        <v>20</v>
      </c>
      <c r="S65" s="337" t="s">
        <v>2048</v>
      </c>
      <c r="T65" s="334" t="s">
        <v>2049</v>
      </c>
      <c r="U65" s="334">
        <v>196739156</v>
      </c>
    </row>
    <row r="66" spans="1:21" ht="63.75">
      <c r="A66" s="148">
        <v>59</v>
      </c>
      <c r="B66" s="52"/>
      <c r="C66" s="335" t="s">
        <v>270</v>
      </c>
      <c r="D66" s="335" t="s">
        <v>2050</v>
      </c>
      <c r="E66" s="340" t="s">
        <v>2047</v>
      </c>
      <c r="F66" s="54" t="s">
        <v>30</v>
      </c>
      <c r="G66" s="335" t="s">
        <v>32</v>
      </c>
      <c r="H66" s="54" t="s">
        <v>38</v>
      </c>
      <c r="I66" s="341" t="s">
        <v>5</v>
      </c>
      <c r="J66" s="335" t="s">
        <v>725</v>
      </c>
      <c r="K66" s="332">
        <v>50000</v>
      </c>
      <c r="L66" s="52">
        <v>31500</v>
      </c>
      <c r="M66" s="333" t="s">
        <v>1885</v>
      </c>
      <c r="N66" s="335">
        <v>35000</v>
      </c>
      <c r="O66" s="52">
        <v>20</v>
      </c>
      <c r="P66" s="335">
        <v>35000</v>
      </c>
      <c r="Q66" s="52" t="s">
        <v>1886</v>
      </c>
      <c r="R66" s="52">
        <v>20</v>
      </c>
      <c r="S66" s="337" t="s">
        <v>2051</v>
      </c>
      <c r="T66" s="334" t="s">
        <v>2052</v>
      </c>
      <c r="U66" s="334">
        <v>196738995</v>
      </c>
    </row>
    <row r="67" spans="1:21" ht="30">
      <c r="A67" s="148">
        <v>60</v>
      </c>
      <c r="B67" s="52"/>
      <c r="C67" s="335" t="s">
        <v>2053</v>
      </c>
      <c r="D67" s="335" t="s">
        <v>2054</v>
      </c>
      <c r="E67" s="340" t="s">
        <v>2055</v>
      </c>
      <c r="F67" s="54" t="s">
        <v>30</v>
      </c>
      <c r="G67" s="335" t="s">
        <v>32</v>
      </c>
      <c r="H67" s="54" t="s">
        <v>38</v>
      </c>
      <c r="I67" s="54" t="s">
        <v>6</v>
      </c>
      <c r="J67" s="335" t="s">
        <v>2056</v>
      </c>
      <c r="K67" s="332">
        <v>100000</v>
      </c>
      <c r="L67" s="52">
        <v>63000</v>
      </c>
      <c r="M67" s="333" t="s">
        <v>1885</v>
      </c>
      <c r="N67" s="335">
        <v>70000</v>
      </c>
      <c r="O67" s="52">
        <v>20</v>
      </c>
      <c r="P67" s="335">
        <v>70000</v>
      </c>
      <c r="Q67" s="52" t="s">
        <v>1886</v>
      </c>
      <c r="R67" s="52">
        <v>20</v>
      </c>
      <c r="S67" s="337" t="s">
        <v>2057</v>
      </c>
      <c r="T67" s="334" t="s">
        <v>2058</v>
      </c>
      <c r="U67" s="334">
        <v>478125359</v>
      </c>
    </row>
    <row r="68" spans="1:21" ht="38.25">
      <c r="A68" s="148">
        <v>61</v>
      </c>
      <c r="B68" s="52"/>
      <c r="C68" s="335" t="s">
        <v>2059</v>
      </c>
      <c r="D68" s="335" t="s">
        <v>2060</v>
      </c>
      <c r="E68" s="340" t="s">
        <v>2061</v>
      </c>
      <c r="F68" s="54" t="s">
        <v>30</v>
      </c>
      <c r="G68" s="335" t="s">
        <v>32</v>
      </c>
      <c r="H68" s="54" t="s">
        <v>38</v>
      </c>
      <c r="I68" s="54" t="s">
        <v>6</v>
      </c>
      <c r="J68" s="335" t="s">
        <v>725</v>
      </c>
      <c r="K68" s="332">
        <v>100000</v>
      </c>
      <c r="L68" s="52">
        <v>63000</v>
      </c>
      <c r="M68" s="333" t="s">
        <v>1885</v>
      </c>
      <c r="N68" s="335">
        <v>70000</v>
      </c>
      <c r="O68" s="52">
        <v>20</v>
      </c>
      <c r="P68" s="335">
        <v>70000</v>
      </c>
      <c r="Q68" s="52" t="s">
        <v>1886</v>
      </c>
      <c r="R68" s="52">
        <v>20</v>
      </c>
      <c r="S68" s="337" t="s">
        <v>2062</v>
      </c>
      <c r="T68" s="334" t="s">
        <v>2063</v>
      </c>
      <c r="U68" s="334">
        <v>478125292</v>
      </c>
    </row>
    <row r="69" spans="1:21" ht="51">
      <c r="A69" s="148">
        <v>62</v>
      </c>
      <c r="B69" s="52"/>
      <c r="C69" s="335" t="s">
        <v>2064</v>
      </c>
      <c r="D69" s="335" t="s">
        <v>2065</v>
      </c>
      <c r="E69" s="340" t="s">
        <v>2066</v>
      </c>
      <c r="F69" s="54" t="s">
        <v>30</v>
      </c>
      <c r="G69" s="335" t="s">
        <v>32</v>
      </c>
      <c r="H69" s="54" t="s">
        <v>38</v>
      </c>
      <c r="I69" s="341" t="s">
        <v>5</v>
      </c>
      <c r="J69" s="335" t="s">
        <v>145</v>
      </c>
      <c r="K69" s="332">
        <v>50000</v>
      </c>
      <c r="L69" s="52">
        <v>31500</v>
      </c>
      <c r="M69" s="333" t="s">
        <v>1885</v>
      </c>
      <c r="N69" s="335">
        <v>35000</v>
      </c>
      <c r="O69" s="52">
        <v>20</v>
      </c>
      <c r="P69" s="335">
        <v>35000</v>
      </c>
      <c r="Q69" s="52" t="s">
        <v>1886</v>
      </c>
      <c r="R69" s="52">
        <v>20</v>
      </c>
      <c r="S69" s="337" t="s">
        <v>2067</v>
      </c>
      <c r="T69" s="334" t="s">
        <v>2068</v>
      </c>
      <c r="U69" s="334">
        <v>478125132</v>
      </c>
    </row>
    <row r="70" spans="1:21" ht="38.25">
      <c r="A70" s="148">
        <v>63</v>
      </c>
      <c r="B70" s="52"/>
      <c r="C70" s="335" t="s">
        <v>1368</v>
      </c>
      <c r="D70" s="335" t="s">
        <v>2069</v>
      </c>
      <c r="E70" s="340" t="s">
        <v>2070</v>
      </c>
      <c r="F70" s="54" t="s">
        <v>30</v>
      </c>
      <c r="G70" s="335" t="s">
        <v>32</v>
      </c>
      <c r="H70" s="54" t="s">
        <v>38</v>
      </c>
      <c r="I70" s="54" t="s">
        <v>6</v>
      </c>
      <c r="J70" s="335" t="s">
        <v>1263</v>
      </c>
      <c r="K70" s="332">
        <v>100000</v>
      </c>
      <c r="L70" s="52">
        <v>63000</v>
      </c>
      <c r="M70" s="333" t="s">
        <v>1885</v>
      </c>
      <c r="N70" s="335">
        <v>70000</v>
      </c>
      <c r="O70" s="52">
        <v>20</v>
      </c>
      <c r="P70" s="335">
        <v>70000</v>
      </c>
      <c r="Q70" s="52" t="s">
        <v>1886</v>
      </c>
      <c r="R70" s="52">
        <v>20</v>
      </c>
      <c r="S70" s="337" t="s">
        <v>2071</v>
      </c>
      <c r="T70" s="334" t="s">
        <v>2072</v>
      </c>
      <c r="U70" s="334" t="s">
        <v>2073</v>
      </c>
    </row>
    <row r="71" spans="1:21" ht="51">
      <c r="A71" s="148">
        <v>64</v>
      </c>
      <c r="B71" s="52"/>
      <c r="C71" s="335" t="s">
        <v>2074</v>
      </c>
      <c r="D71" s="335" t="s">
        <v>2075</v>
      </c>
      <c r="E71" s="340" t="s">
        <v>2076</v>
      </c>
      <c r="F71" s="54" t="s">
        <v>30</v>
      </c>
      <c r="G71" s="335" t="s">
        <v>32</v>
      </c>
      <c r="H71" s="54" t="s">
        <v>38</v>
      </c>
      <c r="I71" s="54" t="s">
        <v>6</v>
      </c>
      <c r="J71" s="335" t="s">
        <v>725</v>
      </c>
      <c r="K71" s="332">
        <v>50000</v>
      </c>
      <c r="L71" s="52">
        <v>31500</v>
      </c>
      <c r="M71" s="333" t="s">
        <v>1885</v>
      </c>
      <c r="N71" s="335">
        <v>35000</v>
      </c>
      <c r="O71" s="52">
        <v>20</v>
      </c>
      <c r="P71" s="335">
        <v>35000</v>
      </c>
      <c r="Q71" s="52" t="s">
        <v>1886</v>
      </c>
      <c r="R71" s="52">
        <v>20</v>
      </c>
      <c r="S71" s="337" t="s">
        <v>2077</v>
      </c>
      <c r="T71" s="334" t="s">
        <v>2078</v>
      </c>
      <c r="U71" s="334">
        <v>478125086</v>
      </c>
    </row>
    <row r="72" spans="1:21" ht="38.25">
      <c r="A72" s="148">
        <v>65</v>
      </c>
      <c r="B72" s="52"/>
      <c r="C72" s="335" t="s">
        <v>2079</v>
      </c>
      <c r="D72" s="335" t="s">
        <v>2080</v>
      </c>
      <c r="E72" s="340" t="s">
        <v>1154</v>
      </c>
      <c r="F72" s="54" t="s">
        <v>30</v>
      </c>
      <c r="G72" s="335" t="s">
        <v>32</v>
      </c>
      <c r="H72" s="54" t="s">
        <v>65</v>
      </c>
      <c r="I72" s="54" t="s">
        <v>6</v>
      </c>
      <c r="J72" s="335" t="s">
        <v>725</v>
      </c>
      <c r="K72" s="332">
        <v>100000</v>
      </c>
      <c r="L72" s="52">
        <v>63000</v>
      </c>
      <c r="M72" s="333" t="s">
        <v>1885</v>
      </c>
      <c r="N72" s="335">
        <v>70000</v>
      </c>
      <c r="O72" s="52">
        <v>20</v>
      </c>
      <c r="P72" s="335">
        <v>70000</v>
      </c>
      <c r="Q72" s="52" t="s">
        <v>1886</v>
      </c>
      <c r="R72" s="52">
        <v>20</v>
      </c>
      <c r="S72" s="337" t="s">
        <v>2081</v>
      </c>
      <c r="T72" s="334" t="s">
        <v>2082</v>
      </c>
      <c r="U72" s="334">
        <v>478125422</v>
      </c>
    </row>
    <row r="73" spans="1:21" ht="38.25">
      <c r="A73" s="148">
        <v>66</v>
      </c>
      <c r="B73" s="52"/>
      <c r="C73" s="335" t="s">
        <v>2083</v>
      </c>
      <c r="D73" s="335" t="s">
        <v>2084</v>
      </c>
      <c r="E73" s="340" t="s">
        <v>2085</v>
      </c>
      <c r="F73" s="54" t="s">
        <v>30</v>
      </c>
      <c r="G73" s="335" t="s">
        <v>32</v>
      </c>
      <c r="H73" s="54" t="s">
        <v>38</v>
      </c>
      <c r="I73" s="341" t="s">
        <v>5</v>
      </c>
      <c r="J73" s="335" t="s">
        <v>2086</v>
      </c>
      <c r="K73" s="332">
        <v>50000</v>
      </c>
      <c r="L73" s="52">
        <v>31500</v>
      </c>
      <c r="M73" s="333" t="s">
        <v>1885</v>
      </c>
      <c r="N73" s="335">
        <v>35000</v>
      </c>
      <c r="O73" s="52">
        <v>20</v>
      </c>
      <c r="P73" s="335">
        <v>35000</v>
      </c>
      <c r="Q73" s="52" t="s">
        <v>1886</v>
      </c>
      <c r="R73" s="52">
        <v>20</v>
      </c>
      <c r="S73" s="337" t="s">
        <v>2087</v>
      </c>
      <c r="T73" s="334" t="s">
        <v>2088</v>
      </c>
      <c r="U73" s="334">
        <v>478125123</v>
      </c>
    </row>
    <row r="74" spans="1:21" ht="51">
      <c r="A74" s="148">
        <v>67</v>
      </c>
      <c r="B74" s="52"/>
      <c r="C74" s="335" t="s">
        <v>2089</v>
      </c>
      <c r="D74" s="335" t="s">
        <v>287</v>
      </c>
      <c r="E74" s="340" t="s">
        <v>2090</v>
      </c>
      <c r="F74" s="54" t="s">
        <v>30</v>
      </c>
      <c r="G74" s="335" t="s">
        <v>32</v>
      </c>
      <c r="H74" s="54" t="s">
        <v>38</v>
      </c>
      <c r="I74" s="54" t="s">
        <v>6</v>
      </c>
      <c r="J74" s="335" t="s">
        <v>2091</v>
      </c>
      <c r="K74" s="332">
        <v>100000</v>
      </c>
      <c r="L74" s="52">
        <v>63000</v>
      </c>
      <c r="M74" s="333" t="s">
        <v>1885</v>
      </c>
      <c r="N74" s="335">
        <v>70000</v>
      </c>
      <c r="O74" s="52">
        <v>20</v>
      </c>
      <c r="P74" s="335">
        <v>70000</v>
      </c>
      <c r="Q74" s="52" t="s">
        <v>1886</v>
      </c>
      <c r="R74" s="52">
        <v>20</v>
      </c>
      <c r="S74" s="337" t="s">
        <v>2092</v>
      </c>
      <c r="T74" s="334" t="s">
        <v>2093</v>
      </c>
      <c r="U74" s="334">
        <v>478125148</v>
      </c>
    </row>
    <row r="75" spans="1:21" ht="38.25">
      <c r="A75" s="148">
        <v>68</v>
      </c>
      <c r="B75" s="52"/>
      <c r="C75" s="335" t="s">
        <v>2094</v>
      </c>
      <c r="D75" s="335" t="s">
        <v>2095</v>
      </c>
      <c r="E75" s="340" t="s">
        <v>2096</v>
      </c>
      <c r="F75" s="54" t="s">
        <v>30</v>
      </c>
      <c r="G75" s="335" t="s">
        <v>32</v>
      </c>
      <c r="H75" s="54" t="s">
        <v>38</v>
      </c>
      <c r="I75" s="54" t="s">
        <v>6</v>
      </c>
      <c r="J75" s="335" t="s">
        <v>725</v>
      </c>
      <c r="K75" s="332">
        <v>50000</v>
      </c>
      <c r="L75" s="52">
        <v>31500</v>
      </c>
      <c r="M75" s="333" t="s">
        <v>1885</v>
      </c>
      <c r="N75" s="335">
        <v>35000</v>
      </c>
      <c r="O75" s="52">
        <v>20</v>
      </c>
      <c r="P75" s="335">
        <v>35000</v>
      </c>
      <c r="Q75" s="52" t="s">
        <v>1886</v>
      </c>
      <c r="R75" s="52">
        <v>20</v>
      </c>
      <c r="S75" s="337" t="s">
        <v>2097</v>
      </c>
      <c r="T75" s="334" t="s">
        <v>2098</v>
      </c>
      <c r="U75" s="334">
        <v>478125362</v>
      </c>
    </row>
    <row r="76" spans="1:21" ht="76.5">
      <c r="A76" s="148">
        <v>69</v>
      </c>
      <c r="B76" s="52"/>
      <c r="C76" s="335" t="s">
        <v>2099</v>
      </c>
      <c r="D76" s="335" t="s">
        <v>1377</v>
      </c>
      <c r="E76" s="340" t="s">
        <v>2100</v>
      </c>
      <c r="F76" s="54" t="s">
        <v>30</v>
      </c>
      <c r="G76" s="335" t="s">
        <v>1065</v>
      </c>
      <c r="H76" s="54" t="s">
        <v>65</v>
      </c>
      <c r="I76" s="54" t="s">
        <v>6</v>
      </c>
      <c r="J76" s="335" t="s">
        <v>2101</v>
      </c>
      <c r="K76" s="332">
        <v>50000</v>
      </c>
      <c r="L76" s="52">
        <v>31500</v>
      </c>
      <c r="M76" s="333" t="s">
        <v>1885</v>
      </c>
      <c r="N76" s="335">
        <v>35000</v>
      </c>
      <c r="O76" s="52">
        <v>20</v>
      </c>
      <c r="P76" s="335">
        <v>35000</v>
      </c>
      <c r="Q76" s="52" t="s">
        <v>1886</v>
      </c>
      <c r="R76" s="52">
        <v>20</v>
      </c>
      <c r="S76" s="337" t="s">
        <v>2102</v>
      </c>
      <c r="T76" s="334" t="s">
        <v>2103</v>
      </c>
      <c r="U76" s="334">
        <v>478126424</v>
      </c>
    </row>
    <row r="77" spans="1:21" ht="45">
      <c r="A77" s="148">
        <v>70</v>
      </c>
      <c r="B77" s="52"/>
      <c r="C77" s="335" t="s">
        <v>2104</v>
      </c>
      <c r="D77" s="335" t="s">
        <v>2105</v>
      </c>
      <c r="E77" s="340" t="s">
        <v>2106</v>
      </c>
      <c r="F77" s="54" t="s">
        <v>30</v>
      </c>
      <c r="G77" s="335" t="s">
        <v>32</v>
      </c>
      <c r="H77" s="54" t="s">
        <v>65</v>
      </c>
      <c r="I77" s="54" t="s">
        <v>6</v>
      </c>
      <c r="J77" s="335" t="s">
        <v>121</v>
      </c>
      <c r="K77" s="332">
        <v>50000</v>
      </c>
      <c r="L77" s="52">
        <v>31500</v>
      </c>
      <c r="M77" s="333" t="s">
        <v>1885</v>
      </c>
      <c r="N77" s="335">
        <v>35000</v>
      </c>
      <c r="O77" s="52">
        <v>20</v>
      </c>
      <c r="P77" s="335">
        <v>35000</v>
      </c>
      <c r="Q77" s="52" t="s">
        <v>1886</v>
      </c>
      <c r="R77" s="52">
        <v>20</v>
      </c>
      <c r="S77" s="337" t="s">
        <v>2107</v>
      </c>
      <c r="T77" s="334" t="s">
        <v>2108</v>
      </c>
      <c r="U77" s="334">
        <v>196738763</v>
      </c>
    </row>
    <row r="78" spans="1:21" ht="63.75">
      <c r="A78" s="148">
        <v>71</v>
      </c>
      <c r="B78" s="52"/>
      <c r="C78" s="335" t="s">
        <v>2109</v>
      </c>
      <c r="D78" s="335" t="s">
        <v>2110</v>
      </c>
      <c r="E78" s="340" t="s">
        <v>2111</v>
      </c>
      <c r="F78" s="54" t="s">
        <v>30</v>
      </c>
      <c r="G78" s="335" t="s">
        <v>32</v>
      </c>
      <c r="H78" s="54" t="s">
        <v>65</v>
      </c>
      <c r="I78" s="54" t="s">
        <v>6</v>
      </c>
      <c r="J78" s="335" t="s">
        <v>725</v>
      </c>
      <c r="K78" s="332">
        <v>50000</v>
      </c>
      <c r="L78" s="52">
        <v>31500</v>
      </c>
      <c r="M78" s="333" t="s">
        <v>1885</v>
      </c>
      <c r="N78" s="335">
        <v>35000</v>
      </c>
      <c r="O78" s="52">
        <v>20</v>
      </c>
      <c r="P78" s="335">
        <v>35000</v>
      </c>
      <c r="Q78" s="52" t="s">
        <v>1886</v>
      </c>
      <c r="R78" s="52">
        <v>20</v>
      </c>
      <c r="S78" s="337" t="s">
        <v>2112</v>
      </c>
      <c r="T78" s="334" t="s">
        <v>2113</v>
      </c>
      <c r="U78" s="334">
        <v>478125070</v>
      </c>
    </row>
    <row r="79" spans="1:21" ht="38.25">
      <c r="A79" s="148">
        <v>72</v>
      </c>
      <c r="B79" s="52"/>
      <c r="C79" s="335" t="s">
        <v>2114</v>
      </c>
      <c r="D79" s="335" t="s">
        <v>708</v>
      </c>
      <c r="E79" s="340" t="s">
        <v>2115</v>
      </c>
      <c r="F79" s="54" t="s">
        <v>30</v>
      </c>
      <c r="G79" s="335" t="s">
        <v>32</v>
      </c>
      <c r="H79" s="54" t="s">
        <v>38</v>
      </c>
      <c r="I79" s="54" t="s">
        <v>6</v>
      </c>
      <c r="J79" s="335" t="s">
        <v>2116</v>
      </c>
      <c r="K79" s="332">
        <v>100000</v>
      </c>
      <c r="L79" s="52">
        <v>63000</v>
      </c>
      <c r="M79" s="333" t="s">
        <v>1885</v>
      </c>
      <c r="N79" s="335">
        <v>70000</v>
      </c>
      <c r="O79" s="52">
        <v>20</v>
      </c>
      <c r="P79" s="335">
        <v>70000</v>
      </c>
      <c r="Q79" s="52" t="s">
        <v>1886</v>
      </c>
      <c r="R79" s="52">
        <v>20</v>
      </c>
      <c r="S79" s="337" t="s">
        <v>2117</v>
      </c>
      <c r="T79" s="334" t="s">
        <v>2118</v>
      </c>
      <c r="U79" s="334">
        <v>478125031</v>
      </c>
    </row>
    <row r="80" spans="1:21" ht="51">
      <c r="A80" s="148">
        <v>73</v>
      </c>
      <c r="B80" s="52"/>
      <c r="C80" s="335" t="s">
        <v>1048</v>
      </c>
      <c r="D80" s="335" t="s">
        <v>1481</v>
      </c>
      <c r="E80" s="340" t="s">
        <v>2090</v>
      </c>
      <c r="F80" s="54" t="s">
        <v>30</v>
      </c>
      <c r="G80" s="335" t="s">
        <v>32</v>
      </c>
      <c r="H80" s="54" t="s">
        <v>65</v>
      </c>
      <c r="I80" s="54" t="s">
        <v>6</v>
      </c>
      <c r="J80" s="335" t="s">
        <v>725</v>
      </c>
      <c r="K80" s="332">
        <v>50000</v>
      </c>
      <c r="L80" s="52">
        <v>31500</v>
      </c>
      <c r="M80" s="333" t="s">
        <v>1885</v>
      </c>
      <c r="N80" s="335">
        <v>35000</v>
      </c>
      <c r="O80" s="52">
        <v>20</v>
      </c>
      <c r="P80" s="335">
        <v>35000</v>
      </c>
      <c r="Q80" s="52" t="s">
        <v>1886</v>
      </c>
      <c r="R80" s="52">
        <v>20</v>
      </c>
      <c r="S80" s="337" t="s">
        <v>2119</v>
      </c>
      <c r="T80" s="334" t="s">
        <v>2120</v>
      </c>
      <c r="U80" s="334">
        <v>478125133</v>
      </c>
    </row>
    <row r="81" spans="1:21" ht="30">
      <c r="A81" s="148">
        <v>74</v>
      </c>
      <c r="B81" s="52"/>
      <c r="C81" s="335" t="s">
        <v>160</v>
      </c>
      <c r="D81" s="335" t="s">
        <v>2121</v>
      </c>
      <c r="E81" s="340" t="s">
        <v>2106</v>
      </c>
      <c r="F81" s="54" t="s">
        <v>30</v>
      </c>
      <c r="G81" s="335" t="s">
        <v>32</v>
      </c>
      <c r="H81" s="54" t="s">
        <v>38</v>
      </c>
      <c r="I81" s="54" t="s">
        <v>6</v>
      </c>
      <c r="J81" s="335" t="s">
        <v>2116</v>
      </c>
      <c r="K81" s="332">
        <v>50000</v>
      </c>
      <c r="L81" s="52">
        <v>31500</v>
      </c>
      <c r="M81" s="333" t="s">
        <v>1885</v>
      </c>
      <c r="N81" s="335">
        <v>35000</v>
      </c>
      <c r="O81" s="52">
        <v>20</v>
      </c>
      <c r="P81" s="335">
        <v>35000</v>
      </c>
      <c r="Q81" s="52" t="s">
        <v>1886</v>
      </c>
      <c r="R81" s="52">
        <v>20</v>
      </c>
      <c r="S81" s="337" t="s">
        <v>2122</v>
      </c>
      <c r="T81" s="334" t="s">
        <v>2123</v>
      </c>
      <c r="U81" s="334">
        <v>478125080</v>
      </c>
    </row>
    <row r="82" spans="1:21" ht="30">
      <c r="A82" s="148">
        <v>75</v>
      </c>
      <c r="B82" s="52"/>
      <c r="C82" s="335" t="s">
        <v>2124</v>
      </c>
      <c r="D82" s="335" t="s">
        <v>2125</v>
      </c>
      <c r="E82" s="340" t="s">
        <v>115</v>
      </c>
      <c r="F82" s="54" t="s">
        <v>30</v>
      </c>
      <c r="G82" s="335" t="s">
        <v>32</v>
      </c>
      <c r="H82" s="54" t="s">
        <v>65</v>
      </c>
      <c r="I82" s="54" t="s">
        <v>6</v>
      </c>
      <c r="J82" s="335" t="s">
        <v>2126</v>
      </c>
      <c r="K82" s="332">
        <v>40000</v>
      </c>
      <c r="L82" s="52">
        <v>25200</v>
      </c>
      <c r="M82" s="333" t="s">
        <v>1885</v>
      </c>
      <c r="N82" s="335">
        <v>28000</v>
      </c>
      <c r="O82" s="52">
        <v>20</v>
      </c>
      <c r="P82" s="335">
        <v>28000</v>
      </c>
      <c r="Q82" s="52" t="s">
        <v>1886</v>
      </c>
      <c r="R82" s="52">
        <v>20</v>
      </c>
      <c r="S82" s="337" t="s">
        <v>2127</v>
      </c>
      <c r="T82" s="334" t="s">
        <v>2128</v>
      </c>
      <c r="U82" s="334">
        <v>196738990</v>
      </c>
    </row>
    <row r="83" spans="1:21" ht="51">
      <c r="A83" s="148">
        <v>76</v>
      </c>
      <c r="B83" s="52"/>
      <c r="C83" s="335" t="s">
        <v>1437</v>
      </c>
      <c r="D83" s="335" t="s">
        <v>2129</v>
      </c>
      <c r="E83" s="340" t="s">
        <v>2130</v>
      </c>
      <c r="F83" s="54" t="s">
        <v>30</v>
      </c>
      <c r="G83" s="335" t="s">
        <v>32</v>
      </c>
      <c r="H83" s="54" t="s">
        <v>65</v>
      </c>
      <c r="I83" s="341" t="s">
        <v>5</v>
      </c>
      <c r="J83" s="335" t="s">
        <v>2131</v>
      </c>
      <c r="K83" s="332">
        <v>50000</v>
      </c>
      <c r="L83" s="52">
        <v>31500</v>
      </c>
      <c r="M83" s="333" t="s">
        <v>1885</v>
      </c>
      <c r="N83" s="335">
        <v>35000</v>
      </c>
      <c r="O83" s="52">
        <v>20</v>
      </c>
      <c r="P83" s="335">
        <v>35000</v>
      </c>
      <c r="Q83" s="52" t="s">
        <v>1886</v>
      </c>
      <c r="R83" s="52">
        <v>20</v>
      </c>
      <c r="S83" s="337" t="s">
        <v>2132</v>
      </c>
      <c r="T83" s="334" t="s">
        <v>2133</v>
      </c>
      <c r="U83" s="334">
        <v>478125364</v>
      </c>
    </row>
    <row r="84" spans="1:21" ht="51">
      <c r="A84" s="148">
        <v>77</v>
      </c>
      <c r="B84" s="52"/>
      <c r="C84" s="335" t="s">
        <v>2134</v>
      </c>
      <c r="D84" s="335" t="s">
        <v>1523</v>
      </c>
      <c r="E84" s="340" t="s">
        <v>2090</v>
      </c>
      <c r="F84" s="54" t="s">
        <v>30</v>
      </c>
      <c r="G84" s="335" t="s">
        <v>32</v>
      </c>
      <c r="H84" s="54" t="s">
        <v>65</v>
      </c>
      <c r="I84" s="54" t="s">
        <v>6</v>
      </c>
      <c r="J84" s="335" t="s">
        <v>725</v>
      </c>
      <c r="K84" s="332">
        <v>50000</v>
      </c>
      <c r="L84" s="52">
        <v>31500</v>
      </c>
      <c r="M84" s="333" t="s">
        <v>1885</v>
      </c>
      <c r="N84" s="335">
        <v>35000</v>
      </c>
      <c r="O84" s="52">
        <v>20</v>
      </c>
      <c r="P84" s="335">
        <v>35000</v>
      </c>
      <c r="Q84" s="52" t="s">
        <v>1886</v>
      </c>
      <c r="R84" s="52">
        <v>20</v>
      </c>
      <c r="S84" s="337" t="s">
        <v>2135</v>
      </c>
      <c r="T84" s="334" t="s">
        <v>2136</v>
      </c>
      <c r="U84" s="334">
        <v>478125367</v>
      </c>
    </row>
    <row r="85" spans="1:21" ht="60">
      <c r="A85" s="148">
        <v>78</v>
      </c>
      <c r="B85" s="52"/>
      <c r="C85" s="335" t="s">
        <v>2137</v>
      </c>
      <c r="D85" s="335" t="s">
        <v>2138</v>
      </c>
      <c r="E85" s="340" t="s">
        <v>2090</v>
      </c>
      <c r="F85" s="54" t="s">
        <v>30</v>
      </c>
      <c r="G85" s="335" t="s">
        <v>32</v>
      </c>
      <c r="H85" s="54" t="s">
        <v>38</v>
      </c>
      <c r="I85" s="54" t="s">
        <v>6</v>
      </c>
      <c r="J85" s="335" t="s">
        <v>2056</v>
      </c>
      <c r="K85" s="332">
        <v>150000</v>
      </c>
      <c r="L85" s="52">
        <v>94500</v>
      </c>
      <c r="M85" s="333" t="s">
        <v>1885</v>
      </c>
      <c r="N85" s="335">
        <v>105000</v>
      </c>
      <c r="O85" s="52">
        <v>20</v>
      </c>
      <c r="P85" s="335">
        <v>105000</v>
      </c>
      <c r="Q85" s="52" t="s">
        <v>1886</v>
      </c>
      <c r="R85" s="52">
        <v>20</v>
      </c>
      <c r="S85" s="337" t="s">
        <v>2139</v>
      </c>
      <c r="T85" s="334" t="s">
        <v>2140</v>
      </c>
      <c r="U85" s="334" t="s">
        <v>2141</v>
      </c>
    </row>
    <row r="86" spans="1:21" ht="30">
      <c r="A86" s="148">
        <v>79</v>
      </c>
      <c r="B86" s="52"/>
      <c r="C86" s="335" t="s">
        <v>2142</v>
      </c>
      <c r="D86" s="335" t="s">
        <v>2143</v>
      </c>
      <c r="E86" s="340" t="s">
        <v>2144</v>
      </c>
      <c r="F86" s="54" t="s">
        <v>30</v>
      </c>
      <c r="G86" s="335" t="s">
        <v>32</v>
      </c>
      <c r="H86" s="54" t="s">
        <v>38</v>
      </c>
      <c r="I86" s="54" t="s">
        <v>6</v>
      </c>
      <c r="J86" s="335" t="s">
        <v>484</v>
      </c>
      <c r="K86" s="332">
        <v>50000</v>
      </c>
      <c r="L86" s="52">
        <v>31500</v>
      </c>
      <c r="M86" s="333" t="s">
        <v>1885</v>
      </c>
      <c r="N86" s="335">
        <v>35000</v>
      </c>
      <c r="O86" s="52">
        <v>20</v>
      </c>
      <c r="P86" s="335">
        <v>35000</v>
      </c>
      <c r="Q86" s="52" t="s">
        <v>1886</v>
      </c>
      <c r="R86" s="52">
        <v>20</v>
      </c>
      <c r="S86" s="337" t="s">
        <v>2145</v>
      </c>
      <c r="T86" s="334" t="s">
        <v>2146</v>
      </c>
      <c r="U86" s="334">
        <v>478125067</v>
      </c>
    </row>
    <row r="87" spans="1:21" ht="51">
      <c r="A87" s="148">
        <v>80</v>
      </c>
      <c r="B87" s="52"/>
      <c r="C87" s="335" t="s">
        <v>2147</v>
      </c>
      <c r="D87" s="335" t="s">
        <v>2148</v>
      </c>
      <c r="E87" s="340" t="s">
        <v>2149</v>
      </c>
      <c r="F87" s="54" t="s">
        <v>30</v>
      </c>
      <c r="G87" s="335" t="s">
        <v>32</v>
      </c>
      <c r="H87" s="54" t="s">
        <v>38</v>
      </c>
      <c r="I87" s="54" t="s">
        <v>6</v>
      </c>
      <c r="J87" s="335" t="s">
        <v>484</v>
      </c>
      <c r="K87" s="332">
        <v>100000</v>
      </c>
      <c r="L87" s="52">
        <v>63000</v>
      </c>
      <c r="M87" s="333" t="s">
        <v>1885</v>
      </c>
      <c r="N87" s="335">
        <v>70000</v>
      </c>
      <c r="O87" s="52">
        <v>20</v>
      </c>
      <c r="P87" s="335">
        <v>70000</v>
      </c>
      <c r="Q87" s="52" t="s">
        <v>1886</v>
      </c>
      <c r="R87" s="52">
        <v>20</v>
      </c>
      <c r="S87" s="337" t="s">
        <v>2150</v>
      </c>
      <c r="T87" s="334" t="s">
        <v>2151</v>
      </c>
      <c r="U87" s="334">
        <v>478125069</v>
      </c>
    </row>
    <row r="88" spans="1:21" ht="30">
      <c r="A88" s="148">
        <v>81</v>
      </c>
      <c r="B88" s="52"/>
      <c r="C88" s="335" t="s">
        <v>2152</v>
      </c>
      <c r="D88" s="335" t="s">
        <v>2153</v>
      </c>
      <c r="E88" s="340" t="s">
        <v>2144</v>
      </c>
      <c r="F88" s="54" t="s">
        <v>30</v>
      </c>
      <c r="G88" s="335" t="s">
        <v>32</v>
      </c>
      <c r="H88" s="54" t="s">
        <v>38</v>
      </c>
      <c r="I88" s="54" t="s">
        <v>6</v>
      </c>
      <c r="J88" s="335" t="s">
        <v>484</v>
      </c>
      <c r="K88" s="332">
        <v>50000</v>
      </c>
      <c r="L88" s="52">
        <v>31500</v>
      </c>
      <c r="M88" s="333" t="s">
        <v>1885</v>
      </c>
      <c r="N88" s="335">
        <v>35000</v>
      </c>
      <c r="O88" s="52">
        <v>20</v>
      </c>
      <c r="P88" s="335">
        <v>35000</v>
      </c>
      <c r="Q88" s="52" t="s">
        <v>1886</v>
      </c>
      <c r="R88" s="52">
        <v>20</v>
      </c>
      <c r="S88" s="337" t="s">
        <v>2154</v>
      </c>
      <c r="T88" s="334" t="s">
        <v>2155</v>
      </c>
      <c r="U88" s="334">
        <v>478125073</v>
      </c>
    </row>
    <row r="89" spans="1:21" ht="45">
      <c r="A89" s="148">
        <v>82</v>
      </c>
      <c r="B89" s="52"/>
      <c r="C89" s="335" t="s">
        <v>2156</v>
      </c>
      <c r="D89" s="335" t="s">
        <v>2153</v>
      </c>
      <c r="E89" s="340" t="s">
        <v>2144</v>
      </c>
      <c r="F89" s="54" t="s">
        <v>30</v>
      </c>
      <c r="G89" s="335" t="s">
        <v>32</v>
      </c>
      <c r="H89" s="54" t="s">
        <v>65</v>
      </c>
      <c r="I89" s="54" t="s">
        <v>6</v>
      </c>
      <c r="J89" s="335" t="s">
        <v>735</v>
      </c>
      <c r="K89" s="332">
        <v>50000</v>
      </c>
      <c r="L89" s="52">
        <v>31500</v>
      </c>
      <c r="M89" s="333" t="s">
        <v>1885</v>
      </c>
      <c r="N89" s="335">
        <v>35000</v>
      </c>
      <c r="O89" s="52">
        <v>20</v>
      </c>
      <c r="P89" s="335">
        <v>35000</v>
      </c>
      <c r="Q89" s="52" t="s">
        <v>1886</v>
      </c>
      <c r="R89" s="52">
        <v>20</v>
      </c>
      <c r="S89" s="337" t="s">
        <v>2157</v>
      </c>
      <c r="T89" s="334" t="s">
        <v>2158</v>
      </c>
      <c r="U89" s="334">
        <v>478125068</v>
      </c>
    </row>
    <row r="90" spans="1:21" ht="51">
      <c r="A90" s="148">
        <v>83</v>
      </c>
      <c r="B90" s="52"/>
      <c r="C90" s="335" t="s">
        <v>122</v>
      </c>
      <c r="D90" s="335" t="s">
        <v>2159</v>
      </c>
      <c r="E90" s="340" t="s">
        <v>2160</v>
      </c>
      <c r="F90" s="54" t="s">
        <v>30</v>
      </c>
      <c r="G90" s="335" t="s">
        <v>32</v>
      </c>
      <c r="H90" s="54" t="s">
        <v>38</v>
      </c>
      <c r="I90" s="54" t="s">
        <v>6</v>
      </c>
      <c r="J90" s="335" t="s">
        <v>725</v>
      </c>
      <c r="K90" s="332">
        <v>40000</v>
      </c>
      <c r="L90" s="52">
        <v>25200</v>
      </c>
      <c r="M90" s="333" t="s">
        <v>1885</v>
      </c>
      <c r="N90" s="335">
        <v>28000</v>
      </c>
      <c r="O90" s="52">
        <v>20</v>
      </c>
      <c r="P90" s="335">
        <v>28000</v>
      </c>
      <c r="Q90" s="52" t="s">
        <v>1886</v>
      </c>
      <c r="R90" s="52">
        <v>20</v>
      </c>
      <c r="S90" s="337" t="s">
        <v>2161</v>
      </c>
      <c r="T90" s="334" t="s">
        <v>2162</v>
      </c>
      <c r="U90" s="334">
        <v>478125084</v>
      </c>
    </row>
    <row r="91" spans="1:21" ht="38.25">
      <c r="A91" s="148">
        <v>84</v>
      </c>
      <c r="B91" s="52"/>
      <c r="C91" s="335" t="s">
        <v>1024</v>
      </c>
      <c r="D91" s="335" t="s">
        <v>2163</v>
      </c>
      <c r="E91" s="340" t="s">
        <v>1898</v>
      </c>
      <c r="F91" s="54" t="s">
        <v>30</v>
      </c>
      <c r="G91" s="335" t="s">
        <v>32</v>
      </c>
      <c r="H91" s="54" t="s">
        <v>38</v>
      </c>
      <c r="I91" s="54" t="s">
        <v>6</v>
      </c>
      <c r="J91" s="335" t="s">
        <v>725</v>
      </c>
      <c r="K91" s="332">
        <v>50000</v>
      </c>
      <c r="L91" s="52">
        <v>31500</v>
      </c>
      <c r="M91" s="333" t="s">
        <v>1885</v>
      </c>
      <c r="N91" s="335">
        <v>35000</v>
      </c>
      <c r="O91" s="52">
        <v>20</v>
      </c>
      <c r="P91" s="335">
        <v>35000</v>
      </c>
      <c r="Q91" s="52" t="s">
        <v>1886</v>
      </c>
      <c r="R91" s="52">
        <v>20</v>
      </c>
      <c r="S91" s="337" t="s">
        <v>2164</v>
      </c>
      <c r="T91" s="334" t="s">
        <v>2165</v>
      </c>
      <c r="U91" s="334">
        <v>478125230</v>
      </c>
    </row>
    <row r="92" spans="1:21" ht="30">
      <c r="A92" s="148">
        <v>85</v>
      </c>
      <c r="B92" s="52"/>
      <c r="C92" s="335" t="s">
        <v>265</v>
      </c>
      <c r="D92" s="335" t="s">
        <v>2166</v>
      </c>
      <c r="E92" s="340" t="s">
        <v>2144</v>
      </c>
      <c r="F92" s="54" t="s">
        <v>30</v>
      </c>
      <c r="G92" s="335" t="s">
        <v>32</v>
      </c>
      <c r="H92" s="54" t="s">
        <v>38</v>
      </c>
      <c r="I92" s="54" t="s">
        <v>6</v>
      </c>
      <c r="J92" s="335" t="s">
        <v>725</v>
      </c>
      <c r="K92" s="332">
        <v>50000</v>
      </c>
      <c r="L92" s="52">
        <v>31500</v>
      </c>
      <c r="M92" s="333" t="s">
        <v>1885</v>
      </c>
      <c r="N92" s="335">
        <v>35000</v>
      </c>
      <c r="O92" s="52">
        <v>20</v>
      </c>
      <c r="P92" s="335">
        <v>35000</v>
      </c>
      <c r="Q92" s="52" t="s">
        <v>1886</v>
      </c>
      <c r="R92" s="52">
        <v>20</v>
      </c>
      <c r="S92" s="337" t="s">
        <v>2167</v>
      </c>
      <c r="T92" s="334" t="s">
        <v>2168</v>
      </c>
      <c r="U92" s="334">
        <v>478125122</v>
      </c>
    </row>
    <row r="93" spans="1:21" ht="38.25">
      <c r="A93" s="148">
        <v>86</v>
      </c>
      <c r="B93" s="52"/>
      <c r="C93" s="335" t="s">
        <v>1029</v>
      </c>
      <c r="D93" s="335" t="s">
        <v>708</v>
      </c>
      <c r="E93" s="340" t="s">
        <v>2042</v>
      </c>
      <c r="F93" s="54" t="s">
        <v>30</v>
      </c>
      <c r="G93" s="335" t="s">
        <v>32</v>
      </c>
      <c r="H93" s="54" t="s">
        <v>38</v>
      </c>
      <c r="I93" s="54" t="s">
        <v>6</v>
      </c>
      <c r="J93" s="335" t="s">
        <v>218</v>
      </c>
      <c r="K93" s="332">
        <v>50000</v>
      </c>
      <c r="L93" s="52">
        <v>31500</v>
      </c>
      <c r="M93" s="333" t="s">
        <v>1885</v>
      </c>
      <c r="N93" s="335">
        <v>35000</v>
      </c>
      <c r="O93" s="52">
        <v>20</v>
      </c>
      <c r="P93" s="335">
        <v>35000</v>
      </c>
      <c r="Q93" s="52" t="s">
        <v>1886</v>
      </c>
      <c r="R93" s="52">
        <v>20</v>
      </c>
      <c r="S93" s="337" t="s">
        <v>2169</v>
      </c>
      <c r="T93" s="334" t="s">
        <v>2170</v>
      </c>
      <c r="U93" s="334">
        <v>478125078</v>
      </c>
    </row>
    <row r="94" spans="1:21" ht="63.75">
      <c r="A94" s="148">
        <v>87</v>
      </c>
      <c r="B94" s="52"/>
      <c r="C94" s="335" t="s">
        <v>2171</v>
      </c>
      <c r="D94" s="335" t="s">
        <v>2172</v>
      </c>
      <c r="E94" s="340" t="s">
        <v>2173</v>
      </c>
      <c r="F94" s="54" t="s">
        <v>30</v>
      </c>
      <c r="G94" s="335" t="s">
        <v>32</v>
      </c>
      <c r="H94" s="54" t="s">
        <v>38</v>
      </c>
      <c r="I94" s="54" t="s">
        <v>6</v>
      </c>
      <c r="J94" s="335" t="s">
        <v>218</v>
      </c>
      <c r="K94" s="332">
        <v>50000</v>
      </c>
      <c r="L94" s="52">
        <v>31500</v>
      </c>
      <c r="M94" s="333" t="s">
        <v>1885</v>
      </c>
      <c r="N94" s="335">
        <v>35000</v>
      </c>
      <c r="O94" s="52">
        <v>20</v>
      </c>
      <c r="P94" s="335">
        <v>35000</v>
      </c>
      <c r="Q94" s="52" t="s">
        <v>1886</v>
      </c>
      <c r="R94" s="52">
        <v>20</v>
      </c>
      <c r="S94" s="337" t="s">
        <v>2174</v>
      </c>
      <c r="T94" s="334" t="s">
        <v>2175</v>
      </c>
      <c r="U94" s="334">
        <v>478125072</v>
      </c>
    </row>
    <row r="95" spans="1:21" ht="51">
      <c r="A95" s="148">
        <v>88</v>
      </c>
      <c r="B95" s="52"/>
      <c r="C95" s="335" t="s">
        <v>2176</v>
      </c>
      <c r="D95" s="335" t="s">
        <v>1098</v>
      </c>
      <c r="E95" s="340" t="s">
        <v>2177</v>
      </c>
      <c r="F95" s="54" t="s">
        <v>30</v>
      </c>
      <c r="G95" s="335" t="s">
        <v>32</v>
      </c>
      <c r="H95" s="54" t="s">
        <v>38</v>
      </c>
      <c r="I95" s="54" t="s">
        <v>6</v>
      </c>
      <c r="J95" s="335" t="s">
        <v>725</v>
      </c>
      <c r="K95" s="332">
        <v>100000</v>
      </c>
      <c r="L95" s="52">
        <v>63000</v>
      </c>
      <c r="M95" s="333" t="s">
        <v>1885</v>
      </c>
      <c r="N95" s="335">
        <v>70000</v>
      </c>
      <c r="O95" s="52">
        <v>20</v>
      </c>
      <c r="P95" s="335">
        <v>70000</v>
      </c>
      <c r="Q95" s="52" t="s">
        <v>1886</v>
      </c>
      <c r="R95" s="52">
        <v>20</v>
      </c>
      <c r="S95" s="337" t="s">
        <v>2178</v>
      </c>
      <c r="T95" s="334" t="s">
        <v>2179</v>
      </c>
      <c r="U95" s="334">
        <v>478125201</v>
      </c>
    </row>
    <row r="96" spans="1:21" ht="63.75">
      <c r="A96" s="148">
        <v>89</v>
      </c>
      <c r="B96" s="52"/>
      <c r="C96" s="335" t="s">
        <v>631</v>
      </c>
      <c r="D96" s="335" t="s">
        <v>2180</v>
      </c>
      <c r="E96" s="340" t="s">
        <v>2181</v>
      </c>
      <c r="F96" s="54" t="s">
        <v>30</v>
      </c>
      <c r="G96" s="335" t="s">
        <v>32</v>
      </c>
      <c r="H96" s="54" t="s">
        <v>65</v>
      </c>
      <c r="I96" s="341" t="s">
        <v>5</v>
      </c>
      <c r="J96" s="335" t="s">
        <v>2131</v>
      </c>
      <c r="K96" s="332">
        <v>50000</v>
      </c>
      <c r="L96" s="52">
        <v>31500</v>
      </c>
      <c r="M96" s="333" t="s">
        <v>1885</v>
      </c>
      <c r="N96" s="335">
        <v>35000</v>
      </c>
      <c r="O96" s="52">
        <v>20</v>
      </c>
      <c r="P96" s="335">
        <v>35000</v>
      </c>
      <c r="Q96" s="52" t="s">
        <v>1886</v>
      </c>
      <c r="R96" s="52">
        <v>20</v>
      </c>
      <c r="S96" s="337" t="s">
        <v>2182</v>
      </c>
      <c r="T96" s="334" t="s">
        <v>2183</v>
      </c>
      <c r="U96" s="334">
        <v>478125437</v>
      </c>
    </row>
    <row r="97" spans="1:21" ht="45">
      <c r="A97" s="148">
        <v>90</v>
      </c>
      <c r="B97" s="52"/>
      <c r="C97" s="335" t="s">
        <v>2184</v>
      </c>
      <c r="D97" s="335" t="s">
        <v>2185</v>
      </c>
      <c r="E97" s="340" t="s">
        <v>2186</v>
      </c>
      <c r="F97" s="54" t="s">
        <v>30</v>
      </c>
      <c r="G97" s="335" t="s">
        <v>32</v>
      </c>
      <c r="H97" s="54" t="s">
        <v>38</v>
      </c>
      <c r="I97" s="54" t="s">
        <v>6</v>
      </c>
      <c r="J97" s="335" t="s">
        <v>2187</v>
      </c>
      <c r="K97" s="332">
        <v>100000</v>
      </c>
      <c r="L97" s="52">
        <v>63000</v>
      </c>
      <c r="M97" s="333" t="s">
        <v>1885</v>
      </c>
      <c r="N97" s="335">
        <v>70000</v>
      </c>
      <c r="O97" s="52">
        <v>20</v>
      </c>
      <c r="P97" s="335">
        <v>70000</v>
      </c>
      <c r="Q97" s="52" t="s">
        <v>1886</v>
      </c>
      <c r="R97" s="52">
        <v>20</v>
      </c>
      <c r="S97" s="337" t="s">
        <v>2188</v>
      </c>
      <c r="T97" s="334" t="s">
        <v>2189</v>
      </c>
      <c r="U97" s="334">
        <v>478125351</v>
      </c>
    </row>
    <row r="98" spans="1:21" ht="38.25">
      <c r="A98" s="148">
        <v>91</v>
      </c>
      <c r="B98" s="52"/>
      <c r="C98" s="335" t="s">
        <v>2190</v>
      </c>
      <c r="D98" s="335" t="s">
        <v>1463</v>
      </c>
      <c r="E98" s="340" t="s">
        <v>2191</v>
      </c>
      <c r="F98" s="54" t="s">
        <v>30</v>
      </c>
      <c r="G98" s="335" t="s">
        <v>32</v>
      </c>
      <c r="H98" s="54" t="s">
        <v>38</v>
      </c>
      <c r="I98" s="54" t="s">
        <v>6</v>
      </c>
      <c r="J98" s="335" t="s">
        <v>725</v>
      </c>
      <c r="K98" s="332">
        <v>100000</v>
      </c>
      <c r="L98" s="52">
        <v>63000</v>
      </c>
      <c r="M98" s="333" t="s">
        <v>1885</v>
      </c>
      <c r="N98" s="335">
        <v>70000</v>
      </c>
      <c r="O98" s="52">
        <v>20</v>
      </c>
      <c r="P98" s="335">
        <v>70000</v>
      </c>
      <c r="Q98" s="52" t="s">
        <v>1886</v>
      </c>
      <c r="R98" s="52">
        <v>20</v>
      </c>
      <c r="S98" s="337" t="s">
        <v>2192</v>
      </c>
      <c r="T98" s="334" t="s">
        <v>2193</v>
      </c>
      <c r="U98" s="334">
        <v>478125439</v>
      </c>
    </row>
    <row r="99" spans="1:21" ht="30">
      <c r="A99" s="148">
        <v>92</v>
      </c>
      <c r="B99" s="52"/>
      <c r="C99" s="335" t="s">
        <v>2194</v>
      </c>
      <c r="D99" s="335" t="s">
        <v>2195</v>
      </c>
      <c r="E99" s="340" t="s">
        <v>2196</v>
      </c>
      <c r="F99" s="54" t="s">
        <v>30</v>
      </c>
      <c r="G99" s="335" t="s">
        <v>32</v>
      </c>
      <c r="H99" s="54" t="s">
        <v>38</v>
      </c>
      <c r="I99" s="341" t="s">
        <v>5</v>
      </c>
      <c r="J99" s="335" t="s">
        <v>2131</v>
      </c>
      <c r="K99" s="332">
        <v>50000</v>
      </c>
      <c r="L99" s="52">
        <v>31500</v>
      </c>
      <c r="M99" s="333" t="s">
        <v>1885</v>
      </c>
      <c r="N99" s="335">
        <v>35000</v>
      </c>
      <c r="O99" s="52">
        <v>20</v>
      </c>
      <c r="P99" s="335">
        <v>35000</v>
      </c>
      <c r="Q99" s="52" t="s">
        <v>1886</v>
      </c>
      <c r="R99" s="52">
        <v>20</v>
      </c>
      <c r="S99" s="337" t="s">
        <v>2197</v>
      </c>
      <c r="T99" s="334" t="s">
        <v>2198</v>
      </c>
      <c r="U99" s="334">
        <v>478125632</v>
      </c>
    </row>
    <row r="100" spans="1:21" ht="45">
      <c r="A100" s="148">
        <v>93</v>
      </c>
      <c r="B100" s="52"/>
      <c r="C100" s="335" t="s">
        <v>287</v>
      </c>
      <c r="D100" s="335" t="s">
        <v>2199</v>
      </c>
      <c r="E100" s="340" t="s">
        <v>2200</v>
      </c>
      <c r="F100" s="54" t="s">
        <v>30</v>
      </c>
      <c r="G100" s="335" t="s">
        <v>32</v>
      </c>
      <c r="H100" s="54" t="s">
        <v>38</v>
      </c>
      <c r="I100" s="54" t="s">
        <v>6</v>
      </c>
      <c r="J100" s="335" t="s">
        <v>2056</v>
      </c>
      <c r="K100" s="332">
        <v>50000</v>
      </c>
      <c r="L100" s="52">
        <v>31500</v>
      </c>
      <c r="M100" s="333" t="s">
        <v>1885</v>
      </c>
      <c r="N100" s="335">
        <v>35000</v>
      </c>
      <c r="O100" s="52">
        <v>20</v>
      </c>
      <c r="P100" s="335">
        <v>35000</v>
      </c>
      <c r="Q100" s="52" t="s">
        <v>1886</v>
      </c>
      <c r="R100" s="52">
        <v>20</v>
      </c>
      <c r="S100" s="337" t="s">
        <v>2201</v>
      </c>
      <c r="T100" s="334" t="s">
        <v>2202</v>
      </c>
      <c r="U100" s="334">
        <v>478122634</v>
      </c>
    </row>
    <row r="101" spans="1:21" ht="30">
      <c r="A101" s="148">
        <v>94</v>
      </c>
      <c r="B101" s="52"/>
      <c r="C101" s="335" t="s">
        <v>2203</v>
      </c>
      <c r="D101" s="335" t="s">
        <v>2204</v>
      </c>
      <c r="E101" s="340" t="s">
        <v>2205</v>
      </c>
      <c r="F101" s="54" t="s">
        <v>30</v>
      </c>
      <c r="G101" s="335" t="s">
        <v>32</v>
      </c>
      <c r="H101" s="54" t="s">
        <v>38</v>
      </c>
      <c r="I101" s="54" t="s">
        <v>6</v>
      </c>
      <c r="J101" s="335" t="s">
        <v>829</v>
      </c>
      <c r="K101" s="332">
        <v>100000</v>
      </c>
      <c r="L101" s="52">
        <v>63000</v>
      </c>
      <c r="M101" s="333" t="s">
        <v>1885</v>
      </c>
      <c r="N101" s="335">
        <v>70000</v>
      </c>
      <c r="O101" s="52">
        <v>20</v>
      </c>
      <c r="P101" s="335">
        <v>70000</v>
      </c>
      <c r="Q101" s="52" t="s">
        <v>1886</v>
      </c>
      <c r="R101" s="52">
        <v>20</v>
      </c>
      <c r="S101" s="337" t="s">
        <v>2206</v>
      </c>
      <c r="T101" s="334" t="s">
        <v>2207</v>
      </c>
      <c r="U101" s="334">
        <v>196738997</v>
      </c>
    </row>
    <row r="102" spans="1:21" ht="63.75">
      <c r="A102" s="148">
        <v>95</v>
      </c>
      <c r="B102" s="52"/>
      <c r="C102" s="335" t="s">
        <v>1462</v>
      </c>
      <c r="D102" s="335" t="s">
        <v>2208</v>
      </c>
      <c r="E102" s="340" t="s">
        <v>2209</v>
      </c>
      <c r="F102" s="54" t="s">
        <v>30</v>
      </c>
      <c r="G102" s="335" t="s">
        <v>32</v>
      </c>
      <c r="H102" s="54" t="s">
        <v>38</v>
      </c>
      <c r="I102" s="54" t="s">
        <v>6</v>
      </c>
      <c r="J102" s="335" t="s">
        <v>725</v>
      </c>
      <c r="K102" s="332">
        <v>100000</v>
      </c>
      <c r="L102" s="52">
        <v>63000</v>
      </c>
      <c r="M102" s="333" t="s">
        <v>1885</v>
      </c>
      <c r="N102" s="335">
        <v>70000</v>
      </c>
      <c r="O102" s="52">
        <v>20</v>
      </c>
      <c r="P102" s="335">
        <v>70000</v>
      </c>
      <c r="Q102" s="52" t="s">
        <v>1886</v>
      </c>
      <c r="R102" s="52">
        <v>20</v>
      </c>
      <c r="S102" s="337" t="s">
        <v>2210</v>
      </c>
      <c r="T102" s="334" t="s">
        <v>2211</v>
      </c>
      <c r="U102" s="334">
        <v>478124892</v>
      </c>
    </row>
    <row r="103" spans="1:21" ht="38.25">
      <c r="A103" s="148">
        <v>96</v>
      </c>
      <c r="B103" s="52"/>
      <c r="C103" s="335" t="s">
        <v>2212</v>
      </c>
      <c r="D103" s="335" t="s">
        <v>2213</v>
      </c>
      <c r="E103" s="340" t="s">
        <v>2214</v>
      </c>
      <c r="F103" s="54" t="s">
        <v>30</v>
      </c>
      <c r="G103" s="335" t="s">
        <v>32</v>
      </c>
      <c r="H103" s="54" t="s">
        <v>38</v>
      </c>
      <c r="I103" s="54" t="s">
        <v>6</v>
      </c>
      <c r="J103" s="335" t="s">
        <v>725</v>
      </c>
      <c r="K103" s="332">
        <v>50000</v>
      </c>
      <c r="L103" s="52">
        <v>31500</v>
      </c>
      <c r="M103" s="333" t="s">
        <v>1885</v>
      </c>
      <c r="N103" s="335">
        <v>35000</v>
      </c>
      <c r="O103" s="52">
        <v>20</v>
      </c>
      <c r="P103" s="335">
        <v>35000</v>
      </c>
      <c r="Q103" s="52" t="s">
        <v>1886</v>
      </c>
      <c r="R103" s="52">
        <v>20</v>
      </c>
      <c r="S103" s="337" t="s">
        <v>2215</v>
      </c>
      <c r="T103" s="334" t="s">
        <v>2216</v>
      </c>
      <c r="U103" s="334">
        <v>478125700</v>
      </c>
    </row>
    <row r="104" spans="1:21" ht="38.25">
      <c r="A104" s="148">
        <v>97</v>
      </c>
      <c r="B104" s="52"/>
      <c r="C104" s="335" t="s">
        <v>2217</v>
      </c>
      <c r="D104" s="335" t="s">
        <v>2218</v>
      </c>
      <c r="E104" s="340" t="s">
        <v>2219</v>
      </c>
      <c r="F104" s="54" t="s">
        <v>30</v>
      </c>
      <c r="G104" s="335" t="s">
        <v>32</v>
      </c>
      <c r="H104" s="54" t="s">
        <v>38</v>
      </c>
      <c r="I104" s="54" t="s">
        <v>6</v>
      </c>
      <c r="J104" s="335" t="s">
        <v>725</v>
      </c>
      <c r="K104" s="332">
        <v>100000</v>
      </c>
      <c r="L104" s="52">
        <v>63000</v>
      </c>
      <c r="M104" s="333" t="s">
        <v>1885</v>
      </c>
      <c r="N104" s="335">
        <v>70000</v>
      </c>
      <c r="O104" s="52">
        <v>20</v>
      </c>
      <c r="P104" s="335">
        <v>70000</v>
      </c>
      <c r="Q104" s="52" t="s">
        <v>1886</v>
      </c>
      <c r="R104" s="52">
        <v>20</v>
      </c>
      <c r="S104" s="337" t="s">
        <v>2220</v>
      </c>
      <c r="T104" s="334" t="s">
        <v>2221</v>
      </c>
      <c r="U104" s="334">
        <v>478124947</v>
      </c>
    </row>
    <row r="105" spans="1:21" ht="38.25">
      <c r="A105" s="148">
        <v>98</v>
      </c>
      <c r="B105" s="52"/>
      <c r="C105" s="335" t="s">
        <v>2222</v>
      </c>
      <c r="D105" s="335" t="s">
        <v>2218</v>
      </c>
      <c r="E105" s="340" t="s">
        <v>2219</v>
      </c>
      <c r="F105" s="54" t="s">
        <v>30</v>
      </c>
      <c r="G105" s="335" t="s">
        <v>32</v>
      </c>
      <c r="H105" s="54" t="s">
        <v>65</v>
      </c>
      <c r="I105" s="54" t="s">
        <v>6</v>
      </c>
      <c r="J105" s="335" t="s">
        <v>725</v>
      </c>
      <c r="K105" s="332">
        <v>100000</v>
      </c>
      <c r="L105" s="52">
        <v>63000</v>
      </c>
      <c r="M105" s="333" t="s">
        <v>1885</v>
      </c>
      <c r="N105" s="335">
        <v>70000</v>
      </c>
      <c r="O105" s="52">
        <v>20</v>
      </c>
      <c r="P105" s="335">
        <v>70000</v>
      </c>
      <c r="Q105" s="52" t="s">
        <v>1886</v>
      </c>
      <c r="R105" s="52">
        <v>20</v>
      </c>
      <c r="S105" s="337" t="s">
        <v>2223</v>
      </c>
      <c r="T105" s="334" t="s">
        <v>2224</v>
      </c>
      <c r="U105" s="334">
        <v>478124950</v>
      </c>
    </row>
    <row r="106" spans="1:21" ht="60">
      <c r="A106" s="148">
        <v>99</v>
      </c>
      <c r="B106" s="52"/>
      <c r="C106" s="335" t="s">
        <v>2225</v>
      </c>
      <c r="D106" s="335" t="s">
        <v>1462</v>
      </c>
      <c r="E106" s="340" t="s">
        <v>2226</v>
      </c>
      <c r="F106" s="54" t="s">
        <v>30</v>
      </c>
      <c r="G106" s="335" t="s">
        <v>32</v>
      </c>
      <c r="H106" s="54" t="s">
        <v>38</v>
      </c>
      <c r="I106" s="54" t="s">
        <v>6</v>
      </c>
      <c r="J106" s="335" t="s">
        <v>829</v>
      </c>
      <c r="K106" s="332">
        <v>60000</v>
      </c>
      <c r="L106" s="52">
        <v>37800</v>
      </c>
      <c r="M106" s="333" t="s">
        <v>1885</v>
      </c>
      <c r="N106" s="335">
        <v>42000</v>
      </c>
      <c r="O106" s="52">
        <v>20</v>
      </c>
      <c r="P106" s="335">
        <v>42000</v>
      </c>
      <c r="Q106" s="52" t="s">
        <v>1886</v>
      </c>
      <c r="R106" s="52">
        <v>20</v>
      </c>
      <c r="S106" s="337" t="s">
        <v>2227</v>
      </c>
      <c r="T106" s="334" t="s">
        <v>2228</v>
      </c>
      <c r="U106" s="334">
        <v>196738994</v>
      </c>
    </row>
    <row r="107" spans="1:21" ht="45">
      <c r="A107" s="148">
        <v>100</v>
      </c>
      <c r="B107" s="52"/>
      <c r="C107" s="335" t="s">
        <v>2229</v>
      </c>
      <c r="D107" s="335" t="s">
        <v>2230</v>
      </c>
      <c r="E107" s="340" t="s">
        <v>2061</v>
      </c>
      <c r="F107" s="54" t="s">
        <v>30</v>
      </c>
      <c r="G107" s="335" t="s">
        <v>32</v>
      </c>
      <c r="H107" s="54" t="s">
        <v>38</v>
      </c>
      <c r="I107" s="54" t="s">
        <v>6</v>
      </c>
      <c r="J107" s="335" t="s">
        <v>725</v>
      </c>
      <c r="K107" s="332">
        <v>50000</v>
      </c>
      <c r="L107" s="52">
        <v>31500</v>
      </c>
      <c r="M107" s="333" t="s">
        <v>1885</v>
      </c>
      <c r="N107" s="335">
        <v>35000</v>
      </c>
      <c r="O107" s="52">
        <v>20</v>
      </c>
      <c r="P107" s="335">
        <v>35000</v>
      </c>
      <c r="Q107" s="52" t="s">
        <v>1886</v>
      </c>
      <c r="R107" s="52">
        <v>20</v>
      </c>
      <c r="S107" s="337" t="s">
        <v>2231</v>
      </c>
      <c r="T107" s="334" t="s">
        <v>2232</v>
      </c>
      <c r="U107" s="334">
        <v>478125293</v>
      </c>
    </row>
    <row r="108" spans="1:21" ht="63.75">
      <c r="A108" s="148">
        <v>101</v>
      </c>
      <c r="B108" s="52"/>
      <c r="C108" s="335" t="s">
        <v>2233</v>
      </c>
      <c r="D108" s="335" t="s">
        <v>1260</v>
      </c>
      <c r="E108" s="340" t="s">
        <v>2209</v>
      </c>
      <c r="F108" s="54" t="s">
        <v>30</v>
      </c>
      <c r="G108" s="335" t="s">
        <v>32</v>
      </c>
      <c r="H108" s="54" t="s">
        <v>65</v>
      </c>
      <c r="I108" s="54" t="s">
        <v>6</v>
      </c>
      <c r="J108" s="335" t="s">
        <v>145</v>
      </c>
      <c r="K108" s="332">
        <v>50000</v>
      </c>
      <c r="L108" s="52">
        <v>31500</v>
      </c>
      <c r="M108" s="333" t="s">
        <v>1885</v>
      </c>
      <c r="N108" s="335">
        <v>35000</v>
      </c>
      <c r="O108" s="52">
        <v>20</v>
      </c>
      <c r="P108" s="335">
        <v>35000</v>
      </c>
      <c r="Q108" s="52" t="s">
        <v>1886</v>
      </c>
      <c r="R108" s="52">
        <v>20</v>
      </c>
      <c r="S108" s="337" t="s">
        <v>2234</v>
      </c>
      <c r="T108" s="334" t="s">
        <v>2235</v>
      </c>
      <c r="U108" s="334">
        <v>196739157</v>
      </c>
    </row>
    <row r="109" spans="1:21" ht="38.25">
      <c r="A109" s="148">
        <v>102</v>
      </c>
      <c r="B109" s="52"/>
      <c r="C109" s="335" t="s">
        <v>2236</v>
      </c>
      <c r="D109" s="335" t="s">
        <v>2143</v>
      </c>
      <c r="E109" s="340" t="s">
        <v>2237</v>
      </c>
      <c r="F109" s="54" t="s">
        <v>30</v>
      </c>
      <c r="G109" s="335" t="s">
        <v>32</v>
      </c>
      <c r="H109" s="54" t="s">
        <v>38</v>
      </c>
      <c r="I109" s="54" t="s">
        <v>6</v>
      </c>
      <c r="J109" s="335" t="s">
        <v>725</v>
      </c>
      <c r="K109" s="332">
        <v>100000</v>
      </c>
      <c r="L109" s="52">
        <v>63000</v>
      </c>
      <c r="M109" s="333" t="s">
        <v>1885</v>
      </c>
      <c r="N109" s="335">
        <v>70000</v>
      </c>
      <c r="O109" s="52">
        <v>20</v>
      </c>
      <c r="P109" s="335">
        <v>70000</v>
      </c>
      <c r="Q109" s="52" t="s">
        <v>1886</v>
      </c>
      <c r="R109" s="52">
        <v>20</v>
      </c>
      <c r="S109" s="337" t="s">
        <v>2238</v>
      </c>
      <c r="T109" s="334" t="s">
        <v>2239</v>
      </c>
      <c r="U109" s="334">
        <v>478125144</v>
      </c>
    </row>
    <row r="110" spans="1:21" ht="51">
      <c r="A110" s="148">
        <v>103</v>
      </c>
      <c r="B110" s="52"/>
      <c r="C110" s="335" t="s">
        <v>2240</v>
      </c>
      <c r="D110" s="335" t="s">
        <v>2241</v>
      </c>
      <c r="E110" s="340" t="s">
        <v>2242</v>
      </c>
      <c r="F110" s="54" t="s">
        <v>30</v>
      </c>
      <c r="G110" s="335" t="s">
        <v>32</v>
      </c>
      <c r="H110" s="54" t="s">
        <v>38</v>
      </c>
      <c r="I110" s="54" t="s">
        <v>6</v>
      </c>
      <c r="J110" s="335" t="s">
        <v>484</v>
      </c>
      <c r="K110" s="332">
        <v>100000</v>
      </c>
      <c r="L110" s="52">
        <v>63000</v>
      </c>
      <c r="M110" s="333" t="s">
        <v>1885</v>
      </c>
      <c r="N110" s="335">
        <v>70000</v>
      </c>
      <c r="O110" s="52">
        <v>20</v>
      </c>
      <c r="P110" s="335">
        <v>70000</v>
      </c>
      <c r="Q110" s="52" t="s">
        <v>1886</v>
      </c>
      <c r="R110" s="52">
        <v>20</v>
      </c>
      <c r="S110" s="337" t="s">
        <v>2243</v>
      </c>
      <c r="T110" s="334" t="s">
        <v>2244</v>
      </c>
      <c r="U110" s="334">
        <v>478124959</v>
      </c>
    </row>
    <row r="111" spans="1:21" ht="38.25">
      <c r="A111" s="148">
        <v>104</v>
      </c>
      <c r="B111" s="52"/>
      <c r="C111" s="335" t="s">
        <v>1979</v>
      </c>
      <c r="D111" s="335" t="s">
        <v>1482</v>
      </c>
      <c r="E111" s="340" t="s">
        <v>2186</v>
      </c>
      <c r="F111" s="54" t="s">
        <v>30</v>
      </c>
      <c r="G111" s="335" t="s">
        <v>32</v>
      </c>
      <c r="H111" s="54" t="s">
        <v>38</v>
      </c>
      <c r="I111" s="54" t="s">
        <v>6</v>
      </c>
      <c r="J111" s="335" t="s">
        <v>2245</v>
      </c>
      <c r="K111" s="332">
        <v>50000</v>
      </c>
      <c r="L111" s="52">
        <v>31500</v>
      </c>
      <c r="M111" s="333" t="s">
        <v>1885</v>
      </c>
      <c r="N111" s="335">
        <v>35000</v>
      </c>
      <c r="O111" s="52">
        <v>20</v>
      </c>
      <c r="P111" s="335">
        <v>35000</v>
      </c>
      <c r="Q111" s="52" t="s">
        <v>1886</v>
      </c>
      <c r="R111" s="52">
        <v>20</v>
      </c>
      <c r="S111" s="337" t="s">
        <v>2246</v>
      </c>
      <c r="T111" s="334" t="s">
        <v>2247</v>
      </c>
      <c r="U111" s="334">
        <v>478125061</v>
      </c>
    </row>
    <row r="112" spans="1:21" ht="38.25">
      <c r="A112" s="148">
        <v>105</v>
      </c>
      <c r="B112" s="52"/>
      <c r="C112" s="335" t="s">
        <v>2248</v>
      </c>
      <c r="D112" s="335" t="s">
        <v>2249</v>
      </c>
      <c r="E112" s="340" t="s">
        <v>891</v>
      </c>
      <c r="F112" s="54" t="s">
        <v>30</v>
      </c>
      <c r="G112" s="335" t="s">
        <v>32</v>
      </c>
      <c r="H112" s="54" t="s">
        <v>38</v>
      </c>
      <c r="I112" s="54" t="s">
        <v>6</v>
      </c>
      <c r="J112" s="335" t="s">
        <v>725</v>
      </c>
      <c r="K112" s="332">
        <v>50000</v>
      </c>
      <c r="L112" s="52">
        <v>31500</v>
      </c>
      <c r="M112" s="333" t="s">
        <v>1885</v>
      </c>
      <c r="N112" s="335">
        <v>35000</v>
      </c>
      <c r="O112" s="52">
        <v>20</v>
      </c>
      <c r="P112" s="335">
        <v>35000</v>
      </c>
      <c r="Q112" s="52" t="s">
        <v>1886</v>
      </c>
      <c r="R112" s="52">
        <v>20</v>
      </c>
      <c r="S112" s="337" t="s">
        <v>2250</v>
      </c>
      <c r="T112" s="334" t="s">
        <v>2251</v>
      </c>
      <c r="U112" s="334">
        <v>478125274</v>
      </c>
    </row>
    <row r="113" spans="1:21" ht="63.75">
      <c r="A113" s="148">
        <v>106</v>
      </c>
      <c r="B113" s="52"/>
      <c r="C113" s="335" t="s">
        <v>1717</v>
      </c>
      <c r="D113" s="335" t="s">
        <v>852</v>
      </c>
      <c r="E113" s="340" t="s">
        <v>2252</v>
      </c>
      <c r="F113" s="54" t="s">
        <v>30</v>
      </c>
      <c r="G113" s="335" t="s">
        <v>32</v>
      </c>
      <c r="H113" s="54" t="s">
        <v>38</v>
      </c>
      <c r="I113" s="54" t="s">
        <v>6</v>
      </c>
      <c r="J113" s="335" t="s">
        <v>725</v>
      </c>
      <c r="K113" s="332">
        <v>100000</v>
      </c>
      <c r="L113" s="52">
        <v>63000</v>
      </c>
      <c r="M113" s="333" t="s">
        <v>1885</v>
      </c>
      <c r="N113" s="335">
        <v>70000</v>
      </c>
      <c r="O113" s="52">
        <v>20</v>
      </c>
      <c r="P113" s="335">
        <v>70000</v>
      </c>
      <c r="Q113" s="52" t="s">
        <v>1886</v>
      </c>
      <c r="R113" s="52">
        <v>20</v>
      </c>
      <c r="S113" s="337" t="s">
        <v>2253</v>
      </c>
      <c r="T113" s="334" t="s">
        <v>2254</v>
      </c>
      <c r="U113" s="334">
        <v>478124964</v>
      </c>
    </row>
    <row r="114" spans="1:21" ht="51">
      <c r="A114" s="148">
        <v>107</v>
      </c>
      <c r="B114" s="52"/>
      <c r="C114" s="335" t="s">
        <v>2255</v>
      </c>
      <c r="D114" s="335" t="s">
        <v>273</v>
      </c>
      <c r="E114" s="340" t="s">
        <v>2160</v>
      </c>
      <c r="F114" s="54" t="s">
        <v>30</v>
      </c>
      <c r="G114" s="335" t="s">
        <v>32</v>
      </c>
      <c r="H114" s="54" t="s">
        <v>65</v>
      </c>
      <c r="I114" s="54" t="s">
        <v>6</v>
      </c>
      <c r="J114" s="335" t="s">
        <v>725</v>
      </c>
      <c r="K114" s="332">
        <v>100000</v>
      </c>
      <c r="L114" s="52">
        <v>63000</v>
      </c>
      <c r="M114" s="333" t="s">
        <v>1885</v>
      </c>
      <c r="N114" s="335">
        <v>70000</v>
      </c>
      <c r="O114" s="52">
        <v>20</v>
      </c>
      <c r="P114" s="335">
        <v>70000</v>
      </c>
      <c r="Q114" s="52" t="s">
        <v>1886</v>
      </c>
      <c r="R114" s="52">
        <v>20</v>
      </c>
      <c r="S114" s="337" t="s">
        <v>2256</v>
      </c>
      <c r="T114" s="334" t="s">
        <v>2257</v>
      </c>
      <c r="U114" s="334">
        <v>478124898</v>
      </c>
    </row>
    <row r="115" spans="1:21" ht="63.75">
      <c r="A115" s="148">
        <v>108</v>
      </c>
      <c r="B115" s="52"/>
      <c r="C115" s="335" t="s">
        <v>2258</v>
      </c>
      <c r="D115" s="335" t="s">
        <v>389</v>
      </c>
      <c r="E115" s="340" t="s">
        <v>2259</v>
      </c>
      <c r="F115" s="54" t="s">
        <v>30</v>
      </c>
      <c r="G115" s="335" t="s">
        <v>32</v>
      </c>
      <c r="H115" s="54" t="s">
        <v>65</v>
      </c>
      <c r="I115" s="341" t="s">
        <v>5</v>
      </c>
      <c r="J115" s="335" t="s">
        <v>145</v>
      </c>
      <c r="K115" s="332">
        <v>50000</v>
      </c>
      <c r="L115" s="52">
        <v>31500</v>
      </c>
      <c r="M115" s="333" t="s">
        <v>1885</v>
      </c>
      <c r="N115" s="335">
        <v>35000</v>
      </c>
      <c r="O115" s="52">
        <v>20</v>
      </c>
      <c r="P115" s="335">
        <v>35000</v>
      </c>
      <c r="Q115" s="52" t="s">
        <v>1886</v>
      </c>
      <c r="R115" s="52">
        <v>20</v>
      </c>
      <c r="S115" s="337" t="s">
        <v>2260</v>
      </c>
      <c r="T115" s="334" t="s">
        <v>2261</v>
      </c>
      <c r="U115" s="334">
        <v>478125671</v>
      </c>
    </row>
    <row r="116" spans="1:21" ht="63.75">
      <c r="A116" s="148">
        <v>109</v>
      </c>
      <c r="B116" s="52"/>
      <c r="C116" s="335" t="s">
        <v>2262</v>
      </c>
      <c r="D116" s="335" t="s">
        <v>2263</v>
      </c>
      <c r="E116" s="340" t="s">
        <v>2259</v>
      </c>
      <c r="F116" s="54" t="s">
        <v>30</v>
      </c>
      <c r="G116" s="335" t="s">
        <v>32</v>
      </c>
      <c r="H116" s="54" t="s">
        <v>65</v>
      </c>
      <c r="I116" s="341" t="s">
        <v>5</v>
      </c>
      <c r="J116" s="335" t="s">
        <v>145</v>
      </c>
      <c r="K116" s="332">
        <v>100000</v>
      </c>
      <c r="L116" s="52">
        <v>63000</v>
      </c>
      <c r="M116" s="333" t="s">
        <v>1885</v>
      </c>
      <c r="N116" s="335">
        <v>70000</v>
      </c>
      <c r="O116" s="52">
        <v>20</v>
      </c>
      <c r="P116" s="335">
        <v>70000</v>
      </c>
      <c r="Q116" s="52" t="s">
        <v>1886</v>
      </c>
      <c r="R116" s="52">
        <v>20</v>
      </c>
      <c r="S116" s="337" t="s">
        <v>2264</v>
      </c>
      <c r="T116" s="334" t="s">
        <v>2265</v>
      </c>
      <c r="U116" s="334">
        <v>478125670</v>
      </c>
    </row>
    <row r="117" spans="1:21" ht="38.25">
      <c r="A117" s="148">
        <v>110</v>
      </c>
      <c r="B117" s="52"/>
      <c r="C117" s="335" t="s">
        <v>750</v>
      </c>
      <c r="D117" s="335" t="s">
        <v>2266</v>
      </c>
      <c r="E117" s="340" t="s">
        <v>2267</v>
      </c>
      <c r="F117" s="54" t="s">
        <v>30</v>
      </c>
      <c r="G117" s="335" t="s">
        <v>32</v>
      </c>
      <c r="H117" s="54" t="s">
        <v>38</v>
      </c>
      <c r="I117" s="54" t="s">
        <v>6</v>
      </c>
      <c r="J117" s="335" t="s">
        <v>725</v>
      </c>
      <c r="K117" s="332">
        <v>100000</v>
      </c>
      <c r="L117" s="52">
        <v>63000</v>
      </c>
      <c r="M117" s="333" t="s">
        <v>1885</v>
      </c>
      <c r="N117" s="335">
        <v>70000</v>
      </c>
      <c r="O117" s="52">
        <v>20</v>
      </c>
      <c r="P117" s="335">
        <v>70000</v>
      </c>
      <c r="Q117" s="52" t="s">
        <v>1886</v>
      </c>
      <c r="R117" s="52">
        <v>20</v>
      </c>
      <c r="S117" s="337" t="s">
        <v>2268</v>
      </c>
      <c r="T117" s="334" t="s">
        <v>2269</v>
      </c>
      <c r="U117" s="334">
        <v>478124961</v>
      </c>
    </row>
    <row r="118" spans="1:21" ht="30">
      <c r="A118" s="148">
        <v>111</v>
      </c>
      <c r="B118" s="52"/>
      <c r="C118" s="335" t="s">
        <v>2270</v>
      </c>
      <c r="D118" s="335" t="s">
        <v>2271</v>
      </c>
      <c r="E118" s="340" t="s">
        <v>2272</v>
      </c>
      <c r="F118" s="54" t="s">
        <v>30</v>
      </c>
      <c r="G118" s="335" t="s">
        <v>32</v>
      </c>
      <c r="H118" s="54" t="s">
        <v>38</v>
      </c>
      <c r="I118" s="54" t="s">
        <v>6</v>
      </c>
      <c r="J118" s="335" t="s">
        <v>725</v>
      </c>
      <c r="K118" s="332">
        <v>100000</v>
      </c>
      <c r="L118" s="52">
        <v>63000</v>
      </c>
      <c r="M118" s="333" t="s">
        <v>1885</v>
      </c>
      <c r="N118" s="335">
        <v>70000</v>
      </c>
      <c r="O118" s="52">
        <v>20</v>
      </c>
      <c r="P118" s="335">
        <v>70000</v>
      </c>
      <c r="Q118" s="52" t="s">
        <v>1886</v>
      </c>
      <c r="R118" s="52">
        <v>20</v>
      </c>
      <c r="S118" s="337" t="s">
        <v>2273</v>
      </c>
      <c r="T118" s="334" t="s">
        <v>2274</v>
      </c>
      <c r="U118" s="334">
        <v>478124962</v>
      </c>
    </row>
    <row r="119" spans="1:21" ht="38.25">
      <c r="A119" s="148">
        <v>112</v>
      </c>
      <c r="B119" s="52"/>
      <c r="C119" s="335" t="s">
        <v>1709</v>
      </c>
      <c r="D119" s="335" t="s">
        <v>2275</v>
      </c>
      <c r="E119" s="340" t="s">
        <v>395</v>
      </c>
      <c r="F119" s="54" t="s">
        <v>30</v>
      </c>
      <c r="G119" s="335" t="s">
        <v>32</v>
      </c>
      <c r="H119" s="54" t="s">
        <v>38</v>
      </c>
      <c r="I119" s="54" t="s">
        <v>6</v>
      </c>
      <c r="J119" s="335" t="s">
        <v>484</v>
      </c>
      <c r="K119" s="332">
        <v>100000</v>
      </c>
      <c r="L119" s="52">
        <v>63000</v>
      </c>
      <c r="M119" s="333" t="s">
        <v>1885</v>
      </c>
      <c r="N119" s="335">
        <v>70000</v>
      </c>
      <c r="O119" s="52">
        <v>20</v>
      </c>
      <c r="P119" s="335">
        <v>70000</v>
      </c>
      <c r="Q119" s="52" t="s">
        <v>1886</v>
      </c>
      <c r="R119" s="52">
        <v>20</v>
      </c>
      <c r="S119" s="337" t="s">
        <v>2276</v>
      </c>
      <c r="T119" s="334" t="s">
        <v>2277</v>
      </c>
      <c r="U119" s="334">
        <v>478124958</v>
      </c>
    </row>
    <row r="120" spans="1:21" ht="30">
      <c r="A120" s="148">
        <v>113</v>
      </c>
      <c r="B120" s="52"/>
      <c r="C120" s="335" t="s">
        <v>1510</v>
      </c>
      <c r="D120" s="335" t="s">
        <v>2278</v>
      </c>
      <c r="E120" s="340" t="s">
        <v>319</v>
      </c>
      <c r="F120" s="54" t="s">
        <v>30</v>
      </c>
      <c r="G120" s="335" t="s">
        <v>32</v>
      </c>
      <c r="H120" s="54" t="s">
        <v>38</v>
      </c>
      <c r="I120" s="54" t="s">
        <v>6</v>
      </c>
      <c r="J120" s="335" t="s">
        <v>725</v>
      </c>
      <c r="K120" s="332">
        <v>50000</v>
      </c>
      <c r="L120" s="52">
        <v>31500</v>
      </c>
      <c r="M120" s="333" t="s">
        <v>1885</v>
      </c>
      <c r="N120" s="335">
        <v>35000</v>
      </c>
      <c r="O120" s="52">
        <v>20</v>
      </c>
      <c r="P120" s="335">
        <v>35000</v>
      </c>
      <c r="Q120" s="52" t="s">
        <v>1886</v>
      </c>
      <c r="R120" s="52">
        <v>20</v>
      </c>
      <c r="S120" s="337" t="s">
        <v>2279</v>
      </c>
      <c r="T120" s="334" t="s">
        <v>2280</v>
      </c>
      <c r="U120" s="334">
        <v>478124899</v>
      </c>
    </row>
    <row r="121" spans="1:21" ht="30">
      <c r="A121" s="148">
        <v>114</v>
      </c>
      <c r="B121" s="52"/>
      <c r="C121" s="335" t="s">
        <v>287</v>
      </c>
      <c r="D121" s="335" t="s">
        <v>2143</v>
      </c>
      <c r="E121" s="340" t="s">
        <v>2281</v>
      </c>
      <c r="F121" s="54" t="s">
        <v>30</v>
      </c>
      <c r="G121" s="335" t="s">
        <v>32</v>
      </c>
      <c r="H121" s="54" t="s">
        <v>38</v>
      </c>
      <c r="I121" s="54" t="s">
        <v>6</v>
      </c>
      <c r="J121" s="335" t="s">
        <v>725</v>
      </c>
      <c r="K121" s="332">
        <v>50000</v>
      </c>
      <c r="L121" s="52">
        <v>31500</v>
      </c>
      <c r="M121" s="333" t="s">
        <v>1885</v>
      </c>
      <c r="N121" s="335">
        <v>35000</v>
      </c>
      <c r="O121" s="52">
        <v>20</v>
      </c>
      <c r="P121" s="335">
        <v>35000</v>
      </c>
      <c r="Q121" s="52" t="s">
        <v>1886</v>
      </c>
      <c r="R121" s="52">
        <v>20</v>
      </c>
      <c r="S121" s="337" t="s">
        <v>2282</v>
      </c>
      <c r="T121" s="334" t="s">
        <v>2283</v>
      </c>
      <c r="U121" s="334">
        <v>478124960</v>
      </c>
    </row>
    <row r="122" spans="1:21" ht="63.75">
      <c r="A122" s="148">
        <v>115</v>
      </c>
      <c r="B122" s="52"/>
      <c r="C122" s="335" t="s">
        <v>2284</v>
      </c>
      <c r="D122" s="335" t="s">
        <v>2285</v>
      </c>
      <c r="E122" s="340" t="s">
        <v>2286</v>
      </c>
      <c r="F122" s="54" t="s">
        <v>30</v>
      </c>
      <c r="G122" s="335" t="s">
        <v>32</v>
      </c>
      <c r="H122" s="54" t="s">
        <v>38</v>
      </c>
      <c r="I122" s="54" t="s">
        <v>6</v>
      </c>
      <c r="J122" s="335" t="s">
        <v>2086</v>
      </c>
      <c r="K122" s="332">
        <v>50000</v>
      </c>
      <c r="L122" s="52">
        <v>31500</v>
      </c>
      <c r="M122" s="333" t="s">
        <v>1885</v>
      </c>
      <c r="N122" s="335">
        <v>35000</v>
      </c>
      <c r="O122" s="52">
        <v>20</v>
      </c>
      <c r="P122" s="335">
        <v>35000</v>
      </c>
      <c r="Q122" s="52" t="s">
        <v>1886</v>
      </c>
      <c r="R122" s="52">
        <v>20</v>
      </c>
      <c r="S122" s="337" t="s">
        <v>2287</v>
      </c>
      <c r="T122" s="334" t="s">
        <v>2288</v>
      </c>
      <c r="U122" s="334">
        <v>199824919</v>
      </c>
    </row>
    <row r="123" spans="1:21" ht="38.25">
      <c r="A123" s="148">
        <v>116</v>
      </c>
      <c r="B123" s="52"/>
      <c r="C123" s="335" t="s">
        <v>2289</v>
      </c>
      <c r="D123" s="335" t="s">
        <v>2290</v>
      </c>
      <c r="E123" s="340" t="s">
        <v>2291</v>
      </c>
      <c r="F123" s="54" t="s">
        <v>30</v>
      </c>
      <c r="G123" s="335" t="s">
        <v>32</v>
      </c>
      <c r="H123" s="54" t="s">
        <v>38</v>
      </c>
      <c r="I123" s="54" t="s">
        <v>6</v>
      </c>
      <c r="J123" s="335" t="s">
        <v>725</v>
      </c>
      <c r="K123" s="332">
        <v>100000</v>
      </c>
      <c r="L123" s="52">
        <v>63000</v>
      </c>
      <c r="M123" s="333" t="s">
        <v>1885</v>
      </c>
      <c r="N123" s="335">
        <v>70000</v>
      </c>
      <c r="O123" s="52">
        <v>20</v>
      </c>
      <c r="P123" s="335">
        <v>70000</v>
      </c>
      <c r="Q123" s="52" t="s">
        <v>1886</v>
      </c>
      <c r="R123" s="52">
        <v>20</v>
      </c>
      <c r="S123" s="337" t="s">
        <v>2292</v>
      </c>
      <c r="T123" s="334" t="s">
        <v>2293</v>
      </c>
      <c r="U123" s="334">
        <v>478126651</v>
      </c>
    </row>
    <row r="124" spans="1:21" ht="30">
      <c r="A124" s="148">
        <v>117</v>
      </c>
      <c r="B124" s="52"/>
      <c r="C124" s="335" t="s">
        <v>2294</v>
      </c>
      <c r="D124" s="335" t="s">
        <v>2295</v>
      </c>
      <c r="E124" s="340" t="s">
        <v>1118</v>
      </c>
      <c r="F124" s="54" t="s">
        <v>30</v>
      </c>
      <c r="G124" s="335" t="s">
        <v>32</v>
      </c>
      <c r="H124" s="54" t="s">
        <v>65</v>
      </c>
      <c r="I124" s="54" t="s">
        <v>6</v>
      </c>
      <c r="J124" s="335" t="s">
        <v>725</v>
      </c>
      <c r="K124" s="332">
        <v>100000</v>
      </c>
      <c r="L124" s="52">
        <v>63000</v>
      </c>
      <c r="M124" s="333" t="s">
        <v>1885</v>
      </c>
      <c r="N124" s="335">
        <v>70000</v>
      </c>
      <c r="O124" s="52">
        <v>20</v>
      </c>
      <c r="P124" s="335">
        <v>70000</v>
      </c>
      <c r="Q124" s="52" t="s">
        <v>1886</v>
      </c>
      <c r="R124" s="52">
        <v>20</v>
      </c>
      <c r="S124" s="337" t="s">
        <v>2296</v>
      </c>
      <c r="T124" s="334" t="s">
        <v>2297</v>
      </c>
      <c r="U124" s="334">
        <v>478125589</v>
      </c>
    </row>
    <row r="125" spans="1:21" ht="38.25">
      <c r="A125" s="148">
        <v>118</v>
      </c>
      <c r="B125" s="52"/>
      <c r="C125" s="335" t="s">
        <v>2298</v>
      </c>
      <c r="D125" s="335" t="s">
        <v>2037</v>
      </c>
      <c r="E125" s="340" t="s">
        <v>2299</v>
      </c>
      <c r="F125" s="54" t="s">
        <v>30</v>
      </c>
      <c r="G125" s="335" t="s">
        <v>32</v>
      </c>
      <c r="H125" s="54" t="s">
        <v>38</v>
      </c>
      <c r="I125" s="54" t="s">
        <v>6</v>
      </c>
      <c r="J125" s="335" t="s">
        <v>145</v>
      </c>
      <c r="K125" s="332">
        <v>100000</v>
      </c>
      <c r="L125" s="52">
        <v>63000</v>
      </c>
      <c r="M125" s="333" t="s">
        <v>1885</v>
      </c>
      <c r="N125" s="335">
        <v>70000</v>
      </c>
      <c r="O125" s="52">
        <v>20</v>
      </c>
      <c r="P125" s="335">
        <v>70000</v>
      </c>
      <c r="Q125" s="52" t="s">
        <v>1886</v>
      </c>
      <c r="R125" s="52">
        <v>20</v>
      </c>
      <c r="S125" s="337" t="s">
        <v>2300</v>
      </c>
      <c r="T125" s="334" t="s">
        <v>2301</v>
      </c>
      <c r="U125" s="334">
        <v>478125773</v>
      </c>
    </row>
    <row r="126" spans="1:21" ht="38.25">
      <c r="A126" s="148">
        <v>119</v>
      </c>
      <c r="B126" s="52"/>
      <c r="C126" s="335" t="s">
        <v>979</v>
      </c>
      <c r="D126" s="335" t="s">
        <v>2302</v>
      </c>
      <c r="E126" s="340" t="s">
        <v>899</v>
      </c>
      <c r="F126" s="54" t="s">
        <v>30</v>
      </c>
      <c r="G126" s="335" t="s">
        <v>32</v>
      </c>
      <c r="H126" s="54" t="s">
        <v>65</v>
      </c>
      <c r="I126" s="54" t="s">
        <v>6</v>
      </c>
      <c r="J126" s="335" t="s">
        <v>145</v>
      </c>
      <c r="K126" s="332">
        <v>100000</v>
      </c>
      <c r="L126" s="52">
        <v>63000</v>
      </c>
      <c r="M126" s="333" t="s">
        <v>1885</v>
      </c>
      <c r="N126" s="335">
        <v>70000</v>
      </c>
      <c r="O126" s="52">
        <v>20</v>
      </c>
      <c r="P126" s="335">
        <v>70000</v>
      </c>
      <c r="Q126" s="52" t="s">
        <v>1886</v>
      </c>
      <c r="R126" s="52">
        <v>20</v>
      </c>
      <c r="S126" s="337" t="s">
        <v>2303</v>
      </c>
      <c r="T126" s="334" t="s">
        <v>2304</v>
      </c>
      <c r="U126" s="334">
        <v>478125519</v>
      </c>
    </row>
    <row r="127" spans="1:21" ht="76.5">
      <c r="A127" s="148">
        <v>120</v>
      </c>
      <c r="B127" s="52"/>
      <c r="C127" s="335" t="s">
        <v>2305</v>
      </c>
      <c r="D127" s="335" t="s">
        <v>137</v>
      </c>
      <c r="E127" s="340" t="s">
        <v>2306</v>
      </c>
      <c r="F127" s="54" t="s">
        <v>30</v>
      </c>
      <c r="G127" s="335" t="s">
        <v>32</v>
      </c>
      <c r="H127" s="54" t="s">
        <v>65</v>
      </c>
      <c r="I127" s="54" t="s">
        <v>6</v>
      </c>
      <c r="J127" s="335" t="s">
        <v>725</v>
      </c>
      <c r="K127" s="332">
        <v>50000</v>
      </c>
      <c r="L127" s="52">
        <v>31500</v>
      </c>
      <c r="M127" s="333" t="s">
        <v>1885</v>
      </c>
      <c r="N127" s="335">
        <v>35000</v>
      </c>
      <c r="O127" s="52">
        <v>20</v>
      </c>
      <c r="P127" s="335">
        <v>35000</v>
      </c>
      <c r="Q127" s="52" t="s">
        <v>1886</v>
      </c>
      <c r="R127" s="52">
        <v>20</v>
      </c>
      <c r="S127" s="337" t="s">
        <v>2307</v>
      </c>
      <c r="T127" s="334" t="s">
        <v>2308</v>
      </c>
      <c r="U127" s="334">
        <v>478125440</v>
      </c>
    </row>
    <row r="128" spans="1:21" ht="38.25">
      <c r="A128" s="148">
        <v>121</v>
      </c>
      <c r="B128" s="52"/>
      <c r="C128" s="335" t="s">
        <v>2309</v>
      </c>
      <c r="D128" s="335" t="s">
        <v>2310</v>
      </c>
      <c r="E128" s="340" t="s">
        <v>2311</v>
      </c>
      <c r="F128" s="54" t="s">
        <v>30</v>
      </c>
      <c r="G128" s="335" t="s">
        <v>32</v>
      </c>
      <c r="H128" s="54" t="s">
        <v>65</v>
      </c>
      <c r="I128" s="341" t="s">
        <v>5</v>
      </c>
      <c r="J128" s="335" t="s">
        <v>145</v>
      </c>
      <c r="K128" s="332">
        <v>50000</v>
      </c>
      <c r="L128" s="52">
        <v>31500</v>
      </c>
      <c r="M128" s="333" t="s">
        <v>1885</v>
      </c>
      <c r="N128" s="335">
        <v>35000</v>
      </c>
      <c r="O128" s="52">
        <v>20</v>
      </c>
      <c r="P128" s="335">
        <v>35000</v>
      </c>
      <c r="Q128" s="52" t="s">
        <v>1886</v>
      </c>
      <c r="R128" s="52">
        <v>20</v>
      </c>
      <c r="S128" s="337" t="s">
        <v>2312</v>
      </c>
      <c r="T128" s="334" t="s">
        <v>2313</v>
      </c>
      <c r="U128" s="334">
        <v>478125583</v>
      </c>
    </row>
    <row r="129" spans="1:21" ht="30">
      <c r="A129" s="148">
        <v>122</v>
      </c>
      <c r="B129" s="52"/>
      <c r="C129" s="335" t="s">
        <v>2314</v>
      </c>
      <c r="D129" s="335" t="s">
        <v>2315</v>
      </c>
      <c r="E129" s="340" t="s">
        <v>2316</v>
      </c>
      <c r="F129" s="54" t="s">
        <v>30</v>
      </c>
      <c r="G129" s="335" t="s">
        <v>32</v>
      </c>
      <c r="H129" s="54" t="s">
        <v>38</v>
      </c>
      <c r="I129" s="54" t="s">
        <v>6</v>
      </c>
      <c r="J129" s="335" t="s">
        <v>2000</v>
      </c>
      <c r="K129" s="332">
        <v>300000</v>
      </c>
      <c r="L129" s="52">
        <v>189000</v>
      </c>
      <c r="M129" s="333" t="s">
        <v>1885</v>
      </c>
      <c r="N129" s="335">
        <v>210000</v>
      </c>
      <c r="O129" s="52">
        <v>20</v>
      </c>
      <c r="P129" s="335">
        <v>210000</v>
      </c>
      <c r="Q129" s="52" t="s">
        <v>1886</v>
      </c>
      <c r="R129" s="52">
        <v>20</v>
      </c>
      <c r="S129" s="337" t="s">
        <v>2317</v>
      </c>
      <c r="T129" s="334" t="s">
        <v>2318</v>
      </c>
      <c r="U129" s="334">
        <v>478122387</v>
      </c>
    </row>
    <row r="130" spans="1:21" ht="38.25">
      <c r="A130" s="148">
        <v>123</v>
      </c>
      <c r="B130" s="52"/>
      <c r="C130" s="335" t="s">
        <v>2319</v>
      </c>
      <c r="D130" s="335" t="s">
        <v>384</v>
      </c>
      <c r="E130" s="340" t="s">
        <v>156</v>
      </c>
      <c r="F130" s="54" t="s">
        <v>30</v>
      </c>
      <c r="G130" s="335" t="s">
        <v>32</v>
      </c>
      <c r="H130" s="54" t="s">
        <v>38</v>
      </c>
      <c r="I130" s="54" t="s">
        <v>6</v>
      </c>
      <c r="J130" s="335" t="s">
        <v>725</v>
      </c>
      <c r="K130" s="332">
        <v>50000</v>
      </c>
      <c r="L130" s="52">
        <v>31500</v>
      </c>
      <c r="M130" s="333" t="s">
        <v>1885</v>
      </c>
      <c r="N130" s="335">
        <v>35000</v>
      </c>
      <c r="O130" s="52">
        <v>20</v>
      </c>
      <c r="P130" s="335">
        <v>35000</v>
      </c>
      <c r="Q130" s="52" t="s">
        <v>1886</v>
      </c>
      <c r="R130" s="52">
        <v>20</v>
      </c>
      <c r="S130" s="337" t="s">
        <v>2320</v>
      </c>
      <c r="T130" s="334" t="s">
        <v>2321</v>
      </c>
      <c r="U130" s="334">
        <v>478125586</v>
      </c>
    </row>
    <row r="131" spans="1:21" ht="51">
      <c r="A131" s="148">
        <v>124</v>
      </c>
      <c r="B131" s="52"/>
      <c r="C131" s="335" t="s">
        <v>2322</v>
      </c>
      <c r="D131" s="335" t="s">
        <v>2323</v>
      </c>
      <c r="E131" s="340" t="s">
        <v>2324</v>
      </c>
      <c r="F131" s="54" t="s">
        <v>30</v>
      </c>
      <c r="G131" s="335" t="s">
        <v>32</v>
      </c>
      <c r="H131" s="54" t="s">
        <v>38</v>
      </c>
      <c r="I131" s="54" t="s">
        <v>6</v>
      </c>
      <c r="J131" s="335" t="s">
        <v>725</v>
      </c>
      <c r="K131" s="332">
        <v>100000</v>
      </c>
      <c r="L131" s="52">
        <v>63000</v>
      </c>
      <c r="M131" s="333" t="s">
        <v>1885</v>
      </c>
      <c r="N131" s="335">
        <v>70000</v>
      </c>
      <c r="O131" s="52">
        <v>20</v>
      </c>
      <c r="P131" s="335">
        <v>70000</v>
      </c>
      <c r="Q131" s="52" t="s">
        <v>1886</v>
      </c>
      <c r="R131" s="52">
        <v>20</v>
      </c>
      <c r="S131" s="337" t="s">
        <v>2325</v>
      </c>
      <c r="T131" s="334" t="s">
        <v>2326</v>
      </c>
      <c r="U131" s="334">
        <v>478124928</v>
      </c>
    </row>
    <row r="132" spans="1:21" ht="38.25">
      <c r="A132" s="148">
        <v>125</v>
      </c>
      <c r="B132" s="52"/>
      <c r="C132" s="335" t="s">
        <v>2327</v>
      </c>
      <c r="D132" s="335" t="s">
        <v>2328</v>
      </c>
      <c r="E132" s="340" t="s">
        <v>2329</v>
      </c>
      <c r="F132" s="54" t="s">
        <v>30</v>
      </c>
      <c r="G132" s="335" t="s">
        <v>32</v>
      </c>
      <c r="H132" s="54" t="s">
        <v>65</v>
      </c>
      <c r="I132" s="54" t="s">
        <v>6</v>
      </c>
      <c r="J132" s="335" t="s">
        <v>725</v>
      </c>
      <c r="K132" s="332">
        <v>50000</v>
      </c>
      <c r="L132" s="52">
        <v>31500</v>
      </c>
      <c r="M132" s="333" t="s">
        <v>1885</v>
      </c>
      <c r="N132" s="335">
        <v>35000</v>
      </c>
      <c r="O132" s="52">
        <v>20</v>
      </c>
      <c r="P132" s="335">
        <v>35000</v>
      </c>
      <c r="Q132" s="52" t="s">
        <v>1886</v>
      </c>
      <c r="R132" s="52">
        <v>20</v>
      </c>
      <c r="S132" s="337" t="s">
        <v>2330</v>
      </c>
      <c r="T132" s="334" t="s">
        <v>2331</v>
      </c>
      <c r="U132" s="334">
        <v>478125381</v>
      </c>
    </row>
    <row r="133" spans="1:21" ht="45">
      <c r="A133" s="148">
        <v>126</v>
      </c>
      <c r="B133" s="52"/>
      <c r="C133" s="335" t="s">
        <v>2332</v>
      </c>
      <c r="D133" s="335" t="s">
        <v>207</v>
      </c>
      <c r="E133" s="340" t="s">
        <v>156</v>
      </c>
      <c r="F133" s="54" t="s">
        <v>30</v>
      </c>
      <c r="G133" s="335" t="s">
        <v>32</v>
      </c>
      <c r="H133" s="54" t="s">
        <v>38</v>
      </c>
      <c r="I133" s="54" t="s">
        <v>6</v>
      </c>
      <c r="J133" s="335" t="s">
        <v>725</v>
      </c>
      <c r="K133" s="332">
        <v>100000</v>
      </c>
      <c r="L133" s="52">
        <v>63000</v>
      </c>
      <c r="M133" s="333" t="s">
        <v>1885</v>
      </c>
      <c r="N133" s="335">
        <v>70000</v>
      </c>
      <c r="O133" s="52">
        <v>20</v>
      </c>
      <c r="P133" s="335">
        <v>70000</v>
      </c>
      <c r="Q133" s="52" t="s">
        <v>1886</v>
      </c>
      <c r="R133" s="52">
        <v>20</v>
      </c>
      <c r="S133" s="337" t="s">
        <v>2333</v>
      </c>
      <c r="T133" s="334" t="s">
        <v>2334</v>
      </c>
      <c r="U133" s="334">
        <v>478125585</v>
      </c>
    </row>
    <row r="134" spans="1:21" ht="51">
      <c r="A134" s="148">
        <v>127</v>
      </c>
      <c r="B134" s="52"/>
      <c r="C134" s="335" t="s">
        <v>2335</v>
      </c>
      <c r="D134" s="335" t="s">
        <v>2041</v>
      </c>
      <c r="E134" s="340" t="s">
        <v>2336</v>
      </c>
      <c r="F134" s="54" t="s">
        <v>30</v>
      </c>
      <c r="G134" s="335" t="s">
        <v>32</v>
      </c>
      <c r="H134" s="54" t="s">
        <v>65</v>
      </c>
      <c r="I134" s="54" t="s">
        <v>6</v>
      </c>
      <c r="J134" s="335" t="s">
        <v>725</v>
      </c>
      <c r="K134" s="332">
        <v>100000</v>
      </c>
      <c r="L134" s="52">
        <v>63000</v>
      </c>
      <c r="M134" s="333" t="s">
        <v>1885</v>
      </c>
      <c r="N134" s="335">
        <v>70000</v>
      </c>
      <c r="O134" s="52">
        <v>20</v>
      </c>
      <c r="P134" s="335">
        <v>70000</v>
      </c>
      <c r="Q134" s="52" t="s">
        <v>1886</v>
      </c>
      <c r="R134" s="52">
        <v>20</v>
      </c>
      <c r="S134" s="337" t="s">
        <v>2337</v>
      </c>
      <c r="T134" s="334" t="s">
        <v>2338</v>
      </c>
      <c r="U134" s="334">
        <v>478125551</v>
      </c>
    </row>
    <row r="135" spans="1:21" ht="38.25">
      <c r="A135" s="148">
        <v>128</v>
      </c>
      <c r="B135" s="52"/>
      <c r="C135" s="335" t="s">
        <v>2339</v>
      </c>
      <c r="D135" s="335" t="s">
        <v>2340</v>
      </c>
      <c r="E135" s="340" t="s">
        <v>2237</v>
      </c>
      <c r="F135" s="54" t="s">
        <v>30</v>
      </c>
      <c r="G135" s="335" t="s">
        <v>32</v>
      </c>
      <c r="H135" s="54" t="s">
        <v>65</v>
      </c>
      <c r="I135" s="54" t="s">
        <v>6</v>
      </c>
      <c r="J135" s="335" t="s">
        <v>725</v>
      </c>
      <c r="K135" s="332">
        <v>100000</v>
      </c>
      <c r="L135" s="52">
        <v>63000</v>
      </c>
      <c r="M135" s="333" t="s">
        <v>1885</v>
      </c>
      <c r="N135" s="335">
        <v>70000</v>
      </c>
      <c r="O135" s="52">
        <v>20</v>
      </c>
      <c r="P135" s="335">
        <v>70000</v>
      </c>
      <c r="Q135" s="52" t="s">
        <v>1886</v>
      </c>
      <c r="R135" s="52">
        <v>20</v>
      </c>
      <c r="S135" s="337" t="s">
        <v>2341</v>
      </c>
      <c r="T135" s="334" t="s">
        <v>2342</v>
      </c>
      <c r="U135" s="334">
        <v>478124956</v>
      </c>
    </row>
    <row r="136" spans="1:21" ht="38.25">
      <c r="A136" s="148">
        <v>129</v>
      </c>
      <c r="B136" s="52"/>
      <c r="C136" s="335" t="s">
        <v>270</v>
      </c>
      <c r="D136" s="335" t="s">
        <v>384</v>
      </c>
      <c r="E136" s="340" t="s">
        <v>156</v>
      </c>
      <c r="F136" s="54" t="s">
        <v>30</v>
      </c>
      <c r="G136" s="335" t="s">
        <v>32</v>
      </c>
      <c r="H136" s="54" t="s">
        <v>38</v>
      </c>
      <c r="I136" s="54" t="s">
        <v>6</v>
      </c>
      <c r="J136" s="335" t="s">
        <v>725</v>
      </c>
      <c r="K136" s="332">
        <v>50000</v>
      </c>
      <c r="L136" s="52">
        <v>31500</v>
      </c>
      <c r="M136" s="333" t="s">
        <v>1885</v>
      </c>
      <c r="N136" s="335">
        <v>35000</v>
      </c>
      <c r="O136" s="52">
        <v>20</v>
      </c>
      <c r="P136" s="335">
        <v>35000</v>
      </c>
      <c r="Q136" s="52" t="s">
        <v>1886</v>
      </c>
      <c r="R136" s="52">
        <v>20</v>
      </c>
      <c r="S136" s="337" t="s">
        <v>2343</v>
      </c>
      <c r="T136" s="334" t="s">
        <v>2344</v>
      </c>
      <c r="U136" s="334">
        <v>478125594</v>
      </c>
    </row>
    <row r="137" spans="1:21" ht="51">
      <c r="A137" s="148">
        <v>130</v>
      </c>
      <c r="B137" s="52"/>
      <c r="C137" s="335" t="s">
        <v>2345</v>
      </c>
      <c r="D137" s="335" t="s">
        <v>721</v>
      </c>
      <c r="E137" s="340" t="s">
        <v>2324</v>
      </c>
      <c r="F137" s="54" t="s">
        <v>30</v>
      </c>
      <c r="G137" s="335" t="s">
        <v>32</v>
      </c>
      <c r="H137" s="54" t="s">
        <v>38</v>
      </c>
      <c r="I137" s="54" t="s">
        <v>6</v>
      </c>
      <c r="J137" s="335" t="s">
        <v>725</v>
      </c>
      <c r="K137" s="332">
        <v>50000</v>
      </c>
      <c r="L137" s="52">
        <v>31500</v>
      </c>
      <c r="M137" s="333" t="s">
        <v>1885</v>
      </c>
      <c r="N137" s="335">
        <v>35000</v>
      </c>
      <c r="O137" s="52">
        <v>20</v>
      </c>
      <c r="P137" s="335">
        <v>35000</v>
      </c>
      <c r="Q137" s="52" t="s">
        <v>1886</v>
      </c>
      <c r="R137" s="52">
        <v>20</v>
      </c>
      <c r="S137" s="337" t="s">
        <v>2346</v>
      </c>
      <c r="T137" s="334" t="s">
        <v>2347</v>
      </c>
      <c r="U137" s="334">
        <v>478125612</v>
      </c>
    </row>
    <row r="138" spans="1:21" ht="38.25">
      <c r="A138" s="148">
        <v>131</v>
      </c>
      <c r="B138" s="52"/>
      <c r="C138" s="335" t="s">
        <v>2348</v>
      </c>
      <c r="D138" s="335" t="s">
        <v>2349</v>
      </c>
      <c r="E138" s="340" t="s">
        <v>156</v>
      </c>
      <c r="F138" s="54" t="s">
        <v>30</v>
      </c>
      <c r="G138" s="335" t="s">
        <v>32</v>
      </c>
      <c r="H138" s="54" t="s">
        <v>65</v>
      </c>
      <c r="I138" s="54" t="s">
        <v>6</v>
      </c>
      <c r="J138" s="335" t="s">
        <v>725</v>
      </c>
      <c r="K138" s="332">
        <v>50000</v>
      </c>
      <c r="L138" s="52">
        <v>31500</v>
      </c>
      <c r="M138" s="333" t="s">
        <v>1885</v>
      </c>
      <c r="N138" s="335">
        <v>35000</v>
      </c>
      <c r="O138" s="52">
        <v>20</v>
      </c>
      <c r="P138" s="335">
        <v>35000</v>
      </c>
      <c r="Q138" s="52" t="s">
        <v>1886</v>
      </c>
      <c r="R138" s="52">
        <v>20</v>
      </c>
      <c r="S138" s="337" t="s">
        <v>2350</v>
      </c>
      <c r="T138" s="334" t="s">
        <v>2351</v>
      </c>
      <c r="U138" s="334">
        <v>478125590</v>
      </c>
    </row>
    <row r="139" spans="1:21" ht="38.25">
      <c r="A139" s="148">
        <v>132</v>
      </c>
      <c r="B139" s="52"/>
      <c r="C139" s="185" t="s">
        <v>2352</v>
      </c>
      <c r="D139" s="185" t="s">
        <v>2353</v>
      </c>
      <c r="E139" s="342" t="s">
        <v>891</v>
      </c>
      <c r="F139" s="54" t="s">
        <v>30</v>
      </c>
      <c r="G139" s="185" t="s">
        <v>32</v>
      </c>
      <c r="H139" s="54" t="s">
        <v>38</v>
      </c>
      <c r="I139" s="54" t="s">
        <v>6</v>
      </c>
      <c r="J139" s="185" t="s">
        <v>2131</v>
      </c>
      <c r="K139" s="332">
        <v>50000</v>
      </c>
      <c r="L139" s="52">
        <v>31500</v>
      </c>
      <c r="M139" s="185" t="s">
        <v>1885</v>
      </c>
      <c r="N139" s="185">
        <v>35000</v>
      </c>
      <c r="O139" s="52">
        <v>20</v>
      </c>
      <c r="P139" s="185">
        <v>35000</v>
      </c>
      <c r="Q139" s="52" t="s">
        <v>2354</v>
      </c>
      <c r="R139" s="52">
        <v>20</v>
      </c>
      <c r="S139" s="343" t="s">
        <v>2355</v>
      </c>
      <c r="T139" s="343" t="s">
        <v>2356</v>
      </c>
      <c r="U139" s="344">
        <v>478125634</v>
      </c>
    </row>
    <row r="140" spans="1:21" ht="38.25">
      <c r="A140" s="148">
        <v>133</v>
      </c>
      <c r="B140" s="52"/>
      <c r="C140" s="185" t="s">
        <v>2357</v>
      </c>
      <c r="D140" s="185" t="s">
        <v>2358</v>
      </c>
      <c r="E140" s="342" t="s">
        <v>2359</v>
      </c>
      <c r="F140" s="54" t="s">
        <v>30</v>
      </c>
      <c r="G140" s="185" t="s">
        <v>32</v>
      </c>
      <c r="H140" s="54" t="s">
        <v>65</v>
      </c>
      <c r="I140" s="54" t="s">
        <v>6</v>
      </c>
      <c r="J140" s="185" t="s">
        <v>725</v>
      </c>
      <c r="K140" s="332">
        <v>100000</v>
      </c>
      <c r="L140" s="52">
        <v>63000</v>
      </c>
      <c r="M140" s="185" t="s">
        <v>1885</v>
      </c>
      <c r="N140" s="185">
        <v>70000</v>
      </c>
      <c r="O140" s="52">
        <v>20</v>
      </c>
      <c r="P140" s="185">
        <v>70000</v>
      </c>
      <c r="Q140" s="52" t="s">
        <v>2354</v>
      </c>
      <c r="R140" s="52">
        <v>20</v>
      </c>
      <c r="S140" s="343" t="s">
        <v>2360</v>
      </c>
      <c r="T140" s="343" t="s">
        <v>2361</v>
      </c>
      <c r="U140" s="344">
        <v>478124893</v>
      </c>
    </row>
    <row r="141" spans="1:21" ht="38.25">
      <c r="A141" s="148">
        <v>134</v>
      </c>
      <c r="B141" s="52"/>
      <c r="C141" s="185" t="s">
        <v>2362</v>
      </c>
      <c r="D141" s="185" t="s">
        <v>2363</v>
      </c>
      <c r="E141" s="342" t="s">
        <v>712</v>
      </c>
      <c r="F141" s="54" t="s">
        <v>30</v>
      </c>
      <c r="G141" s="185" t="s">
        <v>1065</v>
      </c>
      <c r="H141" s="54" t="s">
        <v>38</v>
      </c>
      <c r="I141" s="54" t="s">
        <v>6</v>
      </c>
      <c r="J141" s="185" t="s">
        <v>2364</v>
      </c>
      <c r="K141" s="332">
        <v>400000</v>
      </c>
      <c r="L141" s="52">
        <v>252000</v>
      </c>
      <c r="M141" s="185" t="s">
        <v>1885</v>
      </c>
      <c r="N141" s="185">
        <v>280000</v>
      </c>
      <c r="O141" s="52">
        <v>20</v>
      </c>
      <c r="P141" s="185">
        <v>280000</v>
      </c>
      <c r="Q141" s="52" t="s">
        <v>2354</v>
      </c>
      <c r="R141" s="52">
        <v>20</v>
      </c>
      <c r="S141" s="343" t="s">
        <v>2365</v>
      </c>
      <c r="T141" s="343" t="s">
        <v>2366</v>
      </c>
      <c r="U141" s="344">
        <v>478125813</v>
      </c>
    </row>
    <row r="142" spans="1:21" ht="38.25">
      <c r="A142" s="148">
        <v>135</v>
      </c>
      <c r="B142" s="52"/>
      <c r="C142" s="185" t="s">
        <v>2367</v>
      </c>
      <c r="D142" s="185" t="s">
        <v>1350</v>
      </c>
      <c r="E142" s="342" t="s">
        <v>712</v>
      </c>
      <c r="F142" s="54" t="s">
        <v>30</v>
      </c>
      <c r="G142" s="185" t="s">
        <v>32</v>
      </c>
      <c r="H142" s="54" t="s">
        <v>38</v>
      </c>
      <c r="I142" s="54" t="s">
        <v>6</v>
      </c>
      <c r="J142" s="185" t="s">
        <v>725</v>
      </c>
      <c r="K142" s="332">
        <v>100000</v>
      </c>
      <c r="L142" s="52">
        <v>63000</v>
      </c>
      <c r="M142" s="185" t="s">
        <v>1885</v>
      </c>
      <c r="N142" s="185">
        <v>70000</v>
      </c>
      <c r="O142" s="52">
        <v>20</v>
      </c>
      <c r="P142" s="185">
        <v>70000</v>
      </c>
      <c r="Q142" s="52" t="s">
        <v>2354</v>
      </c>
      <c r="R142" s="52">
        <v>20</v>
      </c>
      <c r="S142" s="343" t="s">
        <v>2368</v>
      </c>
      <c r="T142" s="343" t="s">
        <v>2369</v>
      </c>
      <c r="U142" s="344">
        <v>478125142</v>
      </c>
    </row>
    <row r="143" spans="1:21" ht="38.25">
      <c r="A143" s="148">
        <v>136</v>
      </c>
      <c r="B143" s="52"/>
      <c r="C143" s="185" t="s">
        <v>414</v>
      </c>
      <c r="D143" s="185" t="s">
        <v>2370</v>
      </c>
      <c r="E143" s="342" t="s">
        <v>891</v>
      </c>
      <c r="F143" s="54" t="s">
        <v>30</v>
      </c>
      <c r="G143" s="185" t="s">
        <v>32</v>
      </c>
      <c r="H143" s="54" t="s">
        <v>65</v>
      </c>
      <c r="I143" s="54" t="s">
        <v>6</v>
      </c>
      <c r="J143" s="185" t="s">
        <v>2131</v>
      </c>
      <c r="K143" s="332">
        <v>50000</v>
      </c>
      <c r="L143" s="52">
        <v>31500</v>
      </c>
      <c r="M143" s="185" t="s">
        <v>1885</v>
      </c>
      <c r="N143" s="185">
        <v>35000</v>
      </c>
      <c r="O143" s="52">
        <v>20</v>
      </c>
      <c r="P143" s="185">
        <v>35000</v>
      </c>
      <c r="Q143" s="52" t="s">
        <v>2354</v>
      </c>
      <c r="R143" s="52">
        <v>20</v>
      </c>
      <c r="S143" s="343" t="s">
        <v>2371</v>
      </c>
      <c r="T143" s="343" t="s">
        <v>2372</v>
      </c>
      <c r="U143" s="344">
        <v>478125275</v>
      </c>
    </row>
    <row r="144" spans="1:21" ht="63.75">
      <c r="A144" s="148">
        <v>137</v>
      </c>
      <c r="B144" s="52"/>
      <c r="C144" s="185" t="s">
        <v>2373</v>
      </c>
      <c r="D144" s="185" t="s">
        <v>2374</v>
      </c>
      <c r="E144" s="342" t="s">
        <v>2375</v>
      </c>
      <c r="F144" s="54" t="s">
        <v>30</v>
      </c>
      <c r="G144" s="185" t="s">
        <v>1065</v>
      </c>
      <c r="H144" s="54" t="s">
        <v>38</v>
      </c>
      <c r="I144" s="54" t="s">
        <v>6</v>
      </c>
      <c r="J144" s="185" t="s">
        <v>725</v>
      </c>
      <c r="K144" s="332">
        <v>100000</v>
      </c>
      <c r="L144" s="52">
        <v>63000</v>
      </c>
      <c r="M144" s="185" t="s">
        <v>1885</v>
      </c>
      <c r="N144" s="185">
        <v>70000</v>
      </c>
      <c r="O144" s="52">
        <v>20</v>
      </c>
      <c r="P144" s="185">
        <v>70000</v>
      </c>
      <c r="Q144" s="52" t="s">
        <v>2354</v>
      </c>
      <c r="R144" s="52">
        <v>20</v>
      </c>
      <c r="S144" s="343" t="s">
        <v>2376</v>
      </c>
      <c r="T144" s="343" t="s">
        <v>2377</v>
      </c>
      <c r="U144" s="344">
        <v>988899513</v>
      </c>
    </row>
    <row r="145" spans="1:21" ht="38.25">
      <c r="A145" s="148">
        <v>138</v>
      </c>
      <c r="B145" s="52"/>
      <c r="C145" s="185" t="s">
        <v>2378</v>
      </c>
      <c r="D145" s="185" t="s">
        <v>2379</v>
      </c>
      <c r="E145" s="342" t="s">
        <v>891</v>
      </c>
      <c r="F145" s="54" t="s">
        <v>30</v>
      </c>
      <c r="G145" s="185" t="s">
        <v>32</v>
      </c>
      <c r="H145" s="54" t="s">
        <v>65</v>
      </c>
      <c r="I145" s="54" t="s">
        <v>6</v>
      </c>
      <c r="J145" s="185" t="s">
        <v>2131</v>
      </c>
      <c r="K145" s="332">
        <v>50000</v>
      </c>
      <c r="L145" s="52">
        <v>31500</v>
      </c>
      <c r="M145" s="185" t="s">
        <v>1885</v>
      </c>
      <c r="N145" s="185">
        <v>35000</v>
      </c>
      <c r="O145" s="52">
        <v>20</v>
      </c>
      <c r="P145" s="185">
        <v>35000</v>
      </c>
      <c r="Q145" s="52" t="s">
        <v>2354</v>
      </c>
      <c r="R145" s="52">
        <v>20</v>
      </c>
      <c r="S145" s="343" t="s">
        <v>2380</v>
      </c>
      <c r="T145" s="343" t="s">
        <v>2381</v>
      </c>
      <c r="U145" s="344">
        <v>478125480</v>
      </c>
    </row>
    <row r="146" spans="1:21" ht="38.25">
      <c r="A146" s="148">
        <v>139</v>
      </c>
      <c r="B146" s="52"/>
      <c r="C146" s="185" t="s">
        <v>2382</v>
      </c>
      <c r="D146" s="185" t="s">
        <v>207</v>
      </c>
      <c r="E146" s="342" t="s">
        <v>1898</v>
      </c>
      <c r="F146" s="54" t="s">
        <v>30</v>
      </c>
      <c r="G146" s="185" t="s">
        <v>32</v>
      </c>
      <c r="H146" s="54" t="s">
        <v>65</v>
      </c>
      <c r="I146" s="54" t="s">
        <v>6</v>
      </c>
      <c r="J146" s="185" t="s">
        <v>145</v>
      </c>
      <c r="K146" s="332">
        <v>100000</v>
      </c>
      <c r="L146" s="52">
        <v>63000</v>
      </c>
      <c r="M146" s="185" t="s">
        <v>1885</v>
      </c>
      <c r="N146" s="185">
        <v>70000</v>
      </c>
      <c r="O146" s="52">
        <v>20</v>
      </c>
      <c r="P146" s="185">
        <v>70000</v>
      </c>
      <c r="Q146" s="52" t="s">
        <v>2354</v>
      </c>
      <c r="R146" s="52">
        <v>20</v>
      </c>
      <c r="S146" s="343" t="s">
        <v>2383</v>
      </c>
      <c r="T146" s="343" t="s">
        <v>2384</v>
      </c>
      <c r="U146" s="344">
        <v>196738766</v>
      </c>
    </row>
    <row r="147" spans="1:21" ht="51">
      <c r="A147" s="148">
        <v>140</v>
      </c>
      <c r="B147" s="52"/>
      <c r="C147" s="185" t="s">
        <v>2385</v>
      </c>
      <c r="D147" s="185" t="s">
        <v>2386</v>
      </c>
      <c r="E147" s="342" t="s">
        <v>2387</v>
      </c>
      <c r="F147" s="54" t="s">
        <v>30</v>
      </c>
      <c r="G147" s="185" t="s">
        <v>32</v>
      </c>
      <c r="H147" s="54" t="s">
        <v>65</v>
      </c>
      <c r="I147" s="54" t="s">
        <v>6</v>
      </c>
      <c r="J147" s="185" t="s">
        <v>725</v>
      </c>
      <c r="K147" s="332">
        <v>50000</v>
      </c>
      <c r="L147" s="52">
        <v>31500</v>
      </c>
      <c r="M147" s="185" t="s">
        <v>1885</v>
      </c>
      <c r="N147" s="185">
        <v>35000</v>
      </c>
      <c r="O147" s="52">
        <v>20</v>
      </c>
      <c r="P147" s="185">
        <v>35000</v>
      </c>
      <c r="Q147" s="52" t="s">
        <v>2354</v>
      </c>
      <c r="R147" s="52">
        <v>20</v>
      </c>
      <c r="S147" s="343" t="s">
        <v>2388</v>
      </c>
      <c r="T147" s="343" t="s">
        <v>2389</v>
      </c>
      <c r="U147" s="344">
        <v>478125591</v>
      </c>
    </row>
    <row r="148" spans="1:21" ht="51">
      <c r="A148" s="148">
        <v>141</v>
      </c>
      <c r="B148" s="52"/>
      <c r="C148" s="185" t="s">
        <v>2390</v>
      </c>
      <c r="D148" s="185" t="s">
        <v>1069</v>
      </c>
      <c r="E148" s="342" t="s">
        <v>1025</v>
      </c>
      <c r="F148" s="54" t="s">
        <v>30</v>
      </c>
      <c r="G148" s="185" t="s">
        <v>32</v>
      </c>
      <c r="H148" s="54" t="s">
        <v>38</v>
      </c>
      <c r="I148" s="54" t="s">
        <v>6</v>
      </c>
      <c r="J148" s="185" t="s">
        <v>725</v>
      </c>
      <c r="K148" s="332">
        <v>100000</v>
      </c>
      <c r="L148" s="52">
        <v>63000</v>
      </c>
      <c r="M148" s="185" t="s">
        <v>1885</v>
      </c>
      <c r="N148" s="185">
        <v>70000</v>
      </c>
      <c r="O148" s="52">
        <v>20</v>
      </c>
      <c r="P148" s="185">
        <v>70000</v>
      </c>
      <c r="Q148" s="52" t="s">
        <v>2354</v>
      </c>
      <c r="R148" s="52">
        <v>20</v>
      </c>
      <c r="S148" s="343" t="s">
        <v>2391</v>
      </c>
      <c r="T148" s="343" t="s">
        <v>2392</v>
      </c>
      <c r="U148" s="344">
        <v>478125384</v>
      </c>
    </row>
    <row r="149" spans="1:21" ht="51">
      <c r="A149" s="148">
        <v>142</v>
      </c>
      <c r="B149" s="52"/>
      <c r="C149" s="185" t="s">
        <v>2393</v>
      </c>
      <c r="D149" s="185" t="s">
        <v>2394</v>
      </c>
      <c r="E149" s="342" t="s">
        <v>2395</v>
      </c>
      <c r="F149" s="54" t="s">
        <v>30</v>
      </c>
      <c r="G149" s="185" t="s">
        <v>32</v>
      </c>
      <c r="H149" s="54" t="s">
        <v>38</v>
      </c>
      <c r="I149" s="341" t="s">
        <v>5</v>
      </c>
      <c r="J149" s="185" t="s">
        <v>2396</v>
      </c>
      <c r="K149" s="332">
        <v>100000</v>
      </c>
      <c r="L149" s="52">
        <v>63000</v>
      </c>
      <c r="M149" s="185" t="s">
        <v>1885</v>
      </c>
      <c r="N149" s="185">
        <v>70000</v>
      </c>
      <c r="O149" s="52">
        <v>20</v>
      </c>
      <c r="P149" s="185">
        <v>70000</v>
      </c>
      <c r="Q149" s="52" t="s">
        <v>2354</v>
      </c>
      <c r="R149" s="52">
        <v>20</v>
      </c>
      <c r="S149" s="343" t="s">
        <v>2397</v>
      </c>
      <c r="T149" s="343" t="s">
        <v>2398</v>
      </c>
      <c r="U149" s="344">
        <v>196738992</v>
      </c>
    </row>
    <row r="150" spans="1:21" ht="38.25">
      <c r="A150" s="148">
        <v>143</v>
      </c>
      <c r="B150" s="52"/>
      <c r="C150" s="185" t="s">
        <v>2399</v>
      </c>
      <c r="D150" s="185" t="s">
        <v>1276</v>
      </c>
      <c r="E150" s="342" t="s">
        <v>2400</v>
      </c>
      <c r="F150" s="54" t="s">
        <v>30</v>
      </c>
      <c r="G150" s="185" t="s">
        <v>32</v>
      </c>
      <c r="H150" s="54" t="s">
        <v>38</v>
      </c>
      <c r="I150" s="54" t="s">
        <v>6</v>
      </c>
      <c r="J150" s="185" t="s">
        <v>725</v>
      </c>
      <c r="K150" s="332">
        <v>100000</v>
      </c>
      <c r="L150" s="52">
        <v>63000</v>
      </c>
      <c r="M150" s="185" t="s">
        <v>1885</v>
      </c>
      <c r="N150" s="185">
        <v>70000</v>
      </c>
      <c r="O150" s="52">
        <v>20</v>
      </c>
      <c r="P150" s="185">
        <v>70000</v>
      </c>
      <c r="Q150" s="52" t="s">
        <v>2354</v>
      </c>
      <c r="R150" s="52">
        <v>20</v>
      </c>
      <c r="S150" s="343" t="s">
        <v>2401</v>
      </c>
      <c r="T150" s="343" t="s">
        <v>2402</v>
      </c>
      <c r="U150" s="344">
        <v>478124949</v>
      </c>
    </row>
    <row r="151" spans="1:21" ht="38.25">
      <c r="A151" s="148">
        <v>144</v>
      </c>
      <c r="B151" s="52"/>
      <c r="C151" s="185" t="s">
        <v>242</v>
      </c>
      <c r="D151" s="185" t="s">
        <v>2403</v>
      </c>
      <c r="E151" s="342" t="s">
        <v>2404</v>
      </c>
      <c r="F151" s="54" t="s">
        <v>30</v>
      </c>
      <c r="G151" s="185" t="s">
        <v>32</v>
      </c>
      <c r="H151" s="54" t="s">
        <v>65</v>
      </c>
      <c r="I151" s="54" t="s">
        <v>6</v>
      </c>
      <c r="J151" s="185" t="s">
        <v>121</v>
      </c>
      <c r="K151" s="332">
        <v>100000</v>
      </c>
      <c r="L151" s="52">
        <v>63000</v>
      </c>
      <c r="M151" s="185" t="s">
        <v>1885</v>
      </c>
      <c r="N151" s="185">
        <v>70000</v>
      </c>
      <c r="O151" s="52">
        <v>20</v>
      </c>
      <c r="P151" s="185">
        <v>70000</v>
      </c>
      <c r="Q151" s="52" t="s">
        <v>2354</v>
      </c>
      <c r="R151" s="52">
        <v>20</v>
      </c>
      <c r="S151" s="343" t="s">
        <v>2405</v>
      </c>
      <c r="T151" s="343" t="s">
        <v>2406</v>
      </c>
      <c r="U151" s="344">
        <v>478125361</v>
      </c>
    </row>
    <row r="152" spans="1:21" ht="38.25">
      <c r="A152" s="148">
        <v>145</v>
      </c>
      <c r="B152" s="52"/>
      <c r="C152" s="185" t="s">
        <v>2407</v>
      </c>
      <c r="D152" s="185" t="s">
        <v>2408</v>
      </c>
      <c r="E152" s="342" t="s">
        <v>2404</v>
      </c>
      <c r="F152" s="54" t="s">
        <v>30</v>
      </c>
      <c r="G152" s="185" t="s">
        <v>32</v>
      </c>
      <c r="H152" s="54" t="s">
        <v>65</v>
      </c>
      <c r="I152" s="54" t="s">
        <v>6</v>
      </c>
      <c r="J152" s="185" t="s">
        <v>121</v>
      </c>
      <c r="K152" s="332">
        <v>100000</v>
      </c>
      <c r="L152" s="52">
        <v>63000</v>
      </c>
      <c r="M152" s="185" t="s">
        <v>1885</v>
      </c>
      <c r="N152" s="185">
        <v>70000</v>
      </c>
      <c r="O152" s="52">
        <v>20</v>
      </c>
      <c r="P152" s="185">
        <v>70000</v>
      </c>
      <c r="Q152" s="52" t="s">
        <v>2354</v>
      </c>
      <c r="R152" s="52">
        <v>20</v>
      </c>
      <c r="S152" s="343" t="s">
        <v>908</v>
      </c>
      <c r="T152" s="343" t="s">
        <v>909</v>
      </c>
      <c r="U152" s="344">
        <v>478125396</v>
      </c>
    </row>
    <row r="153" spans="1:21" ht="76.5">
      <c r="A153" s="148">
        <v>146</v>
      </c>
      <c r="B153" s="52"/>
      <c r="C153" s="185" t="s">
        <v>2409</v>
      </c>
      <c r="D153" s="185" t="s">
        <v>2410</v>
      </c>
      <c r="E153" s="342" t="s">
        <v>2411</v>
      </c>
      <c r="F153" s="54" t="s">
        <v>30</v>
      </c>
      <c r="G153" s="185" t="s">
        <v>32</v>
      </c>
      <c r="H153" s="54" t="s">
        <v>38</v>
      </c>
      <c r="I153" s="54" t="s">
        <v>6</v>
      </c>
      <c r="J153" s="185" t="s">
        <v>2412</v>
      </c>
      <c r="K153" s="332">
        <v>100000</v>
      </c>
      <c r="L153" s="52">
        <v>63000</v>
      </c>
      <c r="M153" s="185" t="s">
        <v>1885</v>
      </c>
      <c r="N153" s="185">
        <v>70000</v>
      </c>
      <c r="O153" s="52">
        <v>20</v>
      </c>
      <c r="P153" s="185">
        <v>70000</v>
      </c>
      <c r="Q153" s="52" t="s">
        <v>2354</v>
      </c>
      <c r="R153" s="52">
        <v>20</v>
      </c>
      <c r="S153" s="343" t="s">
        <v>2413</v>
      </c>
      <c r="T153" s="343" t="s">
        <v>2414</v>
      </c>
      <c r="U153" s="344">
        <v>204066169</v>
      </c>
    </row>
    <row r="154" spans="1:21" ht="45">
      <c r="A154" s="148">
        <v>147</v>
      </c>
      <c r="B154" s="52"/>
      <c r="C154" s="185" t="s">
        <v>2415</v>
      </c>
      <c r="D154" s="185" t="s">
        <v>2129</v>
      </c>
      <c r="E154" s="342" t="s">
        <v>449</v>
      </c>
      <c r="F154" s="54" t="s">
        <v>30</v>
      </c>
      <c r="G154" s="185" t="s">
        <v>32</v>
      </c>
      <c r="H154" s="54" t="s">
        <v>38</v>
      </c>
      <c r="I154" s="54" t="s">
        <v>6</v>
      </c>
      <c r="J154" s="185" t="s">
        <v>2131</v>
      </c>
      <c r="K154" s="332">
        <v>50000</v>
      </c>
      <c r="L154" s="52">
        <v>31500</v>
      </c>
      <c r="M154" s="185" t="s">
        <v>1885</v>
      </c>
      <c r="N154" s="185">
        <v>35000</v>
      </c>
      <c r="O154" s="52">
        <v>20</v>
      </c>
      <c r="P154" s="185">
        <v>35000</v>
      </c>
      <c r="Q154" s="52" t="s">
        <v>2354</v>
      </c>
      <c r="R154" s="52">
        <v>20</v>
      </c>
      <c r="S154" s="343" t="s">
        <v>2416</v>
      </c>
      <c r="T154" s="343" t="s">
        <v>2417</v>
      </c>
      <c r="U154" s="344">
        <v>196738770</v>
      </c>
    </row>
    <row r="155" spans="1:21" ht="30">
      <c r="A155" s="148">
        <v>148</v>
      </c>
      <c r="B155" s="52"/>
      <c r="C155" s="185" t="s">
        <v>832</v>
      </c>
      <c r="D155" s="185" t="s">
        <v>2418</v>
      </c>
      <c r="E155" s="342" t="s">
        <v>444</v>
      </c>
      <c r="F155" s="54" t="s">
        <v>30</v>
      </c>
      <c r="G155" s="185" t="s">
        <v>32</v>
      </c>
      <c r="H155" s="54" t="s">
        <v>38</v>
      </c>
      <c r="I155" s="54" t="s">
        <v>6</v>
      </c>
      <c r="J155" s="185" t="s">
        <v>725</v>
      </c>
      <c r="K155" s="332">
        <v>100000</v>
      </c>
      <c r="L155" s="52">
        <v>63000</v>
      </c>
      <c r="M155" s="185" t="s">
        <v>1885</v>
      </c>
      <c r="N155" s="185">
        <v>70000</v>
      </c>
      <c r="O155" s="52">
        <v>20</v>
      </c>
      <c r="P155" s="185">
        <v>70000</v>
      </c>
      <c r="Q155" s="52" t="s">
        <v>2354</v>
      </c>
      <c r="R155" s="52">
        <v>20</v>
      </c>
      <c r="S155" s="343" t="s">
        <v>2419</v>
      </c>
      <c r="T155" s="343" t="s">
        <v>2420</v>
      </c>
      <c r="U155" s="344">
        <v>478125140</v>
      </c>
    </row>
    <row r="156" spans="1:21" ht="38.25">
      <c r="A156" s="148">
        <v>149</v>
      </c>
      <c r="B156" s="52"/>
      <c r="C156" s="185" t="s">
        <v>1029</v>
      </c>
      <c r="D156" s="185" t="s">
        <v>2421</v>
      </c>
      <c r="E156" s="342" t="s">
        <v>891</v>
      </c>
      <c r="F156" s="54" t="s">
        <v>30</v>
      </c>
      <c r="G156" s="185" t="s">
        <v>32</v>
      </c>
      <c r="H156" s="54" t="s">
        <v>38</v>
      </c>
      <c r="I156" s="54" t="s">
        <v>6</v>
      </c>
      <c r="J156" s="185" t="s">
        <v>725</v>
      </c>
      <c r="K156" s="332">
        <v>200000</v>
      </c>
      <c r="L156" s="52">
        <v>126000</v>
      </c>
      <c r="M156" s="185" t="s">
        <v>1885</v>
      </c>
      <c r="N156" s="185">
        <v>140000</v>
      </c>
      <c r="O156" s="52">
        <v>20</v>
      </c>
      <c r="P156" s="185">
        <v>140000</v>
      </c>
      <c r="Q156" s="52" t="s">
        <v>2354</v>
      </c>
      <c r="R156" s="52">
        <v>20</v>
      </c>
      <c r="S156" s="343" t="s">
        <v>2422</v>
      </c>
      <c r="T156" s="343" t="s">
        <v>2423</v>
      </c>
      <c r="U156" s="344">
        <v>478125291</v>
      </c>
    </row>
    <row r="157" spans="1:21" ht="51">
      <c r="A157" s="148">
        <v>150</v>
      </c>
      <c r="B157" s="52"/>
      <c r="C157" s="185" t="s">
        <v>1915</v>
      </c>
      <c r="D157" s="185" t="s">
        <v>2424</v>
      </c>
      <c r="E157" s="342" t="s">
        <v>2425</v>
      </c>
      <c r="F157" s="54" t="s">
        <v>30</v>
      </c>
      <c r="G157" s="185" t="s">
        <v>32</v>
      </c>
      <c r="H157" s="54" t="s">
        <v>38</v>
      </c>
      <c r="I157" s="341" t="s">
        <v>5</v>
      </c>
      <c r="J157" s="185" t="s">
        <v>2131</v>
      </c>
      <c r="K157" s="332">
        <v>50000</v>
      </c>
      <c r="L157" s="52">
        <v>31500</v>
      </c>
      <c r="M157" s="185" t="s">
        <v>1885</v>
      </c>
      <c r="N157" s="185">
        <v>35000</v>
      </c>
      <c r="O157" s="52">
        <v>20</v>
      </c>
      <c r="P157" s="185">
        <v>35000</v>
      </c>
      <c r="Q157" s="52" t="s">
        <v>2354</v>
      </c>
      <c r="R157" s="52">
        <v>20</v>
      </c>
      <c r="S157" s="343" t="s">
        <v>2426</v>
      </c>
      <c r="T157" s="343" t="s">
        <v>2427</v>
      </c>
      <c r="U157" s="344">
        <v>478125135</v>
      </c>
    </row>
    <row r="158" spans="1:21" ht="63.75">
      <c r="A158" s="148">
        <v>151</v>
      </c>
      <c r="B158" s="52"/>
      <c r="C158" s="185" t="s">
        <v>2428</v>
      </c>
      <c r="D158" s="185" t="s">
        <v>2429</v>
      </c>
      <c r="E158" s="342" t="s">
        <v>2430</v>
      </c>
      <c r="F158" s="54" t="s">
        <v>30</v>
      </c>
      <c r="G158" s="185" t="s">
        <v>32</v>
      </c>
      <c r="H158" s="54" t="s">
        <v>38</v>
      </c>
      <c r="I158" s="341" t="s">
        <v>5</v>
      </c>
      <c r="J158" s="185" t="s">
        <v>725</v>
      </c>
      <c r="K158" s="332">
        <v>50000</v>
      </c>
      <c r="L158" s="52">
        <v>31500</v>
      </c>
      <c r="M158" s="185" t="s">
        <v>1885</v>
      </c>
      <c r="N158" s="185">
        <v>35000</v>
      </c>
      <c r="O158" s="52">
        <v>20</v>
      </c>
      <c r="P158" s="185">
        <v>35000</v>
      </c>
      <c r="Q158" s="52" t="s">
        <v>2354</v>
      </c>
      <c r="R158" s="52">
        <v>20</v>
      </c>
      <c r="S158" s="343" t="s">
        <v>2431</v>
      </c>
      <c r="T158" s="343" t="s">
        <v>2432</v>
      </c>
      <c r="U158" s="344">
        <v>478125441</v>
      </c>
    </row>
    <row r="159" spans="1:21" ht="51">
      <c r="A159" s="148">
        <v>152</v>
      </c>
      <c r="B159" s="52"/>
      <c r="C159" s="185" t="s">
        <v>568</v>
      </c>
      <c r="D159" s="185" t="s">
        <v>2433</v>
      </c>
      <c r="E159" s="342" t="s">
        <v>2434</v>
      </c>
      <c r="F159" s="54" t="s">
        <v>30</v>
      </c>
      <c r="G159" s="185" t="s">
        <v>32</v>
      </c>
      <c r="H159" s="54" t="s">
        <v>65</v>
      </c>
      <c r="I159" s="341" t="s">
        <v>5</v>
      </c>
      <c r="J159" s="185" t="s">
        <v>725</v>
      </c>
      <c r="K159" s="332">
        <v>100000</v>
      </c>
      <c r="L159" s="52">
        <v>63000</v>
      </c>
      <c r="M159" s="185" t="s">
        <v>1885</v>
      </c>
      <c r="N159" s="185">
        <v>70000</v>
      </c>
      <c r="O159" s="52">
        <v>20</v>
      </c>
      <c r="P159" s="185">
        <v>70000</v>
      </c>
      <c r="Q159" s="52" t="s">
        <v>2354</v>
      </c>
      <c r="R159" s="52">
        <v>20</v>
      </c>
      <c r="S159" s="343" t="s">
        <v>2435</v>
      </c>
      <c r="T159" s="343" t="s">
        <v>2436</v>
      </c>
      <c r="U159" s="345" t="s">
        <v>2437</v>
      </c>
    </row>
    <row r="160" spans="1:21" ht="51">
      <c r="A160" s="148">
        <v>153</v>
      </c>
      <c r="B160" s="52"/>
      <c r="C160" s="185" t="s">
        <v>2438</v>
      </c>
      <c r="D160" s="185" t="s">
        <v>2439</v>
      </c>
      <c r="E160" s="342" t="s">
        <v>2440</v>
      </c>
      <c r="F160" s="54" t="s">
        <v>30</v>
      </c>
      <c r="G160" s="185" t="s">
        <v>32</v>
      </c>
      <c r="H160" s="54" t="s">
        <v>38</v>
      </c>
      <c r="I160" s="341" t="s">
        <v>5</v>
      </c>
      <c r="J160" s="185" t="s">
        <v>725</v>
      </c>
      <c r="K160" s="332">
        <v>100000</v>
      </c>
      <c r="L160" s="52">
        <v>63000</v>
      </c>
      <c r="M160" s="185" t="s">
        <v>1885</v>
      </c>
      <c r="N160" s="185">
        <v>70000</v>
      </c>
      <c r="O160" s="52">
        <v>20</v>
      </c>
      <c r="P160" s="185">
        <v>70000</v>
      </c>
      <c r="Q160" s="52" t="s">
        <v>2354</v>
      </c>
      <c r="R160" s="52">
        <v>20</v>
      </c>
      <c r="S160" s="343" t="s">
        <v>2441</v>
      </c>
      <c r="T160" s="343" t="s">
        <v>2442</v>
      </c>
      <c r="U160" s="344">
        <v>478125771</v>
      </c>
    </row>
    <row r="161" spans="1:21" ht="38.25">
      <c r="A161" s="148">
        <v>154</v>
      </c>
      <c r="B161" s="52"/>
      <c r="C161" s="185" t="s">
        <v>2443</v>
      </c>
      <c r="D161" s="185" t="s">
        <v>2444</v>
      </c>
      <c r="E161" s="342" t="s">
        <v>2445</v>
      </c>
      <c r="F161" s="54" t="s">
        <v>30</v>
      </c>
      <c r="G161" s="185" t="s">
        <v>32</v>
      </c>
      <c r="H161" s="54" t="s">
        <v>38</v>
      </c>
      <c r="I161" s="54" t="s">
        <v>6</v>
      </c>
      <c r="J161" s="185" t="s">
        <v>725</v>
      </c>
      <c r="K161" s="332">
        <v>100000</v>
      </c>
      <c r="L161" s="52">
        <v>63000</v>
      </c>
      <c r="M161" s="185" t="s">
        <v>1885</v>
      </c>
      <c r="N161" s="185">
        <v>70000</v>
      </c>
      <c r="O161" s="52">
        <v>20</v>
      </c>
      <c r="P161" s="185">
        <v>70000</v>
      </c>
      <c r="Q161" s="52" t="s">
        <v>2354</v>
      </c>
      <c r="R161" s="52">
        <v>20</v>
      </c>
      <c r="S161" s="343" t="s">
        <v>2446</v>
      </c>
      <c r="T161" s="343" t="s">
        <v>2447</v>
      </c>
      <c r="U161" s="344">
        <v>478125669</v>
      </c>
    </row>
    <row r="162" spans="1:21" ht="38.25">
      <c r="A162" s="148">
        <v>155</v>
      </c>
      <c r="B162" s="52"/>
      <c r="C162" s="185" t="s">
        <v>1963</v>
      </c>
      <c r="D162" s="185" t="s">
        <v>2448</v>
      </c>
      <c r="E162" s="342" t="s">
        <v>2449</v>
      </c>
      <c r="F162" s="54" t="s">
        <v>30</v>
      </c>
      <c r="G162" s="185" t="s">
        <v>32</v>
      </c>
      <c r="H162" s="54" t="s">
        <v>38</v>
      </c>
      <c r="I162" s="54" t="s">
        <v>6</v>
      </c>
      <c r="J162" s="185" t="s">
        <v>725</v>
      </c>
      <c r="K162" s="332">
        <v>100000</v>
      </c>
      <c r="L162" s="52">
        <v>63000</v>
      </c>
      <c r="M162" s="185" t="s">
        <v>1885</v>
      </c>
      <c r="N162" s="185">
        <v>70000</v>
      </c>
      <c r="O162" s="52">
        <v>20</v>
      </c>
      <c r="P162" s="185">
        <v>70000</v>
      </c>
      <c r="Q162" s="52" t="s">
        <v>2354</v>
      </c>
      <c r="R162" s="52">
        <v>20</v>
      </c>
      <c r="S162" s="343" t="s">
        <v>2450</v>
      </c>
      <c r="T162" s="343" t="s">
        <v>2451</v>
      </c>
      <c r="U162" s="344">
        <v>478124957</v>
      </c>
    </row>
    <row r="163" spans="1:21" ht="63.75">
      <c r="A163" s="148">
        <v>156</v>
      </c>
      <c r="B163" s="52"/>
      <c r="C163" s="185" t="s">
        <v>1709</v>
      </c>
      <c r="D163" s="185" t="s">
        <v>1233</v>
      </c>
      <c r="E163" s="342" t="s">
        <v>2452</v>
      </c>
      <c r="F163" s="54" t="s">
        <v>30</v>
      </c>
      <c r="G163" s="185" t="s">
        <v>32</v>
      </c>
      <c r="H163" s="54" t="s">
        <v>38</v>
      </c>
      <c r="I163" s="54" t="s">
        <v>6</v>
      </c>
      <c r="J163" s="185" t="s">
        <v>725</v>
      </c>
      <c r="K163" s="332">
        <v>100000</v>
      </c>
      <c r="L163" s="52">
        <v>63000</v>
      </c>
      <c r="M163" s="185" t="s">
        <v>1885</v>
      </c>
      <c r="N163" s="185">
        <v>70000</v>
      </c>
      <c r="O163" s="52">
        <v>20</v>
      </c>
      <c r="P163" s="185">
        <v>70000</v>
      </c>
      <c r="Q163" s="52" t="s">
        <v>2354</v>
      </c>
      <c r="R163" s="52">
        <v>20</v>
      </c>
      <c r="S163" s="343" t="s">
        <v>2453</v>
      </c>
      <c r="T163" s="343" t="s">
        <v>2454</v>
      </c>
      <c r="U163" s="344">
        <v>478125057</v>
      </c>
    </row>
    <row r="164" spans="1:21" ht="51">
      <c r="A164" s="148">
        <v>157</v>
      </c>
      <c r="B164" s="52"/>
      <c r="C164" s="185" t="s">
        <v>2455</v>
      </c>
      <c r="D164" s="185" t="s">
        <v>2456</v>
      </c>
      <c r="E164" s="342" t="s">
        <v>2457</v>
      </c>
      <c r="F164" s="54" t="s">
        <v>30</v>
      </c>
      <c r="G164" s="185" t="s">
        <v>32</v>
      </c>
      <c r="H164" s="54" t="s">
        <v>65</v>
      </c>
      <c r="I164" s="54" t="s">
        <v>6</v>
      </c>
      <c r="J164" s="185" t="s">
        <v>725</v>
      </c>
      <c r="K164" s="332">
        <v>50000</v>
      </c>
      <c r="L164" s="52">
        <v>31500</v>
      </c>
      <c r="M164" s="185" t="s">
        <v>1885</v>
      </c>
      <c r="N164" s="185">
        <v>35000</v>
      </c>
      <c r="O164" s="52">
        <v>20</v>
      </c>
      <c r="P164" s="185">
        <v>35000</v>
      </c>
      <c r="Q164" s="52" t="s">
        <v>2354</v>
      </c>
      <c r="R164" s="52">
        <v>20</v>
      </c>
      <c r="S164" s="343" t="s">
        <v>2458</v>
      </c>
      <c r="T164" s="343" t="s">
        <v>2459</v>
      </c>
      <c r="U164" s="344">
        <v>478125660</v>
      </c>
    </row>
    <row r="165" spans="1:21" ht="51">
      <c r="A165" s="148">
        <v>158</v>
      </c>
      <c r="B165" s="52"/>
      <c r="C165" s="185" t="s">
        <v>2460</v>
      </c>
      <c r="D165" s="185" t="s">
        <v>2461</v>
      </c>
      <c r="E165" s="342" t="s">
        <v>2457</v>
      </c>
      <c r="F165" s="54" t="s">
        <v>30</v>
      </c>
      <c r="G165" s="185" t="s">
        <v>32</v>
      </c>
      <c r="H165" s="54" t="s">
        <v>65</v>
      </c>
      <c r="I165" s="54" t="s">
        <v>6</v>
      </c>
      <c r="J165" s="185" t="s">
        <v>725</v>
      </c>
      <c r="K165" s="332">
        <v>50000</v>
      </c>
      <c r="L165" s="52">
        <v>31500</v>
      </c>
      <c r="M165" s="185" t="s">
        <v>1885</v>
      </c>
      <c r="N165" s="185">
        <v>35000</v>
      </c>
      <c r="O165" s="52">
        <v>20</v>
      </c>
      <c r="P165" s="185">
        <v>35000</v>
      </c>
      <c r="Q165" s="52" t="s">
        <v>2354</v>
      </c>
      <c r="R165" s="52">
        <v>20</v>
      </c>
      <c r="S165" s="343" t="s">
        <v>2462</v>
      </c>
      <c r="T165" s="343" t="s">
        <v>2463</v>
      </c>
      <c r="U165" s="344">
        <v>478125661</v>
      </c>
    </row>
    <row r="166" spans="1:21" ht="51">
      <c r="A166" s="148">
        <v>159</v>
      </c>
      <c r="B166" s="52"/>
      <c r="C166" s="341" t="s">
        <v>2464</v>
      </c>
      <c r="D166" s="341" t="s">
        <v>2465</v>
      </c>
      <c r="E166" s="346" t="s">
        <v>2466</v>
      </c>
      <c r="F166" s="54" t="s">
        <v>30</v>
      </c>
      <c r="G166" s="341" t="s">
        <v>32</v>
      </c>
      <c r="H166" s="54" t="s">
        <v>65</v>
      </c>
      <c r="I166" s="341" t="s">
        <v>5</v>
      </c>
      <c r="J166" s="341" t="s">
        <v>2131</v>
      </c>
      <c r="K166" s="332">
        <v>50000</v>
      </c>
      <c r="L166" s="52">
        <v>31500</v>
      </c>
      <c r="M166" s="185" t="s">
        <v>1885</v>
      </c>
      <c r="N166" s="341">
        <v>35000</v>
      </c>
      <c r="O166" s="52">
        <v>20</v>
      </c>
      <c r="P166" s="341">
        <v>35000</v>
      </c>
      <c r="Q166" s="52" t="s">
        <v>2354</v>
      </c>
      <c r="R166" s="52">
        <v>20</v>
      </c>
      <c r="S166" s="345" t="s">
        <v>2467</v>
      </c>
      <c r="T166" s="345" t="s">
        <v>2468</v>
      </c>
      <c r="U166" s="344">
        <v>478125064</v>
      </c>
    </row>
    <row r="167" spans="1:21" ht="51">
      <c r="A167" s="148">
        <v>160</v>
      </c>
      <c r="B167" s="52"/>
      <c r="C167" s="341" t="s">
        <v>2469</v>
      </c>
      <c r="D167" s="341" t="s">
        <v>2470</v>
      </c>
      <c r="E167" s="346" t="s">
        <v>1556</v>
      </c>
      <c r="F167" s="54" t="s">
        <v>30</v>
      </c>
      <c r="G167" s="341" t="s">
        <v>1065</v>
      </c>
      <c r="H167" s="54" t="s">
        <v>65</v>
      </c>
      <c r="I167" s="54" t="s">
        <v>6</v>
      </c>
      <c r="J167" s="341" t="s">
        <v>725</v>
      </c>
      <c r="K167" s="332">
        <v>100000</v>
      </c>
      <c r="L167" s="52">
        <v>63000</v>
      </c>
      <c r="M167" s="185" t="s">
        <v>1885</v>
      </c>
      <c r="N167" s="341">
        <v>70000</v>
      </c>
      <c r="O167" s="52">
        <v>20</v>
      </c>
      <c r="P167" s="341">
        <v>70000</v>
      </c>
      <c r="Q167" s="52" t="s">
        <v>2354</v>
      </c>
      <c r="R167" s="52">
        <v>20</v>
      </c>
      <c r="S167" s="345" t="s">
        <v>2471</v>
      </c>
      <c r="T167" s="345" t="s">
        <v>2472</v>
      </c>
      <c r="U167" s="344">
        <v>478125550</v>
      </c>
    </row>
    <row r="168" spans="1:21" ht="38.25">
      <c r="A168" s="148">
        <v>161</v>
      </c>
      <c r="B168" s="52"/>
      <c r="C168" s="341" t="s">
        <v>2473</v>
      </c>
      <c r="D168" s="341" t="s">
        <v>2474</v>
      </c>
      <c r="E168" s="346" t="s">
        <v>1090</v>
      </c>
      <c r="F168" s="54" t="s">
        <v>30</v>
      </c>
      <c r="G168" s="341" t="s">
        <v>32</v>
      </c>
      <c r="H168" s="54" t="s">
        <v>38</v>
      </c>
      <c r="I168" s="54" t="s">
        <v>6</v>
      </c>
      <c r="J168" s="341" t="s">
        <v>725</v>
      </c>
      <c r="K168" s="332">
        <v>100000</v>
      </c>
      <c r="L168" s="52">
        <v>63000</v>
      </c>
      <c r="M168" s="185" t="s">
        <v>1885</v>
      </c>
      <c r="N168" s="341">
        <v>70000</v>
      </c>
      <c r="O168" s="52">
        <v>20</v>
      </c>
      <c r="P168" s="341">
        <v>70000</v>
      </c>
      <c r="Q168" s="52" t="s">
        <v>2354</v>
      </c>
      <c r="R168" s="52">
        <v>20</v>
      </c>
      <c r="S168" s="345" t="s">
        <v>2475</v>
      </c>
      <c r="T168" s="345" t="s">
        <v>2476</v>
      </c>
      <c r="U168" s="344">
        <v>478125549</v>
      </c>
    </row>
    <row r="169" spans="1:21" ht="38.25">
      <c r="A169" s="148">
        <v>162</v>
      </c>
      <c r="B169" s="52"/>
      <c r="C169" s="341" t="s">
        <v>2477</v>
      </c>
      <c r="D169" s="341" t="s">
        <v>2478</v>
      </c>
      <c r="E169" s="346" t="s">
        <v>1090</v>
      </c>
      <c r="F169" s="54" t="s">
        <v>30</v>
      </c>
      <c r="G169" s="341" t="s">
        <v>32</v>
      </c>
      <c r="H169" s="54" t="s">
        <v>38</v>
      </c>
      <c r="I169" s="54" t="s">
        <v>6</v>
      </c>
      <c r="J169" s="341" t="s">
        <v>725</v>
      </c>
      <c r="K169" s="332">
        <v>50000</v>
      </c>
      <c r="L169" s="52">
        <v>31500</v>
      </c>
      <c r="M169" s="185" t="s">
        <v>1885</v>
      </c>
      <c r="N169" s="341">
        <v>35000</v>
      </c>
      <c r="O169" s="52">
        <v>20</v>
      </c>
      <c r="P169" s="341">
        <v>35000</v>
      </c>
      <c r="Q169" s="52" t="s">
        <v>2354</v>
      </c>
      <c r="R169" s="52">
        <v>20</v>
      </c>
      <c r="S169" s="345" t="s">
        <v>2479</v>
      </c>
      <c r="T169" s="345" t="s">
        <v>2480</v>
      </c>
      <c r="U169" s="344">
        <v>478125668</v>
      </c>
    </row>
    <row r="170" spans="1:21" ht="38.25">
      <c r="A170" s="148">
        <v>163</v>
      </c>
      <c r="B170" s="52"/>
      <c r="C170" s="341" t="s">
        <v>1144</v>
      </c>
      <c r="D170" s="341" t="s">
        <v>1462</v>
      </c>
      <c r="E170" s="346" t="s">
        <v>1898</v>
      </c>
      <c r="F170" s="54" t="s">
        <v>30</v>
      </c>
      <c r="G170" s="341" t="s">
        <v>32</v>
      </c>
      <c r="H170" s="54" t="s">
        <v>65</v>
      </c>
      <c r="I170" s="54" t="s">
        <v>6</v>
      </c>
      <c r="J170" s="341" t="s">
        <v>725</v>
      </c>
      <c r="K170" s="332">
        <v>100000</v>
      </c>
      <c r="L170" s="52">
        <v>63000</v>
      </c>
      <c r="M170" s="185" t="s">
        <v>1885</v>
      </c>
      <c r="N170" s="341">
        <v>70000</v>
      </c>
      <c r="O170" s="52">
        <v>20</v>
      </c>
      <c r="P170" s="341">
        <v>70000</v>
      </c>
      <c r="Q170" s="52" t="s">
        <v>2354</v>
      </c>
      <c r="R170" s="52">
        <v>20</v>
      </c>
      <c r="S170" s="345" t="s">
        <v>2481</v>
      </c>
      <c r="T170" s="345" t="s">
        <v>2482</v>
      </c>
      <c r="U170" s="344">
        <v>478125557</v>
      </c>
    </row>
    <row r="171" spans="1:21" ht="51">
      <c r="A171" s="148">
        <v>164</v>
      </c>
      <c r="B171" s="52"/>
      <c r="C171" s="341" t="s">
        <v>2483</v>
      </c>
      <c r="D171" s="341" t="s">
        <v>2484</v>
      </c>
      <c r="E171" s="346" t="s">
        <v>1556</v>
      </c>
      <c r="F171" s="54" t="s">
        <v>30</v>
      </c>
      <c r="G171" s="341" t="s">
        <v>1065</v>
      </c>
      <c r="H171" s="54" t="s">
        <v>65</v>
      </c>
      <c r="I171" s="54" t="s">
        <v>6</v>
      </c>
      <c r="J171" s="341" t="s">
        <v>725</v>
      </c>
      <c r="K171" s="332">
        <v>100000</v>
      </c>
      <c r="L171" s="52">
        <v>63000</v>
      </c>
      <c r="M171" s="185" t="s">
        <v>1885</v>
      </c>
      <c r="N171" s="341">
        <v>70000</v>
      </c>
      <c r="O171" s="52">
        <v>20</v>
      </c>
      <c r="P171" s="341">
        <v>70000</v>
      </c>
      <c r="Q171" s="52" t="s">
        <v>2354</v>
      </c>
      <c r="R171" s="52">
        <v>20</v>
      </c>
      <c r="S171" s="345" t="s">
        <v>2485</v>
      </c>
      <c r="T171" s="345" t="s">
        <v>2486</v>
      </c>
      <c r="U171" s="344">
        <v>478125139</v>
      </c>
    </row>
    <row r="172" spans="1:21" ht="51">
      <c r="A172" s="148">
        <v>165</v>
      </c>
      <c r="B172" s="52"/>
      <c r="C172" s="341" t="s">
        <v>2487</v>
      </c>
      <c r="D172" s="341" t="s">
        <v>2488</v>
      </c>
      <c r="E172" s="346" t="s">
        <v>2489</v>
      </c>
      <c r="F172" s="54" t="s">
        <v>30</v>
      </c>
      <c r="G172" s="341" t="s">
        <v>32</v>
      </c>
      <c r="H172" s="54" t="s">
        <v>38</v>
      </c>
      <c r="I172" s="54" t="s">
        <v>6</v>
      </c>
      <c r="J172" s="341" t="s">
        <v>725</v>
      </c>
      <c r="K172" s="332">
        <v>50000</v>
      </c>
      <c r="L172" s="52">
        <v>31500</v>
      </c>
      <c r="M172" s="185" t="s">
        <v>1885</v>
      </c>
      <c r="N172" s="341">
        <v>35000</v>
      </c>
      <c r="O172" s="52">
        <v>20</v>
      </c>
      <c r="P172" s="341">
        <v>35000</v>
      </c>
      <c r="Q172" s="52" t="s">
        <v>2354</v>
      </c>
      <c r="R172" s="52">
        <v>20</v>
      </c>
      <c r="S172" s="345" t="s">
        <v>2490</v>
      </c>
      <c r="T172" s="345" t="s">
        <v>2491</v>
      </c>
      <c r="U172" s="344">
        <v>478125559</v>
      </c>
    </row>
    <row r="173" spans="1:21" ht="38.25">
      <c r="A173" s="148">
        <v>166</v>
      </c>
      <c r="B173" s="52"/>
      <c r="C173" s="341" t="s">
        <v>2492</v>
      </c>
      <c r="D173" s="341" t="s">
        <v>2493</v>
      </c>
      <c r="E173" s="346" t="s">
        <v>2445</v>
      </c>
      <c r="F173" s="54" t="s">
        <v>30</v>
      </c>
      <c r="G173" s="341" t="s">
        <v>32</v>
      </c>
      <c r="H173" s="54" t="s">
        <v>38</v>
      </c>
      <c r="I173" s="54" t="s">
        <v>6</v>
      </c>
      <c r="J173" s="341" t="s">
        <v>725</v>
      </c>
      <c r="K173" s="332">
        <v>100000</v>
      </c>
      <c r="L173" s="52">
        <v>63000</v>
      </c>
      <c r="M173" s="185" t="s">
        <v>1885</v>
      </c>
      <c r="N173" s="341">
        <v>70000</v>
      </c>
      <c r="O173" s="52">
        <v>20</v>
      </c>
      <c r="P173" s="341">
        <v>70000</v>
      </c>
      <c r="Q173" s="52" t="s">
        <v>2354</v>
      </c>
      <c r="R173" s="52">
        <v>20</v>
      </c>
      <c r="S173" s="345" t="s">
        <v>2494</v>
      </c>
      <c r="T173" s="345" t="s">
        <v>2495</v>
      </c>
      <c r="U173" s="344">
        <v>478125554</v>
      </c>
    </row>
    <row r="174" spans="1:21" ht="51">
      <c r="A174" s="148">
        <v>167</v>
      </c>
      <c r="B174" s="52"/>
      <c r="C174" s="341" t="s">
        <v>2496</v>
      </c>
      <c r="D174" s="341" t="s">
        <v>2497</v>
      </c>
      <c r="E174" s="346" t="s">
        <v>1556</v>
      </c>
      <c r="F174" s="54" t="s">
        <v>30</v>
      </c>
      <c r="G174" s="341" t="s">
        <v>1065</v>
      </c>
      <c r="H174" s="54" t="s">
        <v>65</v>
      </c>
      <c r="I174" s="54" t="s">
        <v>6</v>
      </c>
      <c r="J174" s="341" t="s">
        <v>725</v>
      </c>
      <c r="K174" s="332">
        <v>100000</v>
      </c>
      <c r="L174" s="52">
        <v>63000</v>
      </c>
      <c r="M174" s="185" t="s">
        <v>1885</v>
      </c>
      <c r="N174" s="341">
        <v>70000</v>
      </c>
      <c r="O174" s="52">
        <v>20</v>
      </c>
      <c r="P174" s="341">
        <v>70000</v>
      </c>
      <c r="Q174" s="52" t="s">
        <v>2354</v>
      </c>
      <c r="R174" s="52">
        <v>20</v>
      </c>
      <c r="S174" s="345" t="s">
        <v>2498</v>
      </c>
      <c r="T174" s="345" t="s">
        <v>2499</v>
      </c>
      <c r="U174" s="344">
        <v>478125138</v>
      </c>
    </row>
    <row r="175" spans="1:21" ht="38.25">
      <c r="A175" s="148">
        <v>168</v>
      </c>
      <c r="B175" s="52"/>
      <c r="C175" s="341" t="s">
        <v>2500</v>
      </c>
      <c r="D175" s="341" t="s">
        <v>182</v>
      </c>
      <c r="E175" s="346" t="s">
        <v>2359</v>
      </c>
      <c r="F175" s="54" t="s">
        <v>30</v>
      </c>
      <c r="G175" s="341" t="s">
        <v>32</v>
      </c>
      <c r="H175" s="54" t="s">
        <v>65</v>
      </c>
      <c r="I175" s="54" t="s">
        <v>6</v>
      </c>
      <c r="J175" s="341" t="s">
        <v>725</v>
      </c>
      <c r="K175" s="332">
        <v>100000</v>
      </c>
      <c r="L175" s="52">
        <v>63000</v>
      </c>
      <c r="M175" s="185" t="s">
        <v>1885</v>
      </c>
      <c r="N175" s="341">
        <v>70000</v>
      </c>
      <c r="O175" s="52">
        <v>20</v>
      </c>
      <c r="P175" s="341">
        <v>70000</v>
      </c>
      <c r="Q175" s="52" t="s">
        <v>2354</v>
      </c>
      <c r="R175" s="52">
        <v>20</v>
      </c>
      <c r="S175" s="345" t="s">
        <v>2501</v>
      </c>
      <c r="T175" s="345" t="s">
        <v>2502</v>
      </c>
      <c r="U175" s="344">
        <v>478124891</v>
      </c>
    </row>
    <row r="176" spans="1:21" ht="76.5">
      <c r="A176" s="148">
        <v>169</v>
      </c>
      <c r="B176" s="52"/>
      <c r="C176" s="341" t="s">
        <v>2503</v>
      </c>
      <c r="D176" s="341" t="s">
        <v>2504</v>
      </c>
      <c r="E176" s="346" t="s">
        <v>2505</v>
      </c>
      <c r="F176" s="54" t="s">
        <v>30</v>
      </c>
      <c r="G176" s="341" t="s">
        <v>32</v>
      </c>
      <c r="H176" s="54" t="s">
        <v>65</v>
      </c>
      <c r="I176" s="54" t="s">
        <v>6</v>
      </c>
      <c r="J176" s="341" t="s">
        <v>725</v>
      </c>
      <c r="K176" s="332">
        <v>50000</v>
      </c>
      <c r="L176" s="52">
        <v>31500</v>
      </c>
      <c r="M176" s="185" t="s">
        <v>1885</v>
      </c>
      <c r="N176" s="341">
        <v>35000</v>
      </c>
      <c r="O176" s="52">
        <v>20</v>
      </c>
      <c r="P176" s="341">
        <v>35000</v>
      </c>
      <c r="Q176" s="52" t="s">
        <v>2354</v>
      </c>
      <c r="R176" s="52">
        <v>20</v>
      </c>
      <c r="S176" s="345" t="s">
        <v>2506</v>
      </c>
      <c r="T176" s="345" t="s">
        <v>2507</v>
      </c>
      <c r="U176" s="344">
        <v>478125382</v>
      </c>
    </row>
    <row r="177" spans="1:21" ht="51">
      <c r="A177" s="148">
        <v>170</v>
      </c>
      <c r="B177" s="52"/>
      <c r="C177" s="341" t="s">
        <v>2508</v>
      </c>
      <c r="D177" s="341" t="s">
        <v>2509</v>
      </c>
      <c r="E177" s="346" t="s">
        <v>2510</v>
      </c>
      <c r="F177" s="54" t="s">
        <v>30</v>
      </c>
      <c r="G177" s="341" t="s">
        <v>32</v>
      </c>
      <c r="H177" s="54" t="s">
        <v>65</v>
      </c>
      <c r="I177" s="54" t="s">
        <v>6</v>
      </c>
      <c r="J177" s="341" t="s">
        <v>725</v>
      </c>
      <c r="K177" s="332">
        <v>100000</v>
      </c>
      <c r="L177" s="52">
        <v>63000</v>
      </c>
      <c r="M177" s="185" t="s">
        <v>1885</v>
      </c>
      <c r="N177" s="341">
        <v>70000</v>
      </c>
      <c r="O177" s="52">
        <v>20</v>
      </c>
      <c r="P177" s="341">
        <v>70000</v>
      </c>
      <c r="Q177" s="52" t="s">
        <v>2354</v>
      </c>
      <c r="R177" s="52">
        <v>20</v>
      </c>
      <c r="S177" s="345" t="s">
        <v>2511</v>
      </c>
      <c r="T177" s="345" t="s">
        <v>2512</v>
      </c>
      <c r="U177" s="344">
        <v>478124965</v>
      </c>
    </row>
    <row r="178" spans="1:21" ht="38.25">
      <c r="A178" s="148">
        <v>171</v>
      </c>
      <c r="B178" s="52"/>
      <c r="C178" s="341" t="s">
        <v>2513</v>
      </c>
      <c r="D178" s="341" t="s">
        <v>2514</v>
      </c>
      <c r="E178" s="346" t="s">
        <v>2515</v>
      </c>
      <c r="F178" s="54" t="s">
        <v>30</v>
      </c>
      <c r="G178" s="341" t="s">
        <v>32</v>
      </c>
      <c r="H178" s="54" t="s">
        <v>65</v>
      </c>
      <c r="I178" s="54" t="s">
        <v>6</v>
      </c>
      <c r="J178" s="341" t="s">
        <v>725</v>
      </c>
      <c r="K178" s="332">
        <v>100000</v>
      </c>
      <c r="L178" s="52">
        <v>63000</v>
      </c>
      <c r="M178" s="185" t="s">
        <v>1885</v>
      </c>
      <c r="N178" s="341">
        <v>70000</v>
      </c>
      <c r="O178" s="52">
        <v>20</v>
      </c>
      <c r="P178" s="341">
        <v>70000</v>
      </c>
      <c r="Q178" s="52" t="s">
        <v>2354</v>
      </c>
      <c r="R178" s="52">
        <v>20</v>
      </c>
      <c r="S178" s="345" t="s">
        <v>2516</v>
      </c>
      <c r="T178" s="345" t="s">
        <v>2517</v>
      </c>
      <c r="U178" s="344">
        <v>478124963</v>
      </c>
    </row>
    <row r="179" spans="1:21" ht="38.25">
      <c r="A179" s="148">
        <v>172</v>
      </c>
      <c r="B179" s="52"/>
      <c r="C179" s="341" t="s">
        <v>2518</v>
      </c>
      <c r="D179" s="341" t="s">
        <v>2418</v>
      </c>
      <c r="E179" s="346" t="s">
        <v>156</v>
      </c>
      <c r="F179" s="54" t="s">
        <v>30</v>
      </c>
      <c r="G179" s="341" t="s">
        <v>32</v>
      </c>
      <c r="H179" s="54" t="s">
        <v>38</v>
      </c>
      <c r="I179" s="54" t="s">
        <v>6</v>
      </c>
      <c r="J179" s="341" t="s">
        <v>725</v>
      </c>
      <c r="K179" s="332">
        <v>50000</v>
      </c>
      <c r="L179" s="52">
        <v>31500</v>
      </c>
      <c r="M179" s="185" t="s">
        <v>1885</v>
      </c>
      <c r="N179" s="341">
        <v>35000</v>
      </c>
      <c r="O179" s="52">
        <v>20</v>
      </c>
      <c r="P179" s="341">
        <v>35000</v>
      </c>
      <c r="Q179" s="52" t="s">
        <v>2354</v>
      </c>
      <c r="R179" s="52">
        <v>20</v>
      </c>
      <c r="S179" s="345" t="s">
        <v>2519</v>
      </c>
      <c r="T179" s="345" t="s">
        <v>2520</v>
      </c>
      <c r="U179" s="344">
        <v>478123917</v>
      </c>
    </row>
    <row r="180" spans="1:21" ht="38.25">
      <c r="A180" s="148">
        <v>173</v>
      </c>
      <c r="B180" s="52"/>
      <c r="C180" s="341" t="s">
        <v>1950</v>
      </c>
      <c r="D180" s="341" t="s">
        <v>2521</v>
      </c>
      <c r="E180" s="346" t="s">
        <v>1273</v>
      </c>
      <c r="F180" s="54" t="s">
        <v>30</v>
      </c>
      <c r="G180" s="341" t="s">
        <v>32</v>
      </c>
      <c r="H180" s="54" t="s">
        <v>38</v>
      </c>
      <c r="I180" s="54" t="s">
        <v>6</v>
      </c>
      <c r="J180" s="341" t="s">
        <v>725</v>
      </c>
      <c r="K180" s="332">
        <v>50000</v>
      </c>
      <c r="L180" s="52">
        <v>31500</v>
      </c>
      <c r="M180" s="185" t="s">
        <v>1885</v>
      </c>
      <c r="N180" s="341">
        <v>35000</v>
      </c>
      <c r="O180" s="52">
        <v>20</v>
      </c>
      <c r="P180" s="341">
        <v>35000</v>
      </c>
      <c r="Q180" s="52" t="s">
        <v>2354</v>
      </c>
      <c r="R180" s="52">
        <v>20</v>
      </c>
      <c r="S180" s="345" t="s">
        <v>2522</v>
      </c>
      <c r="T180" s="345" t="s">
        <v>2523</v>
      </c>
      <c r="U180" s="344">
        <v>478125587</v>
      </c>
    </row>
    <row r="181" spans="1:21" ht="76.5">
      <c r="A181" s="148">
        <v>174</v>
      </c>
      <c r="B181" s="52"/>
      <c r="C181" s="341" t="s">
        <v>2524</v>
      </c>
      <c r="D181" s="341" t="s">
        <v>2525</v>
      </c>
      <c r="E181" s="346" t="s">
        <v>2526</v>
      </c>
      <c r="F181" s="54" t="s">
        <v>30</v>
      </c>
      <c r="G181" s="341" t="s">
        <v>32</v>
      </c>
      <c r="H181" s="54" t="s">
        <v>65</v>
      </c>
      <c r="I181" s="54" t="s">
        <v>6</v>
      </c>
      <c r="J181" s="341" t="s">
        <v>2527</v>
      </c>
      <c r="K181" s="332">
        <v>50000</v>
      </c>
      <c r="L181" s="52">
        <v>31500</v>
      </c>
      <c r="M181" s="185" t="s">
        <v>1885</v>
      </c>
      <c r="N181" s="341">
        <v>35000</v>
      </c>
      <c r="O181" s="52">
        <v>20</v>
      </c>
      <c r="P181" s="341">
        <v>35000</v>
      </c>
      <c r="Q181" s="52" t="s">
        <v>2354</v>
      </c>
      <c r="R181" s="52">
        <v>20</v>
      </c>
      <c r="S181" s="345" t="s">
        <v>2528</v>
      </c>
      <c r="T181" s="345" t="s">
        <v>2529</v>
      </c>
      <c r="U181" s="344">
        <v>478125665</v>
      </c>
    </row>
    <row r="182" spans="1:21" ht="45">
      <c r="A182" s="148">
        <v>175</v>
      </c>
      <c r="B182" s="52"/>
      <c r="C182" s="341" t="s">
        <v>1045</v>
      </c>
      <c r="D182" s="341" t="s">
        <v>2530</v>
      </c>
      <c r="E182" s="346" t="s">
        <v>2404</v>
      </c>
      <c r="F182" s="54" t="s">
        <v>30</v>
      </c>
      <c r="G182" s="341" t="s">
        <v>32</v>
      </c>
      <c r="H182" s="54" t="s">
        <v>38</v>
      </c>
      <c r="I182" s="54" t="s">
        <v>6</v>
      </c>
      <c r="J182" s="341" t="s">
        <v>2396</v>
      </c>
      <c r="K182" s="332">
        <v>50000</v>
      </c>
      <c r="L182" s="52">
        <v>31500</v>
      </c>
      <c r="M182" s="185" t="s">
        <v>1885</v>
      </c>
      <c r="N182" s="341">
        <v>35000</v>
      </c>
      <c r="O182" s="52">
        <v>20</v>
      </c>
      <c r="P182" s="341">
        <v>35000</v>
      </c>
      <c r="Q182" s="52" t="s">
        <v>2354</v>
      </c>
      <c r="R182" s="52">
        <v>20</v>
      </c>
      <c r="S182" s="345" t="s">
        <v>2531</v>
      </c>
      <c r="T182" s="345" t="s">
        <v>2532</v>
      </c>
      <c r="U182" s="344">
        <v>478125397</v>
      </c>
    </row>
    <row r="183" spans="1:21" ht="51">
      <c r="A183" s="148">
        <v>176</v>
      </c>
      <c r="B183" s="52"/>
      <c r="C183" s="341" t="s">
        <v>138</v>
      </c>
      <c r="D183" s="341" t="s">
        <v>370</v>
      </c>
      <c r="E183" s="346" t="s">
        <v>1556</v>
      </c>
      <c r="F183" s="54" t="s">
        <v>30</v>
      </c>
      <c r="G183" s="341" t="s">
        <v>32</v>
      </c>
      <c r="H183" s="54" t="s">
        <v>38</v>
      </c>
      <c r="I183" s="54" t="s">
        <v>6</v>
      </c>
      <c r="J183" s="341" t="s">
        <v>725</v>
      </c>
      <c r="K183" s="332">
        <v>400000</v>
      </c>
      <c r="L183" s="52">
        <v>252000</v>
      </c>
      <c r="M183" s="185" t="s">
        <v>1885</v>
      </c>
      <c r="N183" s="341">
        <v>280000</v>
      </c>
      <c r="O183" s="52">
        <v>20</v>
      </c>
      <c r="P183" s="341">
        <v>280000</v>
      </c>
      <c r="Q183" s="52" t="s">
        <v>2354</v>
      </c>
      <c r="R183" s="52">
        <v>20</v>
      </c>
      <c r="S183" s="345" t="s">
        <v>2533</v>
      </c>
      <c r="T183" s="345" t="s">
        <v>2534</v>
      </c>
      <c r="U183" s="344">
        <v>478124927</v>
      </c>
    </row>
    <row r="184" spans="1:21" ht="38.25">
      <c r="A184" s="148">
        <v>177</v>
      </c>
      <c r="B184" s="52"/>
      <c r="C184" s="347" t="s">
        <v>2535</v>
      </c>
      <c r="D184" s="347" t="s">
        <v>272</v>
      </c>
      <c r="E184" s="348" t="s">
        <v>1898</v>
      </c>
      <c r="F184" s="54" t="s">
        <v>30</v>
      </c>
      <c r="G184" s="347" t="s">
        <v>32</v>
      </c>
      <c r="H184" s="54" t="s">
        <v>65</v>
      </c>
      <c r="I184" s="54" t="s">
        <v>6</v>
      </c>
      <c r="J184" s="347" t="s">
        <v>725</v>
      </c>
      <c r="K184" s="332">
        <v>100000</v>
      </c>
      <c r="L184" s="52">
        <v>63000</v>
      </c>
      <c r="M184" s="185" t="s">
        <v>1885</v>
      </c>
      <c r="N184" s="347">
        <v>70000</v>
      </c>
      <c r="O184" s="52">
        <v>20</v>
      </c>
      <c r="P184" s="347">
        <v>70000</v>
      </c>
      <c r="Q184" s="52" t="s">
        <v>2354</v>
      </c>
      <c r="R184" s="52">
        <v>20</v>
      </c>
      <c r="S184" s="349" t="s">
        <v>2536</v>
      </c>
      <c r="T184" s="349" t="s">
        <v>2537</v>
      </c>
      <c r="U184" s="344">
        <v>478125673</v>
      </c>
    </row>
    <row r="185" spans="1:21" ht="63.75">
      <c r="A185" s="148">
        <v>178</v>
      </c>
      <c r="B185" s="52"/>
      <c r="C185" s="341" t="s">
        <v>2538</v>
      </c>
      <c r="D185" s="341" t="s">
        <v>2539</v>
      </c>
      <c r="E185" s="346" t="s">
        <v>2540</v>
      </c>
      <c r="F185" s="54" t="s">
        <v>30</v>
      </c>
      <c r="G185" s="341" t="s">
        <v>32</v>
      </c>
      <c r="H185" s="54" t="s">
        <v>38</v>
      </c>
      <c r="I185" s="341" t="s">
        <v>5</v>
      </c>
      <c r="J185" s="341" t="s">
        <v>725</v>
      </c>
      <c r="K185" s="332">
        <v>100000</v>
      </c>
      <c r="L185" s="52">
        <v>63000</v>
      </c>
      <c r="M185" s="185" t="s">
        <v>1885</v>
      </c>
      <c r="N185" s="341">
        <v>70000</v>
      </c>
      <c r="O185" s="52">
        <v>20</v>
      </c>
      <c r="P185" s="341">
        <v>70000</v>
      </c>
      <c r="Q185" s="52" t="s">
        <v>2354</v>
      </c>
      <c r="R185" s="52">
        <v>20</v>
      </c>
      <c r="S185" s="345" t="s">
        <v>2541</v>
      </c>
      <c r="T185" s="345" t="s">
        <v>2542</v>
      </c>
      <c r="U185" s="344">
        <v>478125197</v>
      </c>
    </row>
    <row r="186" spans="1:21" ht="38.25">
      <c r="A186" s="148">
        <v>179</v>
      </c>
      <c r="B186" s="52"/>
      <c r="C186" s="341" t="s">
        <v>2543</v>
      </c>
      <c r="D186" s="341" t="s">
        <v>169</v>
      </c>
      <c r="E186" s="346" t="s">
        <v>1090</v>
      </c>
      <c r="F186" s="54" t="s">
        <v>30</v>
      </c>
      <c r="G186" s="341" t="s">
        <v>32</v>
      </c>
      <c r="H186" s="54" t="s">
        <v>38</v>
      </c>
      <c r="I186" s="54" t="s">
        <v>6</v>
      </c>
      <c r="J186" s="341" t="s">
        <v>725</v>
      </c>
      <c r="K186" s="332">
        <v>50000</v>
      </c>
      <c r="L186" s="52">
        <v>31500</v>
      </c>
      <c r="M186" s="185" t="s">
        <v>1885</v>
      </c>
      <c r="N186" s="341">
        <v>35000</v>
      </c>
      <c r="O186" s="52">
        <v>20</v>
      </c>
      <c r="P186" s="341">
        <v>35000</v>
      </c>
      <c r="Q186" s="52" t="s">
        <v>2354</v>
      </c>
      <c r="R186" s="52">
        <v>20</v>
      </c>
      <c r="S186" s="345" t="s">
        <v>2544</v>
      </c>
      <c r="T186" s="345" t="s">
        <v>2545</v>
      </c>
      <c r="U186" s="344">
        <v>478125676</v>
      </c>
    </row>
    <row r="187" spans="1:21" ht="38.25">
      <c r="A187" s="148">
        <v>180</v>
      </c>
      <c r="B187" s="52"/>
      <c r="C187" s="341" t="s">
        <v>2546</v>
      </c>
      <c r="D187" s="341" t="s">
        <v>2547</v>
      </c>
      <c r="E187" s="346" t="s">
        <v>1090</v>
      </c>
      <c r="F187" s="54" t="s">
        <v>30</v>
      </c>
      <c r="G187" s="341" t="s">
        <v>32</v>
      </c>
      <c r="H187" s="54" t="s">
        <v>65</v>
      </c>
      <c r="I187" s="54" t="s">
        <v>6</v>
      </c>
      <c r="J187" s="341" t="s">
        <v>1051</v>
      </c>
      <c r="K187" s="332">
        <v>50000</v>
      </c>
      <c r="L187" s="52">
        <v>31500</v>
      </c>
      <c r="M187" s="185" t="s">
        <v>1885</v>
      </c>
      <c r="N187" s="341">
        <v>35000</v>
      </c>
      <c r="O187" s="52">
        <v>20</v>
      </c>
      <c r="P187" s="341">
        <v>35000</v>
      </c>
      <c r="Q187" s="52" t="s">
        <v>2354</v>
      </c>
      <c r="R187" s="52">
        <v>20</v>
      </c>
      <c r="S187" s="345" t="s">
        <v>2548</v>
      </c>
      <c r="T187" s="345" t="s">
        <v>2549</v>
      </c>
      <c r="U187" s="344">
        <v>478125555</v>
      </c>
    </row>
    <row r="188" spans="1:21" ht="102">
      <c r="A188" s="148">
        <v>181</v>
      </c>
      <c r="B188" s="52"/>
      <c r="C188" s="341" t="s">
        <v>215</v>
      </c>
      <c r="D188" s="341" t="s">
        <v>286</v>
      </c>
      <c r="E188" s="346" t="s">
        <v>2550</v>
      </c>
      <c r="F188" s="54" t="s">
        <v>30</v>
      </c>
      <c r="G188" s="341" t="s">
        <v>32</v>
      </c>
      <c r="H188" s="54" t="s">
        <v>38</v>
      </c>
      <c r="I188" s="341" t="s">
        <v>5</v>
      </c>
      <c r="J188" s="341" t="s">
        <v>2551</v>
      </c>
      <c r="K188" s="332">
        <v>100000</v>
      </c>
      <c r="L188" s="52">
        <v>63000</v>
      </c>
      <c r="M188" s="185" t="s">
        <v>1885</v>
      </c>
      <c r="N188" s="341">
        <v>70000</v>
      </c>
      <c r="O188" s="52">
        <v>20</v>
      </c>
      <c r="P188" s="341">
        <v>70000</v>
      </c>
      <c r="Q188" s="52" t="s">
        <v>2354</v>
      </c>
      <c r="R188" s="52">
        <v>20</v>
      </c>
      <c r="S188" s="345" t="s">
        <v>2552</v>
      </c>
      <c r="T188" s="345" t="s">
        <v>2553</v>
      </c>
      <c r="U188" s="344">
        <v>478125841</v>
      </c>
    </row>
    <row r="189" spans="1:21" ht="38.25">
      <c r="A189" s="148">
        <v>182</v>
      </c>
      <c r="B189" s="52"/>
      <c r="C189" s="341" t="s">
        <v>2554</v>
      </c>
      <c r="D189" s="341" t="s">
        <v>155</v>
      </c>
      <c r="E189" s="346" t="s">
        <v>2449</v>
      </c>
      <c r="F189" s="54" t="s">
        <v>30</v>
      </c>
      <c r="G189" s="341" t="s">
        <v>32</v>
      </c>
      <c r="H189" s="54" t="s">
        <v>38</v>
      </c>
      <c r="I189" s="54" t="s">
        <v>6</v>
      </c>
      <c r="J189" s="341" t="s">
        <v>725</v>
      </c>
      <c r="K189" s="332">
        <v>100000</v>
      </c>
      <c r="L189" s="52">
        <v>63000</v>
      </c>
      <c r="M189" s="185" t="s">
        <v>1885</v>
      </c>
      <c r="N189" s="341">
        <v>70000</v>
      </c>
      <c r="O189" s="52">
        <v>20</v>
      </c>
      <c r="P189" s="341">
        <v>70000</v>
      </c>
      <c r="Q189" s="52" t="s">
        <v>2354</v>
      </c>
      <c r="R189" s="52">
        <v>20</v>
      </c>
      <c r="S189" s="345" t="s">
        <v>2555</v>
      </c>
      <c r="T189" s="345" t="s">
        <v>2556</v>
      </c>
      <c r="U189" s="344">
        <v>478125558</v>
      </c>
    </row>
    <row r="190" spans="1:21" ht="51">
      <c r="A190" s="148">
        <v>183</v>
      </c>
      <c r="B190" s="52"/>
      <c r="C190" s="341" t="s">
        <v>1141</v>
      </c>
      <c r="D190" s="341" t="s">
        <v>2557</v>
      </c>
      <c r="E190" s="346" t="s">
        <v>2489</v>
      </c>
      <c r="F190" s="54" t="s">
        <v>30</v>
      </c>
      <c r="G190" s="341" t="s">
        <v>32</v>
      </c>
      <c r="H190" s="54" t="s">
        <v>38</v>
      </c>
      <c r="I190" s="54" t="s">
        <v>6</v>
      </c>
      <c r="J190" s="341" t="s">
        <v>725</v>
      </c>
      <c r="K190" s="332">
        <v>50000</v>
      </c>
      <c r="L190" s="52">
        <v>31500</v>
      </c>
      <c r="M190" s="185" t="s">
        <v>1885</v>
      </c>
      <c r="N190" s="341">
        <v>35000</v>
      </c>
      <c r="O190" s="52">
        <v>20</v>
      </c>
      <c r="P190" s="341">
        <v>35000</v>
      </c>
      <c r="Q190" s="52" t="s">
        <v>2354</v>
      </c>
      <c r="R190" s="52">
        <v>20</v>
      </c>
      <c r="S190" s="345" t="s">
        <v>2558</v>
      </c>
      <c r="T190" s="345" t="s">
        <v>2559</v>
      </c>
      <c r="U190" s="344">
        <v>478125002</v>
      </c>
    </row>
    <row r="191" spans="1:21" ht="102">
      <c r="A191" s="148">
        <v>184</v>
      </c>
      <c r="B191" s="52"/>
      <c r="C191" s="341" t="s">
        <v>2560</v>
      </c>
      <c r="D191" s="341" t="s">
        <v>2561</v>
      </c>
      <c r="E191" s="346" t="s">
        <v>2550</v>
      </c>
      <c r="F191" s="54" t="s">
        <v>30</v>
      </c>
      <c r="G191" s="341" t="s">
        <v>32</v>
      </c>
      <c r="H191" s="54" t="s">
        <v>38</v>
      </c>
      <c r="I191" s="341" t="s">
        <v>5</v>
      </c>
      <c r="J191" s="341" t="s">
        <v>2551</v>
      </c>
      <c r="K191" s="332">
        <v>50000</v>
      </c>
      <c r="L191" s="52">
        <v>31500</v>
      </c>
      <c r="M191" s="185" t="s">
        <v>1885</v>
      </c>
      <c r="N191" s="341">
        <v>35000</v>
      </c>
      <c r="O191" s="52">
        <v>20</v>
      </c>
      <c r="P191" s="341">
        <v>35000</v>
      </c>
      <c r="Q191" s="52" t="s">
        <v>2354</v>
      </c>
      <c r="R191" s="52">
        <v>20</v>
      </c>
      <c r="S191" s="345" t="s">
        <v>2562</v>
      </c>
      <c r="T191" s="345" t="s">
        <v>2563</v>
      </c>
      <c r="U191" s="344">
        <v>478125838</v>
      </c>
    </row>
    <row r="192" spans="1:21" ht="38.25">
      <c r="A192" s="148">
        <v>185</v>
      </c>
      <c r="B192" s="52"/>
      <c r="C192" s="341" t="s">
        <v>2564</v>
      </c>
      <c r="D192" s="341" t="s">
        <v>561</v>
      </c>
      <c r="E192" s="346" t="s">
        <v>2445</v>
      </c>
      <c r="F192" s="54" t="s">
        <v>30</v>
      </c>
      <c r="G192" s="341" t="s">
        <v>32</v>
      </c>
      <c r="H192" s="54" t="s">
        <v>38</v>
      </c>
      <c r="I192" s="54" t="s">
        <v>6</v>
      </c>
      <c r="J192" s="341" t="s">
        <v>725</v>
      </c>
      <c r="K192" s="332">
        <v>50000</v>
      </c>
      <c r="L192" s="52">
        <v>31500</v>
      </c>
      <c r="M192" s="185" t="s">
        <v>1885</v>
      </c>
      <c r="N192" s="341">
        <v>35000</v>
      </c>
      <c r="O192" s="52">
        <v>20</v>
      </c>
      <c r="P192" s="341">
        <v>35000</v>
      </c>
      <c r="Q192" s="52" t="s">
        <v>2354</v>
      </c>
      <c r="R192" s="52">
        <v>20</v>
      </c>
      <c r="S192" s="345" t="s">
        <v>2565</v>
      </c>
      <c r="T192" s="345" t="s">
        <v>2566</v>
      </c>
      <c r="U192" s="344">
        <v>478125677</v>
      </c>
    </row>
    <row r="193" spans="1:21" ht="38.25">
      <c r="A193" s="148">
        <v>186</v>
      </c>
      <c r="B193" s="52"/>
      <c r="C193" s="341" t="s">
        <v>2567</v>
      </c>
      <c r="D193" s="341" t="s">
        <v>2568</v>
      </c>
      <c r="E193" s="346" t="s">
        <v>156</v>
      </c>
      <c r="F193" s="54" t="s">
        <v>30</v>
      </c>
      <c r="G193" s="341" t="s">
        <v>32</v>
      </c>
      <c r="H193" s="54" t="s">
        <v>38</v>
      </c>
      <c r="I193" s="54" t="s">
        <v>6</v>
      </c>
      <c r="J193" s="341" t="s">
        <v>725</v>
      </c>
      <c r="K193" s="332">
        <v>100000</v>
      </c>
      <c r="L193" s="52">
        <v>63000</v>
      </c>
      <c r="M193" s="185" t="s">
        <v>1885</v>
      </c>
      <c r="N193" s="341">
        <v>70000</v>
      </c>
      <c r="O193" s="52">
        <v>20</v>
      </c>
      <c r="P193" s="341">
        <v>70000</v>
      </c>
      <c r="Q193" s="52" t="s">
        <v>2354</v>
      </c>
      <c r="R193" s="52">
        <v>20</v>
      </c>
      <c r="S193" s="345" t="s">
        <v>2569</v>
      </c>
      <c r="T193" s="345" t="s">
        <v>2570</v>
      </c>
      <c r="U193" s="344">
        <v>478125674</v>
      </c>
    </row>
    <row r="194" spans="1:21" ht="38.25">
      <c r="A194" s="148">
        <v>187</v>
      </c>
      <c r="B194" s="52"/>
      <c r="C194" s="341" t="s">
        <v>2571</v>
      </c>
      <c r="D194" s="341" t="s">
        <v>2572</v>
      </c>
      <c r="E194" s="346" t="s">
        <v>2573</v>
      </c>
      <c r="F194" s="54" t="s">
        <v>30</v>
      </c>
      <c r="G194" s="341" t="s">
        <v>32</v>
      </c>
      <c r="H194" s="54" t="s">
        <v>38</v>
      </c>
      <c r="I194" s="341" t="s">
        <v>5</v>
      </c>
      <c r="J194" s="341" t="s">
        <v>2131</v>
      </c>
      <c r="K194" s="332">
        <v>50000</v>
      </c>
      <c r="L194" s="52">
        <v>31500</v>
      </c>
      <c r="M194" s="185" t="s">
        <v>1885</v>
      </c>
      <c r="N194" s="341">
        <v>35000</v>
      </c>
      <c r="O194" s="52">
        <v>20</v>
      </c>
      <c r="P194" s="341">
        <v>35000</v>
      </c>
      <c r="Q194" s="52" t="s">
        <v>2354</v>
      </c>
      <c r="R194" s="52">
        <v>20</v>
      </c>
      <c r="S194" s="345" t="s">
        <v>2574</v>
      </c>
      <c r="T194" s="345" t="s">
        <v>2575</v>
      </c>
      <c r="U194" s="344">
        <v>478125633</v>
      </c>
    </row>
    <row r="195" spans="1:21" ht="38.25">
      <c r="A195" s="148">
        <v>188</v>
      </c>
      <c r="B195" s="52"/>
      <c r="C195" s="341" t="s">
        <v>2576</v>
      </c>
      <c r="D195" s="341" t="s">
        <v>2577</v>
      </c>
      <c r="E195" s="346" t="s">
        <v>891</v>
      </c>
      <c r="F195" s="54" t="s">
        <v>30</v>
      </c>
      <c r="G195" s="341" t="s">
        <v>32</v>
      </c>
      <c r="H195" s="54" t="s">
        <v>38</v>
      </c>
      <c r="I195" s="54" t="s">
        <v>6</v>
      </c>
      <c r="J195" s="341" t="s">
        <v>725</v>
      </c>
      <c r="K195" s="332">
        <v>50000</v>
      </c>
      <c r="L195" s="52">
        <v>31500</v>
      </c>
      <c r="M195" s="185" t="s">
        <v>1885</v>
      </c>
      <c r="N195" s="341">
        <v>35000</v>
      </c>
      <c r="O195" s="52">
        <v>20</v>
      </c>
      <c r="P195" s="341">
        <v>35000</v>
      </c>
      <c r="Q195" s="52" t="s">
        <v>2354</v>
      </c>
      <c r="R195" s="52">
        <v>20</v>
      </c>
      <c r="S195" s="345" t="s">
        <v>2578</v>
      </c>
      <c r="T195" s="345" t="s">
        <v>2579</v>
      </c>
      <c r="U195" s="344">
        <v>478124535</v>
      </c>
    </row>
    <row r="196" spans="1:21" ht="51">
      <c r="A196" s="148">
        <v>189</v>
      </c>
      <c r="B196" s="52"/>
      <c r="C196" s="341" t="s">
        <v>2554</v>
      </c>
      <c r="D196" s="341" t="s">
        <v>1307</v>
      </c>
      <c r="E196" s="346" t="s">
        <v>2580</v>
      </c>
      <c r="F196" s="54" t="s">
        <v>30</v>
      </c>
      <c r="G196" s="341" t="s">
        <v>32</v>
      </c>
      <c r="H196" s="54" t="s">
        <v>38</v>
      </c>
      <c r="I196" s="54" t="s">
        <v>6</v>
      </c>
      <c r="J196" s="341" t="s">
        <v>725</v>
      </c>
      <c r="K196" s="332">
        <v>50000</v>
      </c>
      <c r="L196" s="52">
        <v>31500</v>
      </c>
      <c r="M196" s="185" t="s">
        <v>1885</v>
      </c>
      <c r="N196" s="341">
        <v>35000</v>
      </c>
      <c r="O196" s="52">
        <v>20</v>
      </c>
      <c r="P196" s="341">
        <v>35000</v>
      </c>
      <c r="Q196" s="52" t="s">
        <v>2354</v>
      </c>
      <c r="R196" s="52">
        <v>20</v>
      </c>
      <c r="S196" s="345" t="s">
        <v>2581</v>
      </c>
      <c r="T196" s="345" t="s">
        <v>2582</v>
      </c>
      <c r="U196" s="344">
        <v>478125820</v>
      </c>
    </row>
    <row r="197" spans="1:21" ht="38.25">
      <c r="A197" s="148">
        <v>190</v>
      </c>
      <c r="B197" s="52"/>
      <c r="C197" s="341" t="s">
        <v>2583</v>
      </c>
      <c r="D197" s="341" t="s">
        <v>155</v>
      </c>
      <c r="E197" s="346" t="s">
        <v>891</v>
      </c>
      <c r="F197" s="54" t="s">
        <v>30</v>
      </c>
      <c r="G197" s="341" t="s">
        <v>32</v>
      </c>
      <c r="H197" s="54" t="s">
        <v>65</v>
      </c>
      <c r="I197" s="54" t="s">
        <v>6</v>
      </c>
      <c r="J197" s="341" t="s">
        <v>2131</v>
      </c>
      <c r="K197" s="332">
        <v>100000</v>
      </c>
      <c r="L197" s="52">
        <v>63000</v>
      </c>
      <c r="M197" s="185" t="s">
        <v>1885</v>
      </c>
      <c r="N197" s="341">
        <v>70000</v>
      </c>
      <c r="O197" s="52">
        <v>20</v>
      </c>
      <c r="P197" s="341">
        <v>70000</v>
      </c>
      <c r="Q197" s="52" t="s">
        <v>2354</v>
      </c>
      <c r="R197" s="52">
        <v>20</v>
      </c>
      <c r="S197" s="345" t="s">
        <v>2584</v>
      </c>
      <c r="T197" s="345" t="s">
        <v>2585</v>
      </c>
      <c r="U197" s="344">
        <v>478125280</v>
      </c>
    </row>
    <row r="198" spans="1:21" ht="45">
      <c r="A198" s="148">
        <v>191</v>
      </c>
      <c r="B198" s="52"/>
      <c r="C198" s="341" t="s">
        <v>2586</v>
      </c>
      <c r="D198" s="341" t="s">
        <v>1871</v>
      </c>
      <c r="E198" s="346" t="s">
        <v>2587</v>
      </c>
      <c r="F198" s="54" t="s">
        <v>30</v>
      </c>
      <c r="G198" s="341" t="s">
        <v>1065</v>
      </c>
      <c r="H198" s="54" t="s">
        <v>38</v>
      </c>
      <c r="I198" s="54" t="s">
        <v>6</v>
      </c>
      <c r="J198" s="341" t="s">
        <v>2588</v>
      </c>
      <c r="K198" s="332">
        <v>50000</v>
      </c>
      <c r="L198" s="52">
        <v>31500</v>
      </c>
      <c r="M198" s="185" t="s">
        <v>1885</v>
      </c>
      <c r="N198" s="341">
        <v>35000</v>
      </c>
      <c r="O198" s="52">
        <v>20</v>
      </c>
      <c r="P198" s="341">
        <v>35000</v>
      </c>
      <c r="Q198" s="52" t="s">
        <v>2354</v>
      </c>
      <c r="R198" s="52">
        <v>20</v>
      </c>
      <c r="S198" s="345" t="s">
        <v>2589</v>
      </c>
      <c r="T198" s="345" t="s">
        <v>2590</v>
      </c>
      <c r="U198" s="344">
        <v>478122221</v>
      </c>
    </row>
    <row r="199" spans="1:21" ht="102">
      <c r="A199" s="148">
        <v>192</v>
      </c>
      <c r="B199" s="52"/>
      <c r="C199" s="341" t="s">
        <v>2591</v>
      </c>
      <c r="D199" s="341" t="s">
        <v>2592</v>
      </c>
      <c r="E199" s="346" t="s">
        <v>2550</v>
      </c>
      <c r="F199" s="54" t="s">
        <v>30</v>
      </c>
      <c r="G199" s="341" t="s">
        <v>32</v>
      </c>
      <c r="H199" s="54" t="s">
        <v>38</v>
      </c>
      <c r="I199" s="341" t="s">
        <v>5</v>
      </c>
      <c r="J199" s="341" t="s">
        <v>2551</v>
      </c>
      <c r="K199" s="332">
        <v>100000</v>
      </c>
      <c r="L199" s="52">
        <v>63000</v>
      </c>
      <c r="M199" s="185" t="s">
        <v>1885</v>
      </c>
      <c r="N199" s="341">
        <v>70000</v>
      </c>
      <c r="O199" s="52">
        <v>20</v>
      </c>
      <c r="P199" s="341">
        <v>70000</v>
      </c>
      <c r="Q199" s="52" t="s">
        <v>2354</v>
      </c>
      <c r="R199" s="52">
        <v>20</v>
      </c>
      <c r="S199" s="344" t="s">
        <v>2593</v>
      </c>
      <c r="T199" s="345" t="s">
        <v>2594</v>
      </c>
      <c r="U199" s="344" t="s">
        <v>2595</v>
      </c>
    </row>
    <row r="200" spans="1:21" ht="63.75">
      <c r="A200" s="148">
        <v>193</v>
      </c>
      <c r="B200" s="52"/>
      <c r="C200" s="341" t="s">
        <v>2596</v>
      </c>
      <c r="D200" s="341" t="s">
        <v>2597</v>
      </c>
      <c r="E200" s="346" t="s">
        <v>2598</v>
      </c>
      <c r="F200" s="54" t="s">
        <v>30</v>
      </c>
      <c r="G200" s="341" t="s">
        <v>32</v>
      </c>
      <c r="H200" s="54" t="s">
        <v>38</v>
      </c>
      <c r="I200" s="54" t="s">
        <v>6</v>
      </c>
      <c r="J200" s="341" t="s">
        <v>725</v>
      </c>
      <c r="K200" s="332">
        <v>100000</v>
      </c>
      <c r="L200" s="52">
        <v>63000</v>
      </c>
      <c r="M200" s="185" t="s">
        <v>1885</v>
      </c>
      <c r="N200" s="341">
        <v>70000</v>
      </c>
      <c r="O200" s="52">
        <v>20</v>
      </c>
      <c r="P200" s="341">
        <v>70000</v>
      </c>
      <c r="Q200" s="52" t="s">
        <v>2354</v>
      </c>
      <c r="R200" s="52">
        <v>20</v>
      </c>
      <c r="S200" s="345" t="s">
        <v>2599</v>
      </c>
      <c r="T200" s="345" t="s">
        <v>2600</v>
      </c>
      <c r="U200" s="344">
        <v>478125342</v>
      </c>
    </row>
    <row r="201" spans="1:21" ht="38.25">
      <c r="A201" s="148">
        <v>194</v>
      </c>
      <c r="B201" s="52"/>
      <c r="C201" s="347" t="s">
        <v>2601</v>
      </c>
      <c r="D201" s="347" t="s">
        <v>2602</v>
      </c>
      <c r="E201" s="348" t="s">
        <v>712</v>
      </c>
      <c r="F201" s="54" t="s">
        <v>30</v>
      </c>
      <c r="G201" s="347" t="s">
        <v>32</v>
      </c>
      <c r="H201" s="54" t="s">
        <v>65</v>
      </c>
      <c r="I201" s="54" t="s">
        <v>6</v>
      </c>
      <c r="J201" s="347" t="s">
        <v>725</v>
      </c>
      <c r="K201" s="332">
        <v>100000</v>
      </c>
      <c r="L201" s="52">
        <v>63000</v>
      </c>
      <c r="M201" s="185" t="s">
        <v>1885</v>
      </c>
      <c r="N201" s="347">
        <v>70000</v>
      </c>
      <c r="O201" s="52">
        <v>20</v>
      </c>
      <c r="P201" s="347">
        <v>70000</v>
      </c>
      <c r="Q201" s="52" t="s">
        <v>2354</v>
      </c>
      <c r="R201" s="52">
        <v>20</v>
      </c>
      <c r="S201" s="349" t="s">
        <v>2603</v>
      </c>
      <c r="T201" s="349" t="s">
        <v>2604</v>
      </c>
      <c r="U201" s="344">
        <v>478125588</v>
      </c>
    </row>
    <row r="202" spans="1:21" ht="38.25">
      <c r="A202" s="148">
        <v>195</v>
      </c>
      <c r="B202" s="52"/>
      <c r="C202" s="341" t="s">
        <v>2046</v>
      </c>
      <c r="D202" s="341" t="s">
        <v>2605</v>
      </c>
      <c r="E202" s="346" t="s">
        <v>2606</v>
      </c>
      <c r="F202" s="54" t="s">
        <v>30</v>
      </c>
      <c r="G202" s="341" t="s">
        <v>32</v>
      </c>
      <c r="H202" s="54" t="s">
        <v>38</v>
      </c>
      <c r="I202" s="54" t="s">
        <v>6</v>
      </c>
      <c r="J202" s="341" t="s">
        <v>218</v>
      </c>
      <c r="K202" s="332">
        <v>100000</v>
      </c>
      <c r="L202" s="52">
        <v>63000</v>
      </c>
      <c r="M202" s="185" t="s">
        <v>1885</v>
      </c>
      <c r="N202" s="341">
        <v>70000</v>
      </c>
      <c r="O202" s="52">
        <v>20</v>
      </c>
      <c r="P202" s="341">
        <v>70000</v>
      </c>
      <c r="Q202" s="52" t="s">
        <v>2354</v>
      </c>
      <c r="R202" s="52">
        <v>20</v>
      </c>
      <c r="S202" s="345" t="s">
        <v>2607</v>
      </c>
      <c r="T202" s="345" t="s">
        <v>2608</v>
      </c>
      <c r="U202" s="344">
        <v>478123963</v>
      </c>
    </row>
    <row r="203" spans="1:21" ht="38.25">
      <c r="A203" s="148">
        <v>196</v>
      </c>
      <c r="B203" s="52"/>
      <c r="C203" s="341" t="s">
        <v>2609</v>
      </c>
      <c r="D203" s="341" t="s">
        <v>2610</v>
      </c>
      <c r="E203" s="346" t="s">
        <v>2611</v>
      </c>
      <c r="F203" s="54" t="s">
        <v>30</v>
      </c>
      <c r="G203" s="341" t="s">
        <v>32</v>
      </c>
      <c r="H203" s="54" t="s">
        <v>38</v>
      </c>
      <c r="I203" s="341" t="s">
        <v>5</v>
      </c>
      <c r="J203" s="341" t="s">
        <v>753</v>
      </c>
      <c r="K203" s="332">
        <v>50000</v>
      </c>
      <c r="L203" s="52">
        <v>31500</v>
      </c>
      <c r="M203" s="185" t="s">
        <v>1885</v>
      </c>
      <c r="N203" s="341">
        <v>35000</v>
      </c>
      <c r="O203" s="52">
        <v>20</v>
      </c>
      <c r="P203" s="341">
        <v>35000</v>
      </c>
      <c r="Q203" s="52" t="s">
        <v>2354</v>
      </c>
      <c r="R203" s="52">
        <v>20</v>
      </c>
      <c r="S203" s="345" t="s">
        <v>2612</v>
      </c>
      <c r="T203" s="345" t="s">
        <v>2613</v>
      </c>
      <c r="U203" s="344">
        <v>478125442</v>
      </c>
    </row>
    <row r="204" spans="1:21" ht="38.25">
      <c r="A204" s="148">
        <v>197</v>
      </c>
      <c r="B204" s="52"/>
      <c r="C204" s="341" t="s">
        <v>2614</v>
      </c>
      <c r="D204" s="341" t="s">
        <v>2615</v>
      </c>
      <c r="E204" s="346" t="s">
        <v>2359</v>
      </c>
      <c r="F204" s="54" t="s">
        <v>30</v>
      </c>
      <c r="G204" s="341" t="s">
        <v>32</v>
      </c>
      <c r="H204" s="54" t="s">
        <v>65</v>
      </c>
      <c r="I204" s="54" t="s">
        <v>6</v>
      </c>
      <c r="J204" s="341" t="s">
        <v>725</v>
      </c>
      <c r="K204" s="332">
        <v>100000</v>
      </c>
      <c r="L204" s="52">
        <v>63000</v>
      </c>
      <c r="M204" s="185" t="s">
        <v>1885</v>
      </c>
      <c r="N204" s="341">
        <v>70000</v>
      </c>
      <c r="O204" s="52">
        <v>20</v>
      </c>
      <c r="P204" s="341">
        <v>70000</v>
      </c>
      <c r="Q204" s="52" t="s">
        <v>2354</v>
      </c>
      <c r="R204" s="52">
        <v>20</v>
      </c>
      <c r="S204" s="345" t="s">
        <v>2616</v>
      </c>
      <c r="T204" s="345" t="s">
        <v>2617</v>
      </c>
      <c r="U204" s="344">
        <v>478125383</v>
      </c>
    </row>
    <row r="205" spans="1:21" ht="51">
      <c r="A205" s="148">
        <v>198</v>
      </c>
      <c r="B205" s="52"/>
      <c r="C205" s="341" t="s">
        <v>2618</v>
      </c>
      <c r="D205" s="341" t="s">
        <v>2421</v>
      </c>
      <c r="E205" s="346" t="s">
        <v>2619</v>
      </c>
      <c r="F205" s="54" t="s">
        <v>30</v>
      </c>
      <c r="G205" s="341" t="s">
        <v>32</v>
      </c>
      <c r="H205" s="54" t="s">
        <v>38</v>
      </c>
      <c r="I205" s="54" t="s">
        <v>6</v>
      </c>
      <c r="J205" s="341" t="s">
        <v>725</v>
      </c>
      <c r="K205" s="332">
        <v>100000</v>
      </c>
      <c r="L205" s="52">
        <v>63000</v>
      </c>
      <c r="M205" s="185" t="s">
        <v>1885</v>
      </c>
      <c r="N205" s="341">
        <v>70000</v>
      </c>
      <c r="O205" s="52">
        <v>20</v>
      </c>
      <c r="P205" s="341">
        <v>70000</v>
      </c>
      <c r="Q205" s="52" t="s">
        <v>2354</v>
      </c>
      <c r="R205" s="52">
        <v>20</v>
      </c>
      <c r="S205" s="345" t="s">
        <v>2620</v>
      </c>
      <c r="T205" s="345" t="s">
        <v>2621</v>
      </c>
      <c r="U205" s="344">
        <v>478125675</v>
      </c>
    </row>
    <row r="206" spans="1:21" ht="38.25">
      <c r="A206" s="148">
        <v>199</v>
      </c>
      <c r="B206" s="52"/>
      <c r="C206" s="341" t="s">
        <v>2294</v>
      </c>
      <c r="D206" s="341" t="s">
        <v>2622</v>
      </c>
      <c r="E206" s="346" t="s">
        <v>156</v>
      </c>
      <c r="F206" s="54" t="s">
        <v>30</v>
      </c>
      <c r="G206" s="341" t="s">
        <v>32</v>
      </c>
      <c r="H206" s="54" t="s">
        <v>65</v>
      </c>
      <c r="I206" s="54" t="s">
        <v>6</v>
      </c>
      <c r="J206" s="341" t="s">
        <v>725</v>
      </c>
      <c r="K206" s="332">
        <v>50000</v>
      </c>
      <c r="L206" s="52">
        <v>31500</v>
      </c>
      <c r="M206" s="185" t="s">
        <v>1885</v>
      </c>
      <c r="N206" s="341">
        <v>35000</v>
      </c>
      <c r="O206" s="52">
        <v>20</v>
      </c>
      <c r="P206" s="341">
        <v>35000</v>
      </c>
      <c r="Q206" s="52" t="s">
        <v>2354</v>
      </c>
      <c r="R206" s="52">
        <v>20</v>
      </c>
      <c r="S206" s="345" t="s">
        <v>2623</v>
      </c>
      <c r="T206" s="345" t="s">
        <v>2624</v>
      </c>
      <c r="U206" s="344">
        <v>478125491</v>
      </c>
    </row>
    <row r="207" spans="1:21" ht="38.25">
      <c r="A207" s="148">
        <v>200</v>
      </c>
      <c r="B207" s="52"/>
      <c r="C207" s="341" t="s">
        <v>2625</v>
      </c>
      <c r="D207" s="341" t="s">
        <v>2626</v>
      </c>
      <c r="E207" s="346" t="s">
        <v>2627</v>
      </c>
      <c r="F207" s="54" t="s">
        <v>30</v>
      </c>
      <c r="G207" s="341" t="s">
        <v>1065</v>
      </c>
      <c r="H207" s="54" t="s">
        <v>38</v>
      </c>
      <c r="I207" s="341" t="s">
        <v>5</v>
      </c>
      <c r="J207" s="341" t="s">
        <v>725</v>
      </c>
      <c r="K207" s="332">
        <v>100000</v>
      </c>
      <c r="L207" s="52">
        <v>63000</v>
      </c>
      <c r="M207" s="185" t="s">
        <v>1885</v>
      </c>
      <c r="N207" s="341">
        <v>70000</v>
      </c>
      <c r="O207" s="52">
        <v>20</v>
      </c>
      <c r="P207" s="341">
        <v>70000</v>
      </c>
      <c r="Q207" s="52" t="s">
        <v>2354</v>
      </c>
      <c r="R207" s="52">
        <v>20</v>
      </c>
      <c r="S207" s="345" t="s">
        <v>2628</v>
      </c>
      <c r="T207" s="345" t="s">
        <v>2629</v>
      </c>
      <c r="U207" s="344">
        <v>478125963</v>
      </c>
    </row>
    <row r="208" spans="1:21" ht="38.25">
      <c r="A208" s="148">
        <v>201</v>
      </c>
      <c r="B208" s="52"/>
      <c r="C208" s="341" t="s">
        <v>2630</v>
      </c>
      <c r="D208" s="341" t="s">
        <v>1350</v>
      </c>
      <c r="E208" s="346" t="s">
        <v>2515</v>
      </c>
      <c r="F208" s="54" t="s">
        <v>30</v>
      </c>
      <c r="G208" s="341" t="s">
        <v>32</v>
      </c>
      <c r="H208" s="54" t="s">
        <v>38</v>
      </c>
      <c r="I208" s="54" t="s">
        <v>6</v>
      </c>
      <c r="J208" s="341" t="s">
        <v>725</v>
      </c>
      <c r="K208" s="332">
        <v>100000</v>
      </c>
      <c r="L208" s="52">
        <v>63000</v>
      </c>
      <c r="M208" s="185" t="s">
        <v>1885</v>
      </c>
      <c r="N208" s="341">
        <v>70000</v>
      </c>
      <c r="O208" s="52">
        <v>20</v>
      </c>
      <c r="P208" s="341">
        <v>70000</v>
      </c>
      <c r="Q208" s="52" t="s">
        <v>2354</v>
      </c>
      <c r="R208" s="52">
        <v>20</v>
      </c>
      <c r="S208" s="345" t="s">
        <v>2631</v>
      </c>
      <c r="T208" s="345" t="s">
        <v>2632</v>
      </c>
      <c r="U208" s="344">
        <v>478125553</v>
      </c>
    </row>
    <row r="209" spans="1:21" ht="51">
      <c r="A209" s="148">
        <v>202</v>
      </c>
      <c r="B209" s="52"/>
      <c r="C209" s="341" t="s">
        <v>2633</v>
      </c>
      <c r="D209" s="341" t="s">
        <v>2634</v>
      </c>
      <c r="E209" s="346" t="s">
        <v>2619</v>
      </c>
      <c r="F209" s="54" t="s">
        <v>30</v>
      </c>
      <c r="G209" s="341" t="s">
        <v>32</v>
      </c>
      <c r="H209" s="54" t="s">
        <v>38</v>
      </c>
      <c r="I209" s="54" t="s">
        <v>6</v>
      </c>
      <c r="J209" s="341" t="s">
        <v>725</v>
      </c>
      <c r="K209" s="332">
        <v>50000</v>
      </c>
      <c r="L209" s="52">
        <v>31500</v>
      </c>
      <c r="M209" s="185" t="s">
        <v>1885</v>
      </c>
      <c r="N209" s="341">
        <v>35000</v>
      </c>
      <c r="O209" s="52">
        <v>20</v>
      </c>
      <c r="P209" s="341">
        <v>35000</v>
      </c>
      <c r="Q209" s="52" t="s">
        <v>2354</v>
      </c>
      <c r="R209" s="52">
        <v>20</v>
      </c>
      <c r="S209" s="345" t="s">
        <v>2635</v>
      </c>
      <c r="T209" s="345" t="s">
        <v>2636</v>
      </c>
      <c r="U209" s="344">
        <v>478125662</v>
      </c>
    </row>
    <row r="210" spans="1:21" ht="51">
      <c r="A210" s="148">
        <v>203</v>
      </c>
      <c r="B210" s="52"/>
      <c r="C210" s="335" t="s">
        <v>694</v>
      </c>
      <c r="D210" s="335" t="s">
        <v>207</v>
      </c>
      <c r="E210" s="340" t="s">
        <v>2637</v>
      </c>
      <c r="F210" s="54" t="s">
        <v>30</v>
      </c>
      <c r="G210" s="335" t="s">
        <v>32</v>
      </c>
      <c r="H210" s="335" t="s">
        <v>38</v>
      </c>
      <c r="I210" s="54" t="s">
        <v>6</v>
      </c>
      <c r="J210" s="335" t="s">
        <v>2638</v>
      </c>
      <c r="K210" s="332">
        <v>50000</v>
      </c>
      <c r="L210" s="52">
        <v>31500</v>
      </c>
      <c r="M210" s="335" t="s">
        <v>1885</v>
      </c>
      <c r="N210" s="335">
        <v>35000</v>
      </c>
      <c r="O210" s="52">
        <v>20</v>
      </c>
      <c r="P210" s="335">
        <v>35000</v>
      </c>
      <c r="Q210" s="52" t="s">
        <v>2639</v>
      </c>
      <c r="R210" s="52">
        <v>20</v>
      </c>
      <c r="S210" s="337" t="s">
        <v>2640</v>
      </c>
      <c r="T210" s="337" t="s">
        <v>2641</v>
      </c>
      <c r="U210" s="344">
        <v>478125871</v>
      </c>
    </row>
    <row r="211" spans="1:21" ht="45">
      <c r="A211" s="148">
        <v>204</v>
      </c>
      <c r="B211" s="52"/>
      <c r="C211" s="335" t="s">
        <v>2642</v>
      </c>
      <c r="D211" s="335" t="s">
        <v>2643</v>
      </c>
      <c r="E211" s="340" t="s">
        <v>891</v>
      </c>
      <c r="F211" s="54" t="s">
        <v>30</v>
      </c>
      <c r="G211" s="335" t="s">
        <v>32</v>
      </c>
      <c r="H211" s="54" t="s">
        <v>38</v>
      </c>
      <c r="I211" s="54" t="s">
        <v>6</v>
      </c>
      <c r="J211" s="335" t="s">
        <v>725</v>
      </c>
      <c r="K211" s="332">
        <v>250000</v>
      </c>
      <c r="L211" s="52">
        <v>157500</v>
      </c>
      <c r="M211" s="335" t="s">
        <v>1885</v>
      </c>
      <c r="N211" s="335">
        <v>175000</v>
      </c>
      <c r="O211" s="52">
        <v>20</v>
      </c>
      <c r="P211" s="335">
        <v>175000</v>
      </c>
      <c r="Q211" s="52" t="s">
        <v>2639</v>
      </c>
      <c r="R211" s="52">
        <v>20</v>
      </c>
      <c r="S211" s="337" t="s">
        <v>2644</v>
      </c>
      <c r="T211" s="337" t="s">
        <v>2645</v>
      </c>
      <c r="U211" s="344">
        <v>478125335</v>
      </c>
    </row>
    <row r="212" spans="1:21" ht="38.25">
      <c r="A212" s="148">
        <v>205</v>
      </c>
      <c r="B212" s="52"/>
      <c r="C212" s="335" t="s">
        <v>2646</v>
      </c>
      <c r="D212" s="335" t="s">
        <v>1099</v>
      </c>
      <c r="E212" s="340" t="s">
        <v>2647</v>
      </c>
      <c r="F212" s="54" t="s">
        <v>30</v>
      </c>
      <c r="G212" s="335" t="s">
        <v>32</v>
      </c>
      <c r="H212" s="54" t="s">
        <v>38</v>
      </c>
      <c r="I212" s="341" t="s">
        <v>5</v>
      </c>
      <c r="J212" s="335" t="s">
        <v>725</v>
      </c>
      <c r="K212" s="332">
        <v>50000</v>
      </c>
      <c r="L212" s="52">
        <v>31500</v>
      </c>
      <c r="M212" s="335" t="s">
        <v>1885</v>
      </c>
      <c r="N212" s="335">
        <v>35000</v>
      </c>
      <c r="O212" s="52">
        <v>20</v>
      </c>
      <c r="P212" s="335">
        <v>35000</v>
      </c>
      <c r="Q212" s="52" t="s">
        <v>2639</v>
      </c>
      <c r="R212" s="52">
        <v>20</v>
      </c>
      <c r="S212" s="337" t="s">
        <v>2648</v>
      </c>
      <c r="T212" s="337" t="s">
        <v>2649</v>
      </c>
      <c r="U212" s="344">
        <v>478124948</v>
      </c>
    </row>
    <row r="213" spans="1:21" ht="38.25">
      <c r="A213" s="148">
        <v>206</v>
      </c>
      <c r="B213" s="52"/>
      <c r="C213" s="335" t="s">
        <v>2650</v>
      </c>
      <c r="D213" s="335" t="s">
        <v>2651</v>
      </c>
      <c r="E213" s="340" t="s">
        <v>2652</v>
      </c>
      <c r="F213" s="54" t="s">
        <v>30</v>
      </c>
      <c r="G213" s="335" t="s">
        <v>32</v>
      </c>
      <c r="H213" s="54" t="s">
        <v>65</v>
      </c>
      <c r="I213" s="54" t="s">
        <v>6</v>
      </c>
      <c r="J213" s="335" t="s">
        <v>725</v>
      </c>
      <c r="K213" s="332">
        <v>100000</v>
      </c>
      <c r="L213" s="52">
        <v>63000</v>
      </c>
      <c r="M213" s="335" t="s">
        <v>1885</v>
      </c>
      <c r="N213" s="335">
        <v>70000</v>
      </c>
      <c r="O213" s="52">
        <v>20</v>
      </c>
      <c r="P213" s="335">
        <v>70000</v>
      </c>
      <c r="Q213" s="52" t="s">
        <v>2639</v>
      </c>
      <c r="R213" s="52">
        <v>20</v>
      </c>
      <c r="S213" s="337" t="s">
        <v>2653</v>
      </c>
      <c r="T213" s="337" t="s">
        <v>2654</v>
      </c>
      <c r="U213" s="344">
        <v>478125592</v>
      </c>
    </row>
    <row r="214" spans="1:21" ht="30">
      <c r="A214" s="148">
        <v>207</v>
      </c>
      <c r="B214" s="52"/>
      <c r="C214" s="338" t="s">
        <v>2655</v>
      </c>
      <c r="D214" s="338" t="s">
        <v>2656</v>
      </c>
      <c r="E214" s="339" t="s">
        <v>478</v>
      </c>
      <c r="F214" s="54" t="s">
        <v>30</v>
      </c>
      <c r="G214" s="338" t="s">
        <v>32</v>
      </c>
      <c r="H214" s="54" t="s">
        <v>38</v>
      </c>
      <c r="I214" s="54" t="s">
        <v>6</v>
      </c>
      <c r="J214" s="338" t="s">
        <v>725</v>
      </c>
      <c r="K214" s="332">
        <v>50000</v>
      </c>
      <c r="L214" s="52">
        <v>31500</v>
      </c>
      <c r="M214" s="335" t="s">
        <v>1885</v>
      </c>
      <c r="N214" s="338">
        <v>35000</v>
      </c>
      <c r="O214" s="52">
        <v>20</v>
      </c>
      <c r="P214" s="338">
        <v>35000</v>
      </c>
      <c r="Q214" s="52" t="s">
        <v>2639</v>
      </c>
      <c r="R214" s="52">
        <v>20</v>
      </c>
      <c r="S214" s="336" t="s">
        <v>2657</v>
      </c>
      <c r="T214" s="336" t="s">
        <v>2658</v>
      </c>
      <c r="U214" s="344">
        <v>478125295</v>
      </c>
    </row>
    <row r="215" spans="1:21" ht="45">
      <c r="A215" s="148">
        <v>208</v>
      </c>
      <c r="B215" s="52"/>
      <c r="C215" s="335" t="s">
        <v>2659</v>
      </c>
      <c r="D215" s="335" t="s">
        <v>2660</v>
      </c>
      <c r="E215" s="340" t="s">
        <v>2661</v>
      </c>
      <c r="F215" s="54" t="s">
        <v>30</v>
      </c>
      <c r="G215" s="335" t="s">
        <v>1065</v>
      </c>
      <c r="H215" s="54" t="s">
        <v>38</v>
      </c>
      <c r="I215" s="54" t="s">
        <v>6</v>
      </c>
      <c r="J215" s="335" t="s">
        <v>2116</v>
      </c>
      <c r="K215" s="332">
        <v>100000</v>
      </c>
      <c r="L215" s="52">
        <v>63000</v>
      </c>
      <c r="M215" s="335" t="s">
        <v>1885</v>
      </c>
      <c r="N215" s="335">
        <v>70000</v>
      </c>
      <c r="O215" s="52">
        <v>20</v>
      </c>
      <c r="P215" s="335">
        <v>70000</v>
      </c>
      <c r="Q215" s="52" t="s">
        <v>2639</v>
      </c>
      <c r="R215" s="52">
        <v>20</v>
      </c>
      <c r="S215" s="337" t="s">
        <v>2662</v>
      </c>
      <c r="T215" s="337" t="s">
        <v>2663</v>
      </c>
      <c r="U215" s="344">
        <v>478280111</v>
      </c>
    </row>
    <row r="216" spans="1:21" ht="38.25">
      <c r="A216" s="148">
        <v>209</v>
      </c>
      <c r="B216" s="52"/>
      <c r="C216" s="335" t="s">
        <v>2456</v>
      </c>
      <c r="D216" s="335" t="s">
        <v>456</v>
      </c>
      <c r="E216" s="340" t="s">
        <v>712</v>
      </c>
      <c r="F216" s="54" t="s">
        <v>30</v>
      </c>
      <c r="G216" s="335" t="s">
        <v>32</v>
      </c>
      <c r="H216" s="54" t="s">
        <v>38</v>
      </c>
      <c r="I216" s="54" t="s">
        <v>6</v>
      </c>
      <c r="J216" s="335" t="s">
        <v>725</v>
      </c>
      <c r="K216" s="332">
        <v>50000</v>
      </c>
      <c r="L216" s="52">
        <v>31500</v>
      </c>
      <c r="M216" s="335" t="s">
        <v>1885</v>
      </c>
      <c r="N216" s="335">
        <v>35000</v>
      </c>
      <c r="O216" s="52">
        <v>20</v>
      </c>
      <c r="P216" s="335">
        <v>35000</v>
      </c>
      <c r="Q216" s="52" t="s">
        <v>2639</v>
      </c>
      <c r="R216" s="52">
        <v>20</v>
      </c>
      <c r="S216" s="337" t="s">
        <v>2664</v>
      </c>
      <c r="T216" s="337" t="s">
        <v>2665</v>
      </c>
      <c r="U216" s="344" t="s">
        <v>2666</v>
      </c>
    </row>
    <row r="217" spans="1:21" ht="51">
      <c r="A217" s="148">
        <v>210</v>
      </c>
      <c r="B217" s="52"/>
      <c r="C217" s="335" t="s">
        <v>2667</v>
      </c>
      <c r="D217" s="335" t="s">
        <v>2668</v>
      </c>
      <c r="E217" s="340" t="s">
        <v>2669</v>
      </c>
      <c r="F217" s="54" t="s">
        <v>30</v>
      </c>
      <c r="G217" s="335" t="s">
        <v>32</v>
      </c>
      <c r="H217" s="54" t="s">
        <v>38</v>
      </c>
      <c r="I217" s="54" t="s">
        <v>6</v>
      </c>
      <c r="J217" s="335" t="s">
        <v>725</v>
      </c>
      <c r="K217" s="332">
        <v>50000</v>
      </c>
      <c r="L217" s="52">
        <v>31500</v>
      </c>
      <c r="M217" s="335" t="s">
        <v>1885</v>
      </c>
      <c r="N217" s="335">
        <v>35000</v>
      </c>
      <c r="O217" s="52">
        <v>20</v>
      </c>
      <c r="P217" s="335">
        <v>35000</v>
      </c>
      <c r="Q217" s="52" t="s">
        <v>2639</v>
      </c>
      <c r="R217" s="52">
        <v>20</v>
      </c>
      <c r="S217" s="337" t="s">
        <v>2670</v>
      </c>
      <c r="T217" s="337" t="s">
        <v>2671</v>
      </c>
      <c r="U217" s="344" t="s">
        <v>2672</v>
      </c>
    </row>
    <row r="218" spans="1:21" ht="38.25">
      <c r="A218" s="148">
        <v>211</v>
      </c>
      <c r="B218" s="52"/>
      <c r="C218" s="338" t="s">
        <v>2673</v>
      </c>
      <c r="D218" s="338" t="s">
        <v>274</v>
      </c>
      <c r="E218" s="339" t="s">
        <v>2674</v>
      </c>
      <c r="F218" s="54" t="s">
        <v>30</v>
      </c>
      <c r="G218" s="338" t="s">
        <v>32</v>
      </c>
      <c r="H218" s="54" t="s">
        <v>38</v>
      </c>
      <c r="I218" s="54" t="s">
        <v>6</v>
      </c>
      <c r="J218" s="338" t="s">
        <v>725</v>
      </c>
      <c r="K218" s="332">
        <v>50000</v>
      </c>
      <c r="L218" s="52">
        <v>31500</v>
      </c>
      <c r="M218" s="335" t="s">
        <v>1885</v>
      </c>
      <c r="N218" s="338">
        <v>35000</v>
      </c>
      <c r="O218" s="52">
        <v>20</v>
      </c>
      <c r="P218" s="338">
        <v>35000</v>
      </c>
      <c r="Q218" s="52" t="s">
        <v>2639</v>
      </c>
      <c r="R218" s="52">
        <v>20</v>
      </c>
      <c r="S218" s="336" t="s">
        <v>2675</v>
      </c>
      <c r="T218" s="336" t="s">
        <v>2676</v>
      </c>
      <c r="U218" s="344">
        <v>478125212</v>
      </c>
    </row>
    <row r="219" spans="1:21" ht="63.75">
      <c r="A219" s="148">
        <v>212</v>
      </c>
      <c r="B219" s="52"/>
      <c r="C219" s="335" t="s">
        <v>2677</v>
      </c>
      <c r="D219" s="335" t="s">
        <v>138</v>
      </c>
      <c r="E219" s="340" t="s">
        <v>2678</v>
      </c>
      <c r="F219" s="54" t="s">
        <v>30</v>
      </c>
      <c r="G219" s="335" t="s">
        <v>32</v>
      </c>
      <c r="H219" s="54" t="s">
        <v>38</v>
      </c>
      <c r="I219" s="54" t="s">
        <v>6</v>
      </c>
      <c r="J219" s="335" t="s">
        <v>725</v>
      </c>
      <c r="K219" s="332">
        <v>50000</v>
      </c>
      <c r="L219" s="52">
        <v>31500</v>
      </c>
      <c r="M219" s="335" t="s">
        <v>1885</v>
      </c>
      <c r="N219" s="335">
        <v>35000</v>
      </c>
      <c r="O219" s="52">
        <v>20</v>
      </c>
      <c r="P219" s="335">
        <v>35000</v>
      </c>
      <c r="Q219" s="52" t="s">
        <v>2639</v>
      </c>
      <c r="R219" s="52">
        <v>20</v>
      </c>
      <c r="S219" s="337" t="s">
        <v>2679</v>
      </c>
      <c r="T219" s="337" t="s">
        <v>2680</v>
      </c>
      <c r="U219" s="344">
        <v>478124788</v>
      </c>
    </row>
    <row r="220" spans="1:21" ht="63.75">
      <c r="A220" s="148">
        <v>213</v>
      </c>
      <c r="B220" s="52"/>
      <c r="C220" s="335" t="s">
        <v>1413</v>
      </c>
      <c r="D220" s="335" t="s">
        <v>2681</v>
      </c>
      <c r="E220" s="340" t="s">
        <v>2682</v>
      </c>
      <c r="F220" s="54" t="s">
        <v>30</v>
      </c>
      <c r="G220" s="335" t="s">
        <v>32</v>
      </c>
      <c r="H220" s="54" t="s">
        <v>38</v>
      </c>
      <c r="I220" s="54" t="s">
        <v>6</v>
      </c>
      <c r="J220" s="335" t="s">
        <v>725</v>
      </c>
      <c r="K220" s="332">
        <v>40000</v>
      </c>
      <c r="L220" s="52">
        <v>25200</v>
      </c>
      <c r="M220" s="335" t="s">
        <v>1885</v>
      </c>
      <c r="N220" s="335">
        <v>28000</v>
      </c>
      <c r="O220" s="52">
        <v>20</v>
      </c>
      <c r="P220" s="335">
        <v>28000</v>
      </c>
      <c r="Q220" s="52" t="s">
        <v>2639</v>
      </c>
      <c r="R220" s="52">
        <v>20</v>
      </c>
      <c r="S220" s="337" t="s">
        <v>2683</v>
      </c>
      <c r="T220" s="337" t="s">
        <v>2684</v>
      </c>
      <c r="U220" s="344">
        <v>478125125</v>
      </c>
    </row>
    <row r="221" spans="1:21" ht="38.25">
      <c r="A221" s="148">
        <v>214</v>
      </c>
      <c r="B221" s="52"/>
      <c r="C221" s="335" t="s">
        <v>2685</v>
      </c>
      <c r="D221" s="335" t="s">
        <v>1945</v>
      </c>
      <c r="E221" s="340" t="s">
        <v>2686</v>
      </c>
      <c r="F221" s="54" t="s">
        <v>30</v>
      </c>
      <c r="G221" s="335" t="s">
        <v>32</v>
      </c>
      <c r="H221" s="54" t="s">
        <v>38</v>
      </c>
      <c r="I221" s="54" t="s">
        <v>6</v>
      </c>
      <c r="J221" s="335" t="s">
        <v>725</v>
      </c>
      <c r="K221" s="332">
        <v>50000</v>
      </c>
      <c r="L221" s="52">
        <v>31500</v>
      </c>
      <c r="M221" s="335" t="s">
        <v>1885</v>
      </c>
      <c r="N221" s="335">
        <v>35000</v>
      </c>
      <c r="O221" s="52">
        <v>20</v>
      </c>
      <c r="P221" s="335">
        <v>35000</v>
      </c>
      <c r="Q221" s="52" t="s">
        <v>2639</v>
      </c>
      <c r="R221" s="52">
        <v>20</v>
      </c>
      <c r="S221" s="337" t="s">
        <v>2687</v>
      </c>
      <c r="T221" s="337" t="s">
        <v>2688</v>
      </c>
      <c r="U221" s="344">
        <v>478280226</v>
      </c>
    </row>
    <row r="222" spans="1:21" ht="38.25">
      <c r="A222" s="148">
        <v>215</v>
      </c>
      <c r="B222" s="52"/>
      <c r="C222" s="335" t="s">
        <v>2689</v>
      </c>
      <c r="D222" s="335" t="s">
        <v>370</v>
      </c>
      <c r="E222" s="340" t="s">
        <v>2690</v>
      </c>
      <c r="F222" s="54" t="s">
        <v>30</v>
      </c>
      <c r="G222" s="335" t="s">
        <v>32</v>
      </c>
      <c r="H222" s="54" t="s">
        <v>38</v>
      </c>
      <c r="I222" s="341" t="s">
        <v>5</v>
      </c>
      <c r="J222" s="335" t="s">
        <v>725</v>
      </c>
      <c r="K222" s="332">
        <v>50000</v>
      </c>
      <c r="L222" s="52">
        <v>31500</v>
      </c>
      <c r="M222" s="335" t="s">
        <v>1885</v>
      </c>
      <c r="N222" s="335">
        <v>35000</v>
      </c>
      <c r="O222" s="52">
        <v>20</v>
      </c>
      <c r="P222" s="335">
        <v>35000</v>
      </c>
      <c r="Q222" s="52" t="s">
        <v>2639</v>
      </c>
      <c r="R222" s="52">
        <v>20</v>
      </c>
      <c r="S222" s="337" t="s">
        <v>2691</v>
      </c>
      <c r="T222" s="337" t="s">
        <v>2692</v>
      </c>
      <c r="U222" s="344">
        <v>478125664</v>
      </c>
    </row>
    <row r="223" spans="1:21" ht="38.25">
      <c r="A223" s="148">
        <v>216</v>
      </c>
      <c r="B223" s="52"/>
      <c r="C223" s="335" t="s">
        <v>2693</v>
      </c>
      <c r="D223" s="335" t="s">
        <v>370</v>
      </c>
      <c r="E223" s="340" t="s">
        <v>2690</v>
      </c>
      <c r="F223" s="54" t="s">
        <v>30</v>
      </c>
      <c r="G223" s="335" t="s">
        <v>32</v>
      </c>
      <c r="H223" s="54" t="s">
        <v>38</v>
      </c>
      <c r="I223" s="341" t="s">
        <v>5</v>
      </c>
      <c r="J223" s="335" t="s">
        <v>725</v>
      </c>
      <c r="K223" s="332">
        <v>50000</v>
      </c>
      <c r="L223" s="52">
        <v>31500</v>
      </c>
      <c r="M223" s="335" t="s">
        <v>1885</v>
      </c>
      <c r="N223" s="335">
        <v>35000</v>
      </c>
      <c r="O223" s="52">
        <v>20</v>
      </c>
      <c r="P223" s="335">
        <v>35000</v>
      </c>
      <c r="Q223" s="52" t="s">
        <v>2639</v>
      </c>
      <c r="R223" s="52">
        <v>20</v>
      </c>
      <c r="S223" s="337" t="s">
        <v>2694</v>
      </c>
      <c r="T223" s="337" t="s">
        <v>2695</v>
      </c>
      <c r="U223" s="344">
        <v>478125663</v>
      </c>
    </row>
    <row r="224" spans="1:21" ht="30">
      <c r="A224" s="148">
        <v>217</v>
      </c>
      <c r="B224" s="52"/>
      <c r="C224" s="335" t="s">
        <v>2696</v>
      </c>
      <c r="D224" s="335" t="s">
        <v>2697</v>
      </c>
      <c r="E224" s="340" t="s">
        <v>2698</v>
      </c>
      <c r="F224" s="54" t="s">
        <v>30</v>
      </c>
      <c r="G224" s="335" t="s">
        <v>32</v>
      </c>
      <c r="H224" s="54" t="s">
        <v>65</v>
      </c>
      <c r="I224" s="54" t="s">
        <v>6</v>
      </c>
      <c r="J224" s="335" t="s">
        <v>725</v>
      </c>
      <c r="K224" s="332">
        <v>100000</v>
      </c>
      <c r="L224" s="52">
        <v>63000</v>
      </c>
      <c r="M224" s="335" t="s">
        <v>1885</v>
      </c>
      <c r="N224" s="335">
        <v>70000</v>
      </c>
      <c r="O224" s="52">
        <v>20</v>
      </c>
      <c r="P224" s="335">
        <v>70000</v>
      </c>
      <c r="Q224" s="52" t="s">
        <v>2639</v>
      </c>
      <c r="R224" s="52">
        <v>20</v>
      </c>
      <c r="S224" s="337" t="s">
        <v>2699</v>
      </c>
      <c r="T224" s="337" t="s">
        <v>2700</v>
      </c>
      <c r="U224" s="344">
        <v>478125552</v>
      </c>
    </row>
    <row r="225" spans="1:21" ht="38.25">
      <c r="A225" s="148">
        <v>218</v>
      </c>
      <c r="B225" s="52"/>
      <c r="C225" s="335" t="s">
        <v>2701</v>
      </c>
      <c r="D225" s="335" t="s">
        <v>2702</v>
      </c>
      <c r="E225" s="340" t="s">
        <v>891</v>
      </c>
      <c r="F225" s="54" t="s">
        <v>30</v>
      </c>
      <c r="G225" s="335" t="s">
        <v>32</v>
      </c>
      <c r="H225" s="54" t="s">
        <v>38</v>
      </c>
      <c r="I225" s="54" t="s">
        <v>6</v>
      </c>
      <c r="J225" s="335" t="s">
        <v>145</v>
      </c>
      <c r="K225" s="332">
        <v>50000</v>
      </c>
      <c r="L225" s="52">
        <v>31500</v>
      </c>
      <c r="M225" s="335" t="s">
        <v>1885</v>
      </c>
      <c r="N225" s="335">
        <v>35000</v>
      </c>
      <c r="O225" s="52">
        <v>20</v>
      </c>
      <c r="P225" s="335">
        <v>35000</v>
      </c>
      <c r="Q225" s="52" t="s">
        <v>2639</v>
      </c>
      <c r="R225" s="52">
        <v>20</v>
      </c>
      <c r="S225" s="337" t="s">
        <v>2703</v>
      </c>
      <c r="T225" s="337" t="s">
        <v>2704</v>
      </c>
      <c r="U225" s="344">
        <v>478280239</v>
      </c>
    </row>
    <row r="226" spans="1:21" ht="38.25">
      <c r="A226" s="148">
        <v>219</v>
      </c>
      <c r="B226" s="52"/>
      <c r="C226" s="335" t="s">
        <v>2705</v>
      </c>
      <c r="D226" s="335" t="s">
        <v>2249</v>
      </c>
      <c r="E226" s="340" t="s">
        <v>891</v>
      </c>
      <c r="F226" s="54" t="s">
        <v>30</v>
      </c>
      <c r="G226" s="335" t="s">
        <v>32</v>
      </c>
      <c r="H226" s="54" t="s">
        <v>38</v>
      </c>
      <c r="I226" s="54" t="s">
        <v>6</v>
      </c>
      <c r="J226" s="335" t="s">
        <v>725</v>
      </c>
      <c r="K226" s="332">
        <v>100000</v>
      </c>
      <c r="L226" s="52">
        <v>63000</v>
      </c>
      <c r="M226" s="335" t="s">
        <v>1885</v>
      </c>
      <c r="N226" s="335">
        <v>70000</v>
      </c>
      <c r="O226" s="52">
        <v>20</v>
      </c>
      <c r="P226" s="335">
        <v>70000</v>
      </c>
      <c r="Q226" s="52" t="s">
        <v>2639</v>
      </c>
      <c r="R226" s="52">
        <v>20</v>
      </c>
      <c r="S226" s="337" t="s">
        <v>2706</v>
      </c>
      <c r="T226" s="337" t="s">
        <v>2707</v>
      </c>
      <c r="U226" s="344">
        <v>478125289</v>
      </c>
    </row>
    <row r="227" spans="1:21" ht="38.25">
      <c r="A227" s="148">
        <v>220</v>
      </c>
      <c r="B227" s="52"/>
      <c r="C227" s="335" t="s">
        <v>638</v>
      </c>
      <c r="D227" s="335" t="s">
        <v>1950</v>
      </c>
      <c r="E227" s="340" t="s">
        <v>891</v>
      </c>
      <c r="F227" s="54" t="s">
        <v>30</v>
      </c>
      <c r="G227" s="335" t="s">
        <v>32</v>
      </c>
      <c r="H227" s="54" t="s">
        <v>38</v>
      </c>
      <c r="I227" s="54" t="s">
        <v>6</v>
      </c>
      <c r="J227" s="335" t="s">
        <v>145</v>
      </c>
      <c r="K227" s="332">
        <v>50000</v>
      </c>
      <c r="L227" s="52">
        <v>31500</v>
      </c>
      <c r="M227" s="335" t="s">
        <v>1885</v>
      </c>
      <c r="N227" s="335">
        <v>35000</v>
      </c>
      <c r="O227" s="52">
        <v>20</v>
      </c>
      <c r="P227" s="335">
        <v>35000</v>
      </c>
      <c r="Q227" s="52" t="s">
        <v>2639</v>
      </c>
      <c r="R227" s="52">
        <v>20</v>
      </c>
      <c r="S227" s="337" t="s">
        <v>2708</v>
      </c>
      <c r="T227" s="337" t="s">
        <v>2709</v>
      </c>
      <c r="U227" s="344">
        <v>478125377</v>
      </c>
    </row>
    <row r="228" spans="1:21" ht="38.25">
      <c r="A228" s="148">
        <v>221</v>
      </c>
      <c r="B228" s="52"/>
      <c r="C228" s="335" t="s">
        <v>2710</v>
      </c>
      <c r="D228" s="335" t="s">
        <v>2448</v>
      </c>
      <c r="E228" s="340" t="s">
        <v>2711</v>
      </c>
      <c r="F228" s="54" t="s">
        <v>30</v>
      </c>
      <c r="G228" s="335" t="s">
        <v>32</v>
      </c>
      <c r="H228" s="54" t="s">
        <v>38</v>
      </c>
      <c r="I228" s="341" t="s">
        <v>5</v>
      </c>
      <c r="J228" s="335" t="s">
        <v>145</v>
      </c>
      <c r="K228" s="332">
        <v>50000</v>
      </c>
      <c r="L228" s="52">
        <v>31500</v>
      </c>
      <c r="M228" s="335" t="s">
        <v>1885</v>
      </c>
      <c r="N228" s="335">
        <v>35000</v>
      </c>
      <c r="O228" s="52">
        <v>20</v>
      </c>
      <c r="P228" s="335">
        <v>35000</v>
      </c>
      <c r="Q228" s="52" t="s">
        <v>2639</v>
      </c>
      <c r="R228" s="52">
        <v>20</v>
      </c>
      <c r="S228" s="337" t="s">
        <v>2712</v>
      </c>
      <c r="T228" s="337" t="s">
        <v>2713</v>
      </c>
      <c r="U228" s="344">
        <v>478280308</v>
      </c>
    </row>
    <row r="229" spans="1:21" ht="51">
      <c r="A229" s="148">
        <v>222</v>
      </c>
      <c r="B229" s="52"/>
      <c r="C229" s="335" t="s">
        <v>2714</v>
      </c>
      <c r="D229" s="335" t="s">
        <v>432</v>
      </c>
      <c r="E229" s="340" t="s">
        <v>2715</v>
      </c>
      <c r="F229" s="54" t="s">
        <v>30</v>
      </c>
      <c r="G229" s="335" t="s">
        <v>32</v>
      </c>
      <c r="H229" s="54" t="s">
        <v>38</v>
      </c>
      <c r="I229" s="54" t="s">
        <v>6</v>
      </c>
      <c r="J229" s="335" t="s">
        <v>725</v>
      </c>
      <c r="K229" s="332">
        <v>50000</v>
      </c>
      <c r="L229" s="52">
        <v>31500</v>
      </c>
      <c r="M229" s="335" t="s">
        <v>1885</v>
      </c>
      <c r="N229" s="335">
        <v>35000</v>
      </c>
      <c r="O229" s="52">
        <v>20</v>
      </c>
      <c r="P229" s="335">
        <v>35000</v>
      </c>
      <c r="Q229" s="52" t="s">
        <v>2639</v>
      </c>
      <c r="R229" s="52">
        <v>20</v>
      </c>
      <c r="S229" s="337" t="s">
        <v>2716</v>
      </c>
      <c r="T229" s="337" t="s">
        <v>2717</v>
      </c>
      <c r="U229" s="344">
        <v>478125237</v>
      </c>
    </row>
    <row r="230" spans="1:21" ht="38.25">
      <c r="A230" s="148">
        <v>223</v>
      </c>
      <c r="B230" s="52"/>
      <c r="C230" s="335" t="s">
        <v>2718</v>
      </c>
      <c r="D230" s="335" t="s">
        <v>2630</v>
      </c>
      <c r="E230" s="340" t="s">
        <v>891</v>
      </c>
      <c r="F230" s="54" t="s">
        <v>30</v>
      </c>
      <c r="G230" s="335" t="s">
        <v>32</v>
      </c>
      <c r="H230" s="54" t="s">
        <v>65</v>
      </c>
      <c r="I230" s="54" t="s">
        <v>6</v>
      </c>
      <c r="J230" s="335" t="s">
        <v>725</v>
      </c>
      <c r="K230" s="332">
        <v>50000</v>
      </c>
      <c r="L230" s="52">
        <v>31500</v>
      </c>
      <c r="M230" s="335" t="s">
        <v>1885</v>
      </c>
      <c r="N230" s="335">
        <v>35000</v>
      </c>
      <c r="O230" s="52">
        <v>20</v>
      </c>
      <c r="P230" s="335">
        <v>35000</v>
      </c>
      <c r="Q230" s="52" t="s">
        <v>2639</v>
      </c>
      <c r="R230" s="52">
        <v>20</v>
      </c>
      <c r="S230" s="337" t="s">
        <v>2719</v>
      </c>
      <c r="T230" s="337" t="s">
        <v>2720</v>
      </c>
      <c r="U230" s="344">
        <v>478280240</v>
      </c>
    </row>
    <row r="231" spans="1:21" ht="38.25">
      <c r="A231" s="148">
        <v>224</v>
      </c>
      <c r="B231" s="52"/>
      <c r="C231" s="335" t="s">
        <v>2721</v>
      </c>
      <c r="D231" s="335" t="s">
        <v>2722</v>
      </c>
      <c r="E231" s="340" t="s">
        <v>891</v>
      </c>
      <c r="F231" s="54" t="s">
        <v>30</v>
      </c>
      <c r="G231" s="335" t="s">
        <v>32</v>
      </c>
      <c r="H231" s="54" t="s">
        <v>38</v>
      </c>
      <c r="I231" s="54" t="s">
        <v>6</v>
      </c>
      <c r="J231" s="335" t="s">
        <v>725</v>
      </c>
      <c r="K231" s="332">
        <v>50000</v>
      </c>
      <c r="L231" s="52">
        <v>31500</v>
      </c>
      <c r="M231" s="335" t="s">
        <v>1885</v>
      </c>
      <c r="N231" s="335">
        <v>35000</v>
      </c>
      <c r="O231" s="52">
        <v>20</v>
      </c>
      <c r="P231" s="335">
        <v>35000</v>
      </c>
      <c r="Q231" s="52" t="s">
        <v>2639</v>
      </c>
      <c r="R231" s="52">
        <v>20</v>
      </c>
      <c r="S231" s="337" t="s">
        <v>2723</v>
      </c>
      <c r="T231" s="337" t="s">
        <v>2724</v>
      </c>
      <c r="U231" s="344">
        <v>478280242</v>
      </c>
    </row>
    <row r="232" spans="1:21" ht="38.25">
      <c r="A232" s="148">
        <v>225</v>
      </c>
      <c r="B232" s="52"/>
      <c r="C232" s="335" t="s">
        <v>2725</v>
      </c>
      <c r="D232" s="335" t="s">
        <v>1293</v>
      </c>
      <c r="E232" s="340" t="s">
        <v>891</v>
      </c>
      <c r="F232" s="54" t="s">
        <v>30</v>
      </c>
      <c r="G232" s="335" t="s">
        <v>32</v>
      </c>
      <c r="H232" s="54" t="s">
        <v>65</v>
      </c>
      <c r="I232" s="54" t="s">
        <v>6</v>
      </c>
      <c r="J232" s="335" t="s">
        <v>145</v>
      </c>
      <c r="K232" s="332">
        <v>100000</v>
      </c>
      <c r="L232" s="52">
        <v>63000</v>
      </c>
      <c r="M232" s="335" t="s">
        <v>1885</v>
      </c>
      <c r="N232" s="335">
        <v>70000</v>
      </c>
      <c r="O232" s="52">
        <v>20</v>
      </c>
      <c r="P232" s="335">
        <v>70000</v>
      </c>
      <c r="Q232" s="52" t="s">
        <v>2639</v>
      </c>
      <c r="R232" s="52">
        <v>20</v>
      </c>
      <c r="S232" s="337" t="s">
        <v>2726</v>
      </c>
      <c r="T232" s="337" t="s">
        <v>2727</v>
      </c>
      <c r="U232" s="344">
        <v>478280243</v>
      </c>
    </row>
    <row r="233" spans="1:21" ht="38.25">
      <c r="A233" s="148">
        <v>226</v>
      </c>
      <c r="B233" s="52"/>
      <c r="C233" s="335" t="s">
        <v>2728</v>
      </c>
      <c r="D233" s="335" t="s">
        <v>155</v>
      </c>
      <c r="E233" s="340" t="s">
        <v>2214</v>
      </c>
      <c r="F233" s="54" t="s">
        <v>30</v>
      </c>
      <c r="G233" s="335" t="s">
        <v>32</v>
      </c>
      <c r="H233" s="54" t="s">
        <v>38</v>
      </c>
      <c r="I233" s="54" t="s">
        <v>6</v>
      </c>
      <c r="J233" s="335" t="s">
        <v>2729</v>
      </c>
      <c r="K233" s="332">
        <v>50000</v>
      </c>
      <c r="L233" s="52">
        <v>31500</v>
      </c>
      <c r="M233" s="335" t="s">
        <v>1885</v>
      </c>
      <c r="N233" s="335">
        <v>35000</v>
      </c>
      <c r="O233" s="52">
        <v>20</v>
      </c>
      <c r="P233" s="335">
        <v>35000</v>
      </c>
      <c r="Q233" s="52" t="s">
        <v>2639</v>
      </c>
      <c r="R233" s="52">
        <v>20</v>
      </c>
      <c r="S233" s="337" t="s">
        <v>2730</v>
      </c>
      <c r="T233" s="337" t="s">
        <v>2731</v>
      </c>
      <c r="U233" s="344">
        <v>478125030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0"/>
  <sheetViews>
    <sheetView topLeftCell="A3" workbookViewId="0">
      <selection activeCell="P8" sqref="P8:P9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</row>
    <row r="2" spans="1:21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1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128"/>
      <c r="T3" s="100"/>
    </row>
    <row r="4" spans="1:21" ht="18.75">
      <c r="A4" s="466" t="s">
        <v>1626</v>
      </c>
      <c r="B4" s="466"/>
      <c r="C4" s="466"/>
      <c r="D4" s="466"/>
      <c r="E4" s="466"/>
      <c r="F4" s="466"/>
      <c r="G4" s="466"/>
      <c r="H4" s="224"/>
      <c r="I4" s="7"/>
      <c r="J4" s="7"/>
      <c r="K4" s="7"/>
      <c r="L4" s="6"/>
      <c r="M4" s="99"/>
      <c r="N4" s="96"/>
      <c r="O4" s="99"/>
      <c r="P4" s="124"/>
      <c r="Q4" s="9"/>
      <c r="R4" s="126" t="s">
        <v>504</v>
      </c>
      <c r="S4" s="128"/>
      <c r="T4" s="100"/>
    </row>
    <row r="5" spans="1:21">
      <c r="A5" s="127"/>
      <c r="B5" s="106"/>
      <c r="C5" s="128"/>
      <c r="D5" s="127"/>
      <c r="E5" s="128"/>
      <c r="F5" s="225"/>
      <c r="G5" s="129"/>
      <c r="H5" s="225"/>
      <c r="I5" s="129"/>
      <c r="J5" s="127"/>
      <c r="K5" s="127"/>
      <c r="L5" s="127"/>
      <c r="M5" s="106"/>
      <c r="N5" s="103"/>
      <c r="O5" s="106"/>
      <c r="P5" s="103"/>
      <c r="Q5" s="469" t="s">
        <v>545</v>
      </c>
      <c r="R5" s="469"/>
      <c r="S5" s="128"/>
      <c r="T5" s="100"/>
    </row>
    <row r="6" spans="1:21">
      <c r="A6" s="467" t="s">
        <v>506</v>
      </c>
      <c r="B6" s="467"/>
      <c r="C6" s="128"/>
      <c r="D6" s="127"/>
      <c r="E6" s="128"/>
      <c r="F6" s="225"/>
      <c r="G6" s="129"/>
      <c r="H6" s="225"/>
      <c r="I6" s="129"/>
      <c r="J6" s="127"/>
      <c r="K6" s="127"/>
      <c r="L6" s="127"/>
      <c r="M6" s="106"/>
      <c r="N6" s="103"/>
      <c r="O6" s="106"/>
      <c r="P6" s="103"/>
      <c r="Q6" s="106"/>
      <c r="R6" s="127"/>
      <c r="S6" s="128"/>
      <c r="T6" s="100"/>
    </row>
    <row r="7" spans="1:21" ht="63">
      <c r="A7" s="93" t="s">
        <v>99</v>
      </c>
      <c r="B7" s="93" t="s">
        <v>100</v>
      </c>
      <c r="C7" s="217" t="s">
        <v>101</v>
      </c>
      <c r="D7" s="93" t="s">
        <v>102</v>
      </c>
      <c r="E7" s="217" t="s">
        <v>103</v>
      </c>
      <c r="F7" s="217" t="s">
        <v>9</v>
      </c>
      <c r="G7" s="93" t="s">
        <v>104</v>
      </c>
      <c r="H7" s="217" t="s">
        <v>105</v>
      </c>
      <c r="I7" s="93" t="s">
        <v>106</v>
      </c>
      <c r="J7" s="93" t="s">
        <v>343</v>
      </c>
      <c r="K7" s="93" t="s">
        <v>344</v>
      </c>
      <c r="L7" s="93" t="s">
        <v>345</v>
      </c>
      <c r="M7" s="93" t="s">
        <v>346</v>
      </c>
      <c r="N7" s="216" t="s">
        <v>347</v>
      </c>
      <c r="O7" s="93" t="s">
        <v>348</v>
      </c>
      <c r="P7" s="216" t="s">
        <v>111</v>
      </c>
      <c r="Q7" s="93" t="s">
        <v>110</v>
      </c>
      <c r="R7" s="93" t="s">
        <v>112</v>
      </c>
      <c r="S7" s="217" t="s">
        <v>1627</v>
      </c>
      <c r="T7" s="160" t="s">
        <v>1628</v>
      </c>
      <c r="U7" s="226" t="s">
        <v>1729</v>
      </c>
    </row>
    <row r="8" spans="1:21" ht="102">
      <c r="A8" s="87">
        <v>1</v>
      </c>
      <c r="B8" s="11"/>
      <c r="C8" s="108" t="s">
        <v>1730</v>
      </c>
      <c r="D8" s="108" t="s">
        <v>1731</v>
      </c>
      <c r="E8" s="108" t="s">
        <v>1732</v>
      </c>
      <c r="F8" s="220" t="s">
        <v>30</v>
      </c>
      <c r="G8" s="149" t="s">
        <v>32</v>
      </c>
      <c r="H8" s="221" t="s">
        <v>38</v>
      </c>
      <c r="I8" s="221" t="s">
        <v>6</v>
      </c>
      <c r="J8" s="108" t="s">
        <v>1733</v>
      </c>
      <c r="K8" s="144" t="s">
        <v>1734</v>
      </c>
      <c r="L8" s="221" t="s">
        <v>1735</v>
      </c>
      <c r="M8" s="221" t="s">
        <v>1736</v>
      </c>
      <c r="N8" s="11">
        <v>200000</v>
      </c>
      <c r="O8" s="11" t="s">
        <v>1737</v>
      </c>
      <c r="P8" s="11">
        <v>50000</v>
      </c>
      <c r="Q8" s="11" t="s">
        <v>1738</v>
      </c>
      <c r="R8" s="11" t="s">
        <v>1653</v>
      </c>
      <c r="S8" s="222" t="s">
        <v>1739</v>
      </c>
      <c r="T8" s="223" t="s">
        <v>1740</v>
      </c>
      <c r="U8" s="221">
        <v>478121678</v>
      </c>
    </row>
    <row r="9" spans="1:21" ht="105">
      <c r="A9" s="33">
        <v>2</v>
      </c>
      <c r="B9" s="33"/>
      <c r="C9" s="53" t="s">
        <v>524</v>
      </c>
      <c r="D9" s="53" t="s">
        <v>1873</v>
      </c>
      <c r="E9" s="53" t="s">
        <v>1874</v>
      </c>
      <c r="F9" s="74" t="s">
        <v>30</v>
      </c>
      <c r="G9" s="57" t="s">
        <v>32</v>
      </c>
      <c r="H9" s="53" t="s">
        <v>38</v>
      </c>
      <c r="I9" s="53" t="s">
        <v>6</v>
      </c>
      <c r="J9" s="53" t="s">
        <v>1875</v>
      </c>
      <c r="K9" s="53" t="s">
        <v>1675</v>
      </c>
      <c r="L9" s="57" t="s">
        <v>528</v>
      </c>
      <c r="M9" s="57" t="s">
        <v>1736</v>
      </c>
      <c r="N9" s="33">
        <v>150000</v>
      </c>
      <c r="O9" s="33" t="s">
        <v>1876</v>
      </c>
      <c r="P9" s="33">
        <v>50000</v>
      </c>
      <c r="Q9" s="33" t="s">
        <v>1877</v>
      </c>
      <c r="R9" s="33" t="s">
        <v>1653</v>
      </c>
      <c r="S9" s="168" t="s">
        <v>1878</v>
      </c>
      <c r="T9" s="168" t="s">
        <v>1879</v>
      </c>
      <c r="U9" s="328" t="s">
        <v>1880</v>
      </c>
    </row>
    <row r="10" spans="1:21" ht="150">
      <c r="A10" s="87">
        <v>3</v>
      </c>
      <c r="B10" s="33"/>
      <c r="C10" s="53" t="s">
        <v>2732</v>
      </c>
      <c r="D10" s="53" t="s">
        <v>2733</v>
      </c>
      <c r="E10" s="53" t="s">
        <v>2734</v>
      </c>
      <c r="F10" s="54" t="s">
        <v>30</v>
      </c>
      <c r="G10" s="57" t="s">
        <v>32</v>
      </c>
      <c r="H10" s="74" t="s">
        <v>38</v>
      </c>
      <c r="I10" s="74" t="s">
        <v>6</v>
      </c>
      <c r="J10" s="53" t="s">
        <v>2735</v>
      </c>
      <c r="K10" s="53" t="s">
        <v>2736</v>
      </c>
      <c r="L10" s="53" t="s">
        <v>2737</v>
      </c>
      <c r="M10" s="57" t="s">
        <v>2738</v>
      </c>
      <c r="N10" s="33">
        <v>280000</v>
      </c>
      <c r="O10" s="322" t="s">
        <v>2739</v>
      </c>
      <c r="P10" s="331">
        <v>70000</v>
      </c>
      <c r="Q10" s="57" t="s">
        <v>1347</v>
      </c>
      <c r="R10" s="57" t="s">
        <v>2740</v>
      </c>
      <c r="S10" s="350" t="s">
        <v>2741</v>
      </c>
      <c r="T10" s="168" t="s">
        <v>2742</v>
      </c>
      <c r="U10" s="328" t="s">
        <v>2743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14"/>
  <sheetViews>
    <sheetView workbookViewId="0">
      <selection activeCell="F15" sqref="F15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6" spans="1:113" ht="25.5">
      <c r="A6" s="268">
        <v>1</v>
      </c>
      <c r="B6" s="269">
        <v>1</v>
      </c>
      <c r="C6" s="255" t="s">
        <v>1797</v>
      </c>
      <c r="D6" s="255"/>
      <c r="E6" s="255" t="s">
        <v>1798</v>
      </c>
      <c r="F6" s="256">
        <v>25288</v>
      </c>
      <c r="G6" s="256" t="s">
        <v>1799</v>
      </c>
      <c r="H6" s="257">
        <f t="shared" ref="H6:H8" si="0">SUM(100/85*F6)-F6</f>
        <v>4462.5882352941189</v>
      </c>
      <c r="I6" s="256">
        <v>5</v>
      </c>
      <c r="J6" s="257">
        <f t="shared" ref="J6:J8" si="1">SUM((L6-F6/20))</f>
        <v>232.33349999999996</v>
      </c>
      <c r="K6" s="256">
        <v>20</v>
      </c>
      <c r="L6" s="270">
        <f>SUM((F6*7*21)/(8*20*100))+(F6/20)</f>
        <v>1496.7335</v>
      </c>
      <c r="M6" s="264" t="s">
        <v>1799</v>
      </c>
      <c r="N6" s="256">
        <v>20</v>
      </c>
      <c r="O6" s="257">
        <f>SUM(N6*J6)</f>
        <v>4646.6699999999992</v>
      </c>
      <c r="P6" s="271">
        <f>SUM(N6*L6)</f>
        <v>29934.670000000002</v>
      </c>
      <c r="Q6" s="256">
        <f>SUM(R6:S6)</f>
        <v>0</v>
      </c>
      <c r="R6" s="256">
        <f t="shared" ref="R6:S8" si="2">SUM(W6,AA6,AE6,AI6,AM6,AQ6,AU6,AY6,BC6,BG6,BK6,BO6,BS6,BW6,CA6,CE6,CI6,CM6,CQ6,CU6)</f>
        <v>0</v>
      </c>
      <c r="S6" s="256">
        <f t="shared" si="2"/>
        <v>0</v>
      </c>
      <c r="T6" s="257">
        <f>SUM(P6-Q6)</f>
        <v>29934.670000000002</v>
      </c>
      <c r="U6" s="258" t="s">
        <v>1800</v>
      </c>
      <c r="V6" s="272"/>
      <c r="W6" s="272"/>
      <c r="X6" s="272"/>
      <c r="Y6" s="272"/>
      <c r="Z6" s="272"/>
      <c r="AA6" s="256"/>
      <c r="AB6" s="256"/>
      <c r="AC6" s="260"/>
      <c r="AD6" s="259"/>
      <c r="AE6" s="256"/>
      <c r="AF6" s="256"/>
      <c r="AG6" s="260"/>
      <c r="AH6" s="259"/>
      <c r="AI6" s="256"/>
      <c r="AJ6" s="256"/>
      <c r="AK6" s="273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5">
        <v>1</v>
      </c>
      <c r="CY6" s="256">
        <v>25288</v>
      </c>
      <c r="CZ6" s="256"/>
      <c r="DA6" s="256"/>
      <c r="DB6" s="256"/>
      <c r="DC6" s="256"/>
      <c r="DD6" s="256">
        <v>1</v>
      </c>
      <c r="DE6" s="256">
        <v>25288</v>
      </c>
      <c r="DF6" s="256"/>
      <c r="DG6" s="256"/>
      <c r="DH6" s="256"/>
      <c r="DI6" s="256"/>
    </row>
    <row r="7" spans="1:113" ht="38.25">
      <c r="A7" s="268">
        <v>2</v>
      </c>
      <c r="B7" s="269">
        <v>2</v>
      </c>
      <c r="C7" s="255" t="s">
        <v>1801</v>
      </c>
      <c r="D7" s="255"/>
      <c r="E7" s="255" t="s">
        <v>1802</v>
      </c>
      <c r="F7" s="256">
        <v>17000</v>
      </c>
      <c r="G7" s="256" t="s">
        <v>1803</v>
      </c>
      <c r="H7" s="257">
        <f t="shared" si="0"/>
        <v>3000</v>
      </c>
      <c r="I7" s="256">
        <v>5</v>
      </c>
      <c r="J7" s="257">
        <f t="shared" si="1"/>
        <v>156.1875</v>
      </c>
      <c r="K7" s="256">
        <v>20</v>
      </c>
      <c r="L7" s="270">
        <f>SUM((F7*7*21)/(8*20*100))+(F7/20)</f>
        <v>1006.1875</v>
      </c>
      <c r="M7" s="264" t="s">
        <v>1803</v>
      </c>
      <c r="N7" s="256">
        <v>20</v>
      </c>
      <c r="O7" s="257">
        <f>SUM(N7*J7)</f>
        <v>3123.75</v>
      </c>
      <c r="P7" s="271">
        <f>SUM(N7*L7)</f>
        <v>20123.75</v>
      </c>
      <c r="Q7" s="256">
        <f>SUM(R7:S7)</f>
        <v>2000</v>
      </c>
      <c r="R7" s="256">
        <f t="shared" si="2"/>
        <v>2000</v>
      </c>
      <c r="S7" s="256">
        <f t="shared" si="2"/>
        <v>0</v>
      </c>
      <c r="T7" s="257">
        <f>SUM(P7-Q7)</f>
        <v>18123.75</v>
      </c>
      <c r="U7" s="258" t="s">
        <v>1804</v>
      </c>
      <c r="V7" s="259" t="s">
        <v>1805</v>
      </c>
      <c r="W7" s="256">
        <v>2000</v>
      </c>
      <c r="X7" s="256" t="s">
        <v>1796</v>
      </c>
      <c r="Y7" s="260">
        <f>SUM(W7:X7)</f>
        <v>2000</v>
      </c>
      <c r="Z7" s="259"/>
      <c r="AA7" s="256"/>
      <c r="AB7" s="256"/>
      <c r="AC7" s="260"/>
      <c r="AD7" s="259"/>
      <c r="AE7" s="256"/>
      <c r="AF7" s="256"/>
      <c r="AG7" s="260"/>
      <c r="AH7" s="259"/>
      <c r="AI7" s="256"/>
      <c r="AJ7" s="256"/>
      <c r="AK7" s="276">
        <f>SUM(AI7:AJ7)</f>
        <v>0</v>
      </c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5">
        <v>1</v>
      </c>
      <c r="CY7" s="256">
        <v>17000</v>
      </c>
      <c r="CZ7" s="256"/>
      <c r="DA7" s="256"/>
      <c r="DB7" s="256">
        <v>1</v>
      </c>
      <c r="DC7" s="256">
        <v>17000</v>
      </c>
      <c r="DD7" s="256"/>
      <c r="DE7" s="256"/>
      <c r="DF7" s="256"/>
      <c r="DG7" s="256"/>
      <c r="DH7" s="256"/>
      <c r="DI7" s="256"/>
    </row>
    <row r="8" spans="1:113" ht="38.25">
      <c r="A8" s="268">
        <v>3</v>
      </c>
      <c r="B8" s="269">
        <v>3</v>
      </c>
      <c r="C8" s="255" t="s">
        <v>1806</v>
      </c>
      <c r="D8" s="255"/>
      <c r="E8" s="255" t="s">
        <v>1807</v>
      </c>
      <c r="F8" s="256">
        <v>14450</v>
      </c>
      <c r="G8" s="256" t="s">
        <v>1808</v>
      </c>
      <c r="H8" s="257">
        <f t="shared" si="0"/>
        <v>2550</v>
      </c>
      <c r="I8" s="256">
        <v>5</v>
      </c>
      <c r="J8" s="257">
        <f t="shared" si="1"/>
        <v>132.75937499999998</v>
      </c>
      <c r="K8" s="256">
        <v>20</v>
      </c>
      <c r="L8" s="270">
        <f>SUM((F8*7*21)/(8*20*100))+(F8/20)</f>
        <v>855.25937499999998</v>
      </c>
      <c r="M8" s="264" t="s">
        <v>1808</v>
      </c>
      <c r="N8" s="256">
        <v>20</v>
      </c>
      <c r="O8" s="257">
        <f>SUM(N8*J8)</f>
        <v>2655.1874999999995</v>
      </c>
      <c r="P8" s="271">
        <f>SUM(N8*L8)</f>
        <v>17105.1875</v>
      </c>
      <c r="Q8" s="256">
        <f>SUM(R8:S8)</f>
        <v>0</v>
      </c>
      <c r="R8" s="256">
        <f t="shared" si="2"/>
        <v>0</v>
      </c>
      <c r="S8" s="256">
        <f t="shared" si="2"/>
        <v>0</v>
      </c>
      <c r="T8" s="257">
        <f>SUM(P8-Q8)</f>
        <v>17105.1875</v>
      </c>
      <c r="U8" s="258" t="s">
        <v>1809</v>
      </c>
      <c r="V8" s="259"/>
      <c r="W8" s="256"/>
      <c r="X8" s="256"/>
      <c r="Y8" s="260"/>
      <c r="Z8" s="259"/>
      <c r="AA8" s="256"/>
      <c r="AB8" s="256"/>
      <c r="AC8" s="260"/>
      <c r="AD8" s="259"/>
      <c r="AE8" s="256"/>
      <c r="AF8" s="256"/>
      <c r="AG8" s="260"/>
      <c r="AH8" s="259"/>
      <c r="AI8" s="256"/>
      <c r="AJ8" s="256"/>
      <c r="AK8" s="276">
        <f>SUM(AI8:AJ8)</f>
        <v>0</v>
      </c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5">
        <v>1</v>
      </c>
      <c r="CY8" s="256">
        <v>14450</v>
      </c>
      <c r="CZ8" s="256"/>
      <c r="DA8" s="256"/>
      <c r="DB8" s="256"/>
      <c r="DC8" s="256"/>
      <c r="DD8" s="256">
        <v>1</v>
      </c>
      <c r="DE8" s="256">
        <v>14450</v>
      </c>
      <c r="DF8" s="256"/>
      <c r="DG8" s="256"/>
      <c r="DH8" s="256"/>
      <c r="DI8" s="256"/>
    </row>
    <row r="9" spans="1:113">
      <c r="A9" s="277"/>
      <c r="B9" s="278" t="s">
        <v>1796</v>
      </c>
      <c r="C9" s="279" t="s">
        <v>1778</v>
      </c>
      <c r="D9" s="279"/>
      <c r="E9" s="280"/>
      <c r="F9" s="265">
        <f>SUM(F6:F8)</f>
        <v>56738</v>
      </c>
      <c r="G9" s="281"/>
      <c r="H9" s="265">
        <f>SUM(H6:H8)</f>
        <v>10012.588235294119</v>
      </c>
      <c r="I9" s="257"/>
      <c r="J9" s="265">
        <f>SUM(J6:J8)</f>
        <v>521.28037499999994</v>
      </c>
      <c r="K9" s="281"/>
      <c r="L9" s="265">
        <f>SUM(L6:L8)</f>
        <v>3358.1803750000004</v>
      </c>
      <c r="M9" s="282"/>
      <c r="N9" s="265">
        <f t="shared" ref="N9:CA9" si="3">SUM(N6:N8)</f>
        <v>60</v>
      </c>
      <c r="O9" s="265">
        <f t="shared" si="3"/>
        <v>10425.607499999998</v>
      </c>
      <c r="P9" s="265">
        <f t="shared" si="3"/>
        <v>67163.607499999998</v>
      </c>
      <c r="Q9" s="261">
        <f t="shared" si="3"/>
        <v>2000</v>
      </c>
      <c r="R9" s="261">
        <f t="shared" si="3"/>
        <v>2000</v>
      </c>
      <c r="S9" s="261">
        <f t="shared" si="3"/>
        <v>0</v>
      </c>
      <c r="T9" s="261">
        <f t="shared" si="3"/>
        <v>65163.607499999998</v>
      </c>
      <c r="U9" s="261">
        <f t="shared" si="3"/>
        <v>0</v>
      </c>
      <c r="V9" s="261">
        <f t="shared" si="3"/>
        <v>0</v>
      </c>
      <c r="W9" s="261">
        <f t="shared" si="3"/>
        <v>2000</v>
      </c>
      <c r="X9" s="261">
        <f t="shared" si="3"/>
        <v>0</v>
      </c>
      <c r="Y9" s="261">
        <f t="shared" si="3"/>
        <v>2000</v>
      </c>
      <c r="Z9" s="261">
        <f t="shared" si="3"/>
        <v>0</v>
      </c>
      <c r="AA9" s="261">
        <f t="shared" si="3"/>
        <v>0</v>
      </c>
      <c r="AB9" s="261">
        <f t="shared" si="3"/>
        <v>0</v>
      </c>
      <c r="AC9" s="261">
        <f t="shared" si="3"/>
        <v>0</v>
      </c>
      <c r="AD9" s="261">
        <f t="shared" si="3"/>
        <v>0</v>
      </c>
      <c r="AE9" s="261">
        <f t="shared" si="3"/>
        <v>0</v>
      </c>
      <c r="AF9" s="261">
        <f t="shared" si="3"/>
        <v>0</v>
      </c>
      <c r="AG9" s="261">
        <f t="shared" si="3"/>
        <v>0</v>
      </c>
      <c r="AH9" s="261">
        <f t="shared" si="3"/>
        <v>0</v>
      </c>
      <c r="AI9" s="261">
        <f t="shared" si="3"/>
        <v>0</v>
      </c>
      <c r="AJ9" s="261">
        <f t="shared" si="3"/>
        <v>0</v>
      </c>
      <c r="AK9" s="261">
        <f t="shared" si="3"/>
        <v>0</v>
      </c>
      <c r="AL9" s="261">
        <f t="shared" si="3"/>
        <v>0</v>
      </c>
      <c r="AM9" s="261">
        <f t="shared" si="3"/>
        <v>0</v>
      </c>
      <c r="AN9" s="261">
        <f t="shared" si="3"/>
        <v>0</v>
      </c>
      <c r="AO9" s="261">
        <f t="shared" si="3"/>
        <v>0</v>
      </c>
      <c r="AP9" s="261">
        <f t="shared" si="3"/>
        <v>0</v>
      </c>
      <c r="AQ9" s="261">
        <f t="shared" si="3"/>
        <v>0</v>
      </c>
      <c r="AR9" s="261">
        <f t="shared" si="3"/>
        <v>0</v>
      </c>
      <c r="AS9" s="261">
        <f t="shared" si="3"/>
        <v>0</v>
      </c>
      <c r="AT9" s="261">
        <f t="shared" si="3"/>
        <v>0</v>
      </c>
      <c r="AU9" s="261">
        <f t="shared" si="3"/>
        <v>0</v>
      </c>
      <c r="AV9" s="261">
        <f t="shared" si="3"/>
        <v>0</v>
      </c>
      <c r="AW9" s="261">
        <f t="shared" si="3"/>
        <v>0</v>
      </c>
      <c r="AX9" s="261">
        <f t="shared" si="3"/>
        <v>0</v>
      </c>
      <c r="AY9" s="261">
        <f t="shared" si="3"/>
        <v>0</v>
      </c>
      <c r="AZ9" s="261">
        <f t="shared" si="3"/>
        <v>0</v>
      </c>
      <c r="BA9" s="261">
        <f t="shared" si="3"/>
        <v>0</v>
      </c>
      <c r="BB9" s="261">
        <f t="shared" si="3"/>
        <v>0</v>
      </c>
      <c r="BC9" s="261">
        <f t="shared" si="3"/>
        <v>0</v>
      </c>
      <c r="BD9" s="261">
        <f t="shared" si="3"/>
        <v>0</v>
      </c>
      <c r="BE9" s="261">
        <f t="shared" si="3"/>
        <v>0</v>
      </c>
      <c r="BF9" s="261">
        <f t="shared" si="3"/>
        <v>0</v>
      </c>
      <c r="BG9" s="261">
        <f t="shared" si="3"/>
        <v>0</v>
      </c>
      <c r="BH9" s="261">
        <f t="shared" si="3"/>
        <v>0</v>
      </c>
      <c r="BI9" s="261">
        <f t="shared" si="3"/>
        <v>0</v>
      </c>
      <c r="BJ9" s="261">
        <f t="shared" si="3"/>
        <v>0</v>
      </c>
      <c r="BK9" s="261">
        <f t="shared" si="3"/>
        <v>0</v>
      </c>
      <c r="BL9" s="261">
        <f t="shared" si="3"/>
        <v>0</v>
      </c>
      <c r="BM9" s="261">
        <f t="shared" si="3"/>
        <v>0</v>
      </c>
      <c r="BN9" s="261">
        <f t="shared" si="3"/>
        <v>0</v>
      </c>
      <c r="BO9" s="261">
        <f t="shared" si="3"/>
        <v>0</v>
      </c>
      <c r="BP9" s="261">
        <f t="shared" si="3"/>
        <v>0</v>
      </c>
      <c r="BQ9" s="261">
        <f t="shared" si="3"/>
        <v>0</v>
      </c>
      <c r="BR9" s="261">
        <f t="shared" si="3"/>
        <v>0</v>
      </c>
      <c r="BS9" s="261">
        <f t="shared" si="3"/>
        <v>0</v>
      </c>
      <c r="BT9" s="261">
        <f t="shared" si="3"/>
        <v>0</v>
      </c>
      <c r="BU9" s="261">
        <f t="shared" si="3"/>
        <v>0</v>
      </c>
      <c r="BV9" s="261">
        <f t="shared" si="3"/>
        <v>0</v>
      </c>
      <c r="BW9" s="261">
        <f t="shared" si="3"/>
        <v>0</v>
      </c>
      <c r="BX9" s="261">
        <f t="shared" si="3"/>
        <v>0</v>
      </c>
      <c r="BY9" s="261">
        <f t="shared" si="3"/>
        <v>0</v>
      </c>
      <c r="BZ9" s="261">
        <f t="shared" si="3"/>
        <v>0</v>
      </c>
      <c r="CA9" s="261">
        <f t="shared" si="3"/>
        <v>0</v>
      </c>
      <c r="CB9" s="261">
        <f t="shared" ref="CB9:DI9" si="4">SUM(CB6:CB8)</f>
        <v>0</v>
      </c>
      <c r="CC9" s="261">
        <f t="shared" si="4"/>
        <v>0</v>
      </c>
      <c r="CD9" s="261">
        <f t="shared" si="4"/>
        <v>0</v>
      </c>
      <c r="CE9" s="261">
        <f t="shared" si="4"/>
        <v>0</v>
      </c>
      <c r="CF9" s="261">
        <f t="shared" si="4"/>
        <v>0</v>
      </c>
      <c r="CG9" s="261">
        <f t="shared" si="4"/>
        <v>0</v>
      </c>
      <c r="CH9" s="261">
        <f t="shared" si="4"/>
        <v>0</v>
      </c>
      <c r="CI9" s="261">
        <f t="shared" si="4"/>
        <v>0</v>
      </c>
      <c r="CJ9" s="261">
        <f t="shared" si="4"/>
        <v>0</v>
      </c>
      <c r="CK9" s="261">
        <f t="shared" si="4"/>
        <v>0</v>
      </c>
      <c r="CL9" s="261">
        <f t="shared" si="4"/>
        <v>0</v>
      </c>
      <c r="CM9" s="261">
        <f t="shared" si="4"/>
        <v>0</v>
      </c>
      <c r="CN9" s="261">
        <f t="shared" si="4"/>
        <v>0</v>
      </c>
      <c r="CO9" s="261">
        <f t="shared" si="4"/>
        <v>0</v>
      </c>
      <c r="CP9" s="261">
        <f t="shared" si="4"/>
        <v>0</v>
      </c>
      <c r="CQ9" s="261">
        <f t="shared" si="4"/>
        <v>0</v>
      </c>
      <c r="CR9" s="261">
        <f t="shared" si="4"/>
        <v>0</v>
      </c>
      <c r="CS9" s="261">
        <f t="shared" si="4"/>
        <v>0</v>
      </c>
      <c r="CT9" s="261">
        <f t="shared" si="4"/>
        <v>0</v>
      </c>
      <c r="CU9" s="261">
        <f t="shared" si="4"/>
        <v>0</v>
      </c>
      <c r="CV9" s="261">
        <f t="shared" si="4"/>
        <v>0</v>
      </c>
      <c r="CW9" s="261">
        <f t="shared" si="4"/>
        <v>0</v>
      </c>
      <c r="CX9" s="261">
        <f t="shared" si="4"/>
        <v>3</v>
      </c>
      <c r="CY9" s="261">
        <f t="shared" si="4"/>
        <v>56738</v>
      </c>
      <c r="CZ9" s="261">
        <f t="shared" si="4"/>
        <v>0</v>
      </c>
      <c r="DA9" s="261">
        <f t="shared" si="4"/>
        <v>0</v>
      </c>
      <c r="DB9" s="261">
        <f t="shared" si="4"/>
        <v>1</v>
      </c>
      <c r="DC9" s="261">
        <f t="shared" si="4"/>
        <v>17000</v>
      </c>
      <c r="DD9" s="261">
        <f t="shared" si="4"/>
        <v>2</v>
      </c>
      <c r="DE9" s="261">
        <f t="shared" si="4"/>
        <v>39738</v>
      </c>
      <c r="DF9" s="261">
        <f t="shared" si="4"/>
        <v>0</v>
      </c>
      <c r="DG9" s="261">
        <f t="shared" si="4"/>
        <v>0</v>
      </c>
      <c r="DH9" s="261">
        <f t="shared" si="4"/>
        <v>0</v>
      </c>
      <c r="DI9" s="261">
        <f t="shared" si="4"/>
        <v>0</v>
      </c>
    </row>
    <row r="11" spans="1:113">
      <c r="F11" s="352">
        <f>F9/85*100</f>
        <v>66750.588235294112</v>
      </c>
    </row>
    <row r="12" spans="1:113">
      <c r="F12">
        <f>F11*0.85</f>
        <v>56737.999999999993</v>
      </c>
    </row>
    <row r="13" spans="1:113">
      <c r="F13" s="352">
        <f>F11*0.1</f>
        <v>6675.0588235294117</v>
      </c>
    </row>
    <row r="14" spans="1:113">
      <c r="F14" s="352">
        <f>F12+F13</f>
        <v>63413.058823529405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42"/>
  <sheetViews>
    <sheetView topLeftCell="A38" workbookViewId="0">
      <selection activeCell="A9" sqref="A8:A42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211"/>
      <c r="T1" s="211"/>
    </row>
    <row r="2" spans="1:21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211"/>
      <c r="T2" s="211"/>
    </row>
    <row r="3" spans="1:21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211"/>
      <c r="T3" s="211"/>
    </row>
    <row r="4" spans="1:21" ht="18.75">
      <c r="A4" s="466" t="s">
        <v>1626</v>
      </c>
      <c r="B4" s="466"/>
      <c r="C4" s="466"/>
      <c r="D4" s="466"/>
      <c r="E4" s="466"/>
      <c r="F4" s="466"/>
      <c r="G4" s="466"/>
      <c r="H4" s="188"/>
      <c r="I4" s="188"/>
      <c r="J4" s="212"/>
      <c r="K4" s="96"/>
      <c r="L4" s="97"/>
      <c r="M4" s="213"/>
      <c r="N4" s="96"/>
      <c r="O4" s="319"/>
      <c r="P4" s="189"/>
      <c r="Q4" s="214"/>
      <c r="R4" s="126" t="s">
        <v>504</v>
      </c>
      <c r="S4" s="211"/>
      <c r="T4" s="211"/>
    </row>
    <row r="5" spans="1:21" ht="15.75">
      <c r="A5" s="103"/>
      <c r="B5" s="100"/>
      <c r="C5" s="100"/>
      <c r="D5" s="100"/>
      <c r="E5" s="30"/>
      <c r="F5" s="190"/>
      <c r="G5" s="190"/>
      <c r="H5" s="190"/>
      <c r="I5" s="190"/>
      <c r="J5" s="30"/>
      <c r="K5" s="103"/>
      <c r="L5" s="103"/>
      <c r="M5" s="215"/>
      <c r="N5" s="103"/>
      <c r="O5" s="100"/>
      <c r="P5" s="100"/>
      <c r="Q5" s="471" t="s">
        <v>505</v>
      </c>
      <c r="R5" s="471"/>
      <c r="S5" s="211"/>
      <c r="T5" s="211"/>
    </row>
    <row r="6" spans="1:21" ht="15.75">
      <c r="A6" s="467" t="s">
        <v>506</v>
      </c>
      <c r="B6" s="467"/>
      <c r="C6" s="467"/>
      <c r="D6" s="100"/>
      <c r="E6" s="30"/>
      <c r="F6" s="190"/>
      <c r="G6" s="190"/>
      <c r="H6" s="190"/>
      <c r="I6" s="190"/>
      <c r="J6" s="30"/>
      <c r="K6" s="103"/>
      <c r="L6" s="103"/>
      <c r="M6" s="215"/>
      <c r="N6" s="103"/>
      <c r="O6" s="100"/>
      <c r="P6" s="470" t="s">
        <v>507</v>
      </c>
      <c r="Q6" s="470"/>
      <c r="R6" s="470"/>
      <c r="S6" s="211"/>
      <c r="T6" s="211"/>
    </row>
    <row r="7" spans="1:21" ht="63">
      <c r="A7" s="216" t="s">
        <v>99</v>
      </c>
      <c r="B7" s="217" t="s">
        <v>100</v>
      </c>
      <c r="C7" s="217" t="s">
        <v>101</v>
      </c>
      <c r="D7" s="217" t="s">
        <v>102</v>
      </c>
      <c r="E7" s="217" t="s">
        <v>103</v>
      </c>
      <c r="F7" s="217" t="s">
        <v>9</v>
      </c>
      <c r="G7" s="217" t="s">
        <v>104</v>
      </c>
      <c r="H7" s="217" t="s">
        <v>105</v>
      </c>
      <c r="I7" s="217" t="s">
        <v>106</v>
      </c>
      <c r="J7" s="217" t="s">
        <v>107</v>
      </c>
      <c r="K7" s="217" t="s">
        <v>108</v>
      </c>
      <c r="L7" s="207" t="s">
        <v>1728</v>
      </c>
      <c r="M7" s="217" t="s">
        <v>110</v>
      </c>
      <c r="N7" s="217" t="s">
        <v>111</v>
      </c>
      <c r="O7" s="217" t="s">
        <v>112</v>
      </c>
      <c r="P7" s="217" t="s">
        <v>111</v>
      </c>
      <c r="Q7" s="217" t="s">
        <v>110</v>
      </c>
      <c r="R7" s="217" t="s">
        <v>112</v>
      </c>
      <c r="S7" s="218" t="s">
        <v>1627</v>
      </c>
      <c r="T7" s="218" t="s">
        <v>1628</v>
      </c>
      <c r="U7" s="219" t="s">
        <v>1729</v>
      </c>
    </row>
    <row r="8" spans="1:21" ht="38.25">
      <c r="A8" s="33">
        <v>1</v>
      </c>
      <c r="B8" s="33"/>
      <c r="C8" s="53" t="s">
        <v>2750</v>
      </c>
      <c r="D8" s="53" t="s">
        <v>155</v>
      </c>
      <c r="E8" s="144" t="s">
        <v>2751</v>
      </c>
      <c r="F8" s="74" t="s">
        <v>30</v>
      </c>
      <c r="G8" s="57" t="s">
        <v>32</v>
      </c>
      <c r="H8" s="351" t="s">
        <v>38</v>
      </c>
      <c r="I8" s="351" t="s">
        <v>6</v>
      </c>
      <c r="J8" s="53" t="s">
        <v>2752</v>
      </c>
      <c r="K8" s="33">
        <v>100000</v>
      </c>
      <c r="L8" s="33">
        <v>63000</v>
      </c>
      <c r="M8" s="33" t="s">
        <v>1885</v>
      </c>
      <c r="N8" s="57">
        <v>70000</v>
      </c>
      <c r="O8" s="33">
        <v>20</v>
      </c>
      <c r="P8" s="57">
        <v>70000</v>
      </c>
      <c r="Q8" s="33" t="s">
        <v>2753</v>
      </c>
      <c r="R8" s="33">
        <v>20</v>
      </c>
      <c r="S8" s="168" t="s">
        <v>2754</v>
      </c>
      <c r="T8" s="168" t="s">
        <v>2755</v>
      </c>
      <c r="U8" s="168" t="s">
        <v>2756</v>
      </c>
    </row>
    <row r="9" spans="1:21" ht="38.25">
      <c r="A9" s="33">
        <v>2</v>
      </c>
      <c r="B9" s="33"/>
      <c r="C9" s="53" t="s">
        <v>2757</v>
      </c>
      <c r="D9" s="54" t="s">
        <v>1433</v>
      </c>
      <c r="E9" s="144" t="s">
        <v>2758</v>
      </c>
      <c r="F9" s="74" t="s">
        <v>30</v>
      </c>
      <c r="G9" s="57" t="s">
        <v>32</v>
      </c>
      <c r="H9" s="351" t="s">
        <v>65</v>
      </c>
      <c r="I9" s="351" t="s">
        <v>6</v>
      </c>
      <c r="J9" s="53" t="s">
        <v>1051</v>
      </c>
      <c r="K9" s="33">
        <v>50000</v>
      </c>
      <c r="L9" s="33">
        <v>31500</v>
      </c>
      <c r="M9" s="33" t="s">
        <v>1885</v>
      </c>
      <c r="N9" s="170">
        <v>35000</v>
      </c>
      <c r="O9" s="33">
        <v>20</v>
      </c>
      <c r="P9" s="170">
        <v>35000</v>
      </c>
      <c r="Q9" s="33" t="s">
        <v>2753</v>
      </c>
      <c r="R9" s="33">
        <v>20</v>
      </c>
      <c r="S9" s="168" t="s">
        <v>2759</v>
      </c>
      <c r="T9" s="168" t="s">
        <v>2760</v>
      </c>
      <c r="U9" s="168" t="s">
        <v>2761</v>
      </c>
    </row>
    <row r="10" spans="1:21" ht="30">
      <c r="A10" s="33">
        <v>3</v>
      </c>
      <c r="B10" s="33"/>
      <c r="C10" s="53" t="s">
        <v>2762</v>
      </c>
      <c r="D10" s="53" t="s">
        <v>2763</v>
      </c>
      <c r="E10" s="144" t="s">
        <v>1059</v>
      </c>
      <c r="F10" s="74" t="s">
        <v>30</v>
      </c>
      <c r="G10" s="57" t="s">
        <v>32</v>
      </c>
      <c r="H10" s="351" t="s">
        <v>38</v>
      </c>
      <c r="I10" s="351" t="s">
        <v>6</v>
      </c>
      <c r="J10" s="53" t="s">
        <v>725</v>
      </c>
      <c r="K10" s="33">
        <v>50000</v>
      </c>
      <c r="L10" s="33">
        <v>31500</v>
      </c>
      <c r="M10" s="33" t="s">
        <v>1885</v>
      </c>
      <c r="N10" s="170">
        <v>35000</v>
      </c>
      <c r="O10" s="33">
        <v>20</v>
      </c>
      <c r="P10" s="170">
        <v>35000</v>
      </c>
      <c r="Q10" s="33" t="s">
        <v>2753</v>
      </c>
      <c r="R10" s="33">
        <v>20</v>
      </c>
      <c r="S10" s="168" t="s">
        <v>2764</v>
      </c>
      <c r="T10" s="222" t="s">
        <v>2765</v>
      </c>
      <c r="U10" s="168" t="s">
        <v>2766</v>
      </c>
    </row>
    <row r="11" spans="1:21" ht="38.25">
      <c r="A11" s="33">
        <v>4</v>
      </c>
      <c r="B11" s="33"/>
      <c r="C11" s="53" t="s">
        <v>2767</v>
      </c>
      <c r="D11" s="53" t="s">
        <v>2521</v>
      </c>
      <c r="E11" s="144" t="s">
        <v>2768</v>
      </c>
      <c r="F11" s="74" t="s">
        <v>30</v>
      </c>
      <c r="G11" s="57" t="s">
        <v>32</v>
      </c>
      <c r="H11" s="351" t="s">
        <v>38</v>
      </c>
      <c r="I11" s="351" t="s">
        <v>6</v>
      </c>
      <c r="J11" s="53" t="s">
        <v>145</v>
      </c>
      <c r="K11" s="33">
        <v>50000</v>
      </c>
      <c r="L11" s="33">
        <v>31500</v>
      </c>
      <c r="M11" s="33" t="s">
        <v>1885</v>
      </c>
      <c r="N11" s="170">
        <v>35000</v>
      </c>
      <c r="O11" s="33">
        <v>20</v>
      </c>
      <c r="P11" s="170">
        <v>35000</v>
      </c>
      <c r="Q11" s="33" t="s">
        <v>2753</v>
      </c>
      <c r="R11" s="33">
        <v>20</v>
      </c>
      <c r="S11" s="168" t="s">
        <v>2769</v>
      </c>
      <c r="T11" s="168" t="s">
        <v>2770</v>
      </c>
      <c r="U11" s="168" t="s">
        <v>2771</v>
      </c>
    </row>
    <row r="12" spans="1:21" ht="51">
      <c r="A12" s="33">
        <v>5</v>
      </c>
      <c r="B12" s="33"/>
      <c r="C12" s="53" t="s">
        <v>185</v>
      </c>
      <c r="D12" s="53" t="s">
        <v>2772</v>
      </c>
      <c r="E12" s="144" t="s">
        <v>2773</v>
      </c>
      <c r="F12" s="74" t="s">
        <v>30</v>
      </c>
      <c r="G12" s="57" t="s">
        <v>32</v>
      </c>
      <c r="H12" s="351" t="s">
        <v>38</v>
      </c>
      <c r="I12" s="351" t="s">
        <v>6</v>
      </c>
      <c r="J12" s="53" t="s">
        <v>725</v>
      </c>
      <c r="K12" s="33">
        <v>400000</v>
      </c>
      <c r="L12" s="33">
        <v>252000</v>
      </c>
      <c r="M12" s="33" t="s">
        <v>1885</v>
      </c>
      <c r="N12" s="170">
        <v>280000</v>
      </c>
      <c r="O12" s="33">
        <v>20</v>
      </c>
      <c r="P12" s="170">
        <v>280000</v>
      </c>
      <c r="Q12" s="33" t="s">
        <v>2753</v>
      </c>
      <c r="R12" s="33">
        <v>20</v>
      </c>
      <c r="S12" s="168" t="s">
        <v>2774</v>
      </c>
      <c r="T12" s="168" t="s">
        <v>2775</v>
      </c>
      <c r="U12" s="168" t="s">
        <v>2776</v>
      </c>
    </row>
    <row r="13" spans="1:21" ht="63.75">
      <c r="A13" s="33">
        <v>6</v>
      </c>
      <c r="B13" s="33"/>
      <c r="C13" s="53" t="s">
        <v>2777</v>
      </c>
      <c r="D13" s="53" t="s">
        <v>2778</v>
      </c>
      <c r="E13" s="144" t="s">
        <v>2779</v>
      </c>
      <c r="F13" s="74" t="s">
        <v>30</v>
      </c>
      <c r="G13" s="57" t="s">
        <v>32</v>
      </c>
      <c r="H13" s="351" t="s">
        <v>65</v>
      </c>
      <c r="I13" s="351" t="s">
        <v>6</v>
      </c>
      <c r="J13" s="53" t="s">
        <v>725</v>
      </c>
      <c r="K13" s="33">
        <v>100000</v>
      </c>
      <c r="L13" s="33">
        <v>63000</v>
      </c>
      <c r="M13" s="33" t="s">
        <v>1885</v>
      </c>
      <c r="N13" s="170">
        <v>70000</v>
      </c>
      <c r="O13" s="33">
        <v>20</v>
      </c>
      <c r="P13" s="170">
        <v>70000</v>
      </c>
      <c r="Q13" s="33" t="s">
        <v>2753</v>
      </c>
      <c r="R13" s="33">
        <v>20</v>
      </c>
      <c r="S13" s="168" t="s">
        <v>2780</v>
      </c>
      <c r="T13" s="168" t="s">
        <v>2781</v>
      </c>
      <c r="U13" s="168" t="s">
        <v>2782</v>
      </c>
    </row>
    <row r="14" spans="1:21" ht="30">
      <c r="A14" s="33">
        <v>7</v>
      </c>
      <c r="B14" s="33"/>
      <c r="C14" s="53" t="s">
        <v>2630</v>
      </c>
      <c r="D14" s="53" t="s">
        <v>189</v>
      </c>
      <c r="E14" s="144" t="s">
        <v>2783</v>
      </c>
      <c r="F14" s="74" t="s">
        <v>30</v>
      </c>
      <c r="G14" s="57" t="s">
        <v>32</v>
      </c>
      <c r="H14" s="351" t="s">
        <v>38</v>
      </c>
      <c r="I14" s="351" t="s">
        <v>6</v>
      </c>
      <c r="J14" s="53" t="s">
        <v>145</v>
      </c>
      <c r="K14" s="33">
        <v>50000</v>
      </c>
      <c r="L14" s="33">
        <v>31500</v>
      </c>
      <c r="M14" s="33" t="s">
        <v>1885</v>
      </c>
      <c r="N14" s="170">
        <v>35000</v>
      </c>
      <c r="O14" s="33">
        <v>20</v>
      </c>
      <c r="P14" s="170">
        <v>35000</v>
      </c>
      <c r="Q14" s="33" t="s">
        <v>2753</v>
      </c>
      <c r="R14" s="33">
        <v>20</v>
      </c>
      <c r="S14" s="168" t="s">
        <v>2784</v>
      </c>
      <c r="T14" s="168" t="s">
        <v>2785</v>
      </c>
      <c r="U14" s="168" t="s">
        <v>2786</v>
      </c>
    </row>
    <row r="15" spans="1:21" ht="38.25">
      <c r="A15" s="33">
        <v>8</v>
      </c>
      <c r="B15" s="33"/>
      <c r="C15" s="53" t="s">
        <v>2787</v>
      </c>
      <c r="D15" s="53" t="s">
        <v>2788</v>
      </c>
      <c r="E15" s="144" t="s">
        <v>2768</v>
      </c>
      <c r="F15" s="74" t="s">
        <v>30</v>
      </c>
      <c r="G15" s="57" t="s">
        <v>32</v>
      </c>
      <c r="H15" s="351" t="s">
        <v>38</v>
      </c>
      <c r="I15" s="351" t="s">
        <v>6</v>
      </c>
      <c r="J15" s="53" t="s">
        <v>145</v>
      </c>
      <c r="K15" s="33">
        <v>100000</v>
      </c>
      <c r="L15" s="33">
        <v>63000</v>
      </c>
      <c r="M15" s="33" t="s">
        <v>1885</v>
      </c>
      <c r="N15" s="57">
        <v>70000</v>
      </c>
      <c r="O15" s="33">
        <v>20</v>
      </c>
      <c r="P15" s="57">
        <v>70000</v>
      </c>
      <c r="Q15" s="33" t="s">
        <v>2753</v>
      </c>
      <c r="R15" s="33">
        <v>20</v>
      </c>
      <c r="S15" s="168" t="s">
        <v>2789</v>
      </c>
      <c r="T15" s="168" t="s">
        <v>2790</v>
      </c>
      <c r="U15" s="168" t="s">
        <v>2791</v>
      </c>
    </row>
    <row r="16" spans="1:21" ht="48">
      <c r="A16" s="33">
        <v>9</v>
      </c>
      <c r="B16" s="33"/>
      <c r="C16" s="53" t="s">
        <v>2792</v>
      </c>
      <c r="D16" s="53" t="s">
        <v>2159</v>
      </c>
      <c r="E16" s="134" t="s">
        <v>2793</v>
      </c>
      <c r="F16" s="74" t="s">
        <v>30</v>
      </c>
      <c r="G16" s="57" t="s">
        <v>32</v>
      </c>
      <c r="H16" s="351" t="s">
        <v>38</v>
      </c>
      <c r="I16" s="351" t="s">
        <v>6</v>
      </c>
      <c r="J16" s="53" t="s">
        <v>725</v>
      </c>
      <c r="K16" s="33">
        <v>40000</v>
      </c>
      <c r="L16" s="33">
        <v>25200</v>
      </c>
      <c r="M16" s="33" t="s">
        <v>1885</v>
      </c>
      <c r="N16" s="170">
        <v>28000</v>
      </c>
      <c r="O16" s="33">
        <v>20</v>
      </c>
      <c r="P16" s="170">
        <v>28000</v>
      </c>
      <c r="Q16" s="33" t="s">
        <v>2753</v>
      </c>
      <c r="R16" s="33">
        <v>20</v>
      </c>
      <c r="S16" s="168" t="s">
        <v>2794</v>
      </c>
      <c r="T16" s="168" t="s">
        <v>2795</v>
      </c>
      <c r="U16" s="168" t="s">
        <v>2796</v>
      </c>
    </row>
    <row r="17" spans="1:21" ht="63.75">
      <c r="A17" s="33">
        <v>10</v>
      </c>
      <c r="B17" s="33"/>
      <c r="C17" s="53" t="s">
        <v>979</v>
      </c>
      <c r="D17" s="53" t="s">
        <v>2797</v>
      </c>
      <c r="E17" s="144" t="s">
        <v>2798</v>
      </c>
      <c r="F17" s="74" t="s">
        <v>30</v>
      </c>
      <c r="G17" s="57" t="s">
        <v>32</v>
      </c>
      <c r="H17" s="351" t="s">
        <v>65</v>
      </c>
      <c r="I17" s="57" t="s">
        <v>5</v>
      </c>
      <c r="J17" s="53" t="s">
        <v>145</v>
      </c>
      <c r="K17" s="33">
        <v>50000</v>
      </c>
      <c r="L17" s="33">
        <v>31500</v>
      </c>
      <c r="M17" s="33" t="s">
        <v>1885</v>
      </c>
      <c r="N17" s="57">
        <v>35000</v>
      </c>
      <c r="O17" s="33">
        <v>20</v>
      </c>
      <c r="P17" s="57">
        <v>35000</v>
      </c>
      <c r="Q17" s="33" t="s">
        <v>2753</v>
      </c>
      <c r="R17" s="33">
        <v>20</v>
      </c>
      <c r="S17" s="168" t="s">
        <v>2799</v>
      </c>
      <c r="T17" s="168" t="s">
        <v>2800</v>
      </c>
      <c r="U17" s="168" t="s">
        <v>2801</v>
      </c>
    </row>
    <row r="18" spans="1:21" ht="38.25">
      <c r="A18" s="33">
        <v>11</v>
      </c>
      <c r="B18" s="33"/>
      <c r="C18" s="53" t="s">
        <v>1538</v>
      </c>
      <c r="D18" s="53" t="s">
        <v>2802</v>
      </c>
      <c r="E18" s="144" t="s">
        <v>2758</v>
      </c>
      <c r="F18" s="74" t="s">
        <v>30</v>
      </c>
      <c r="G18" s="57" t="s">
        <v>32</v>
      </c>
      <c r="H18" s="351" t="s">
        <v>38</v>
      </c>
      <c r="I18" s="351" t="s">
        <v>6</v>
      </c>
      <c r="J18" s="53" t="s">
        <v>725</v>
      </c>
      <c r="K18" s="33">
        <v>50000</v>
      </c>
      <c r="L18" s="33">
        <v>31500</v>
      </c>
      <c r="M18" s="33" t="s">
        <v>1885</v>
      </c>
      <c r="N18" s="170">
        <v>35000</v>
      </c>
      <c r="O18" s="33">
        <v>20</v>
      </c>
      <c r="P18" s="170">
        <v>35000</v>
      </c>
      <c r="Q18" s="33" t="s">
        <v>2753</v>
      </c>
      <c r="R18" s="33">
        <v>20</v>
      </c>
      <c r="S18" s="168" t="s">
        <v>2803</v>
      </c>
      <c r="T18" s="168" t="s">
        <v>2804</v>
      </c>
      <c r="U18" s="168" t="s">
        <v>2805</v>
      </c>
    </row>
    <row r="19" spans="1:21" ht="60">
      <c r="A19" s="33">
        <v>12</v>
      </c>
      <c r="B19" s="33"/>
      <c r="C19" s="53" t="s">
        <v>2806</v>
      </c>
      <c r="D19" s="53" t="s">
        <v>2807</v>
      </c>
      <c r="E19" s="144" t="s">
        <v>355</v>
      </c>
      <c r="F19" s="74" t="s">
        <v>30</v>
      </c>
      <c r="G19" s="57" t="s">
        <v>32</v>
      </c>
      <c r="H19" s="351" t="s">
        <v>38</v>
      </c>
      <c r="I19" s="351" t="s">
        <v>6</v>
      </c>
      <c r="J19" s="53" t="s">
        <v>725</v>
      </c>
      <c r="K19" s="33">
        <v>100000</v>
      </c>
      <c r="L19" s="33">
        <v>63000</v>
      </c>
      <c r="M19" s="33" t="s">
        <v>1885</v>
      </c>
      <c r="N19" s="170">
        <v>70000</v>
      </c>
      <c r="O19" s="33">
        <v>20</v>
      </c>
      <c r="P19" s="170">
        <v>70000</v>
      </c>
      <c r="Q19" s="33" t="s">
        <v>2753</v>
      </c>
      <c r="R19" s="33">
        <v>20</v>
      </c>
      <c r="S19" s="168" t="s">
        <v>2808</v>
      </c>
      <c r="T19" s="168" t="s">
        <v>2809</v>
      </c>
      <c r="U19" s="168" t="s">
        <v>2810</v>
      </c>
    </row>
    <row r="20" spans="1:21" ht="60">
      <c r="A20" s="33">
        <v>13</v>
      </c>
      <c r="B20" s="33"/>
      <c r="C20" s="53" t="s">
        <v>2811</v>
      </c>
      <c r="D20" s="53" t="s">
        <v>2812</v>
      </c>
      <c r="E20" s="144" t="s">
        <v>2813</v>
      </c>
      <c r="F20" s="74" t="s">
        <v>30</v>
      </c>
      <c r="G20" s="57" t="s">
        <v>32</v>
      </c>
      <c r="H20" s="351" t="s">
        <v>38</v>
      </c>
      <c r="I20" s="351" t="s">
        <v>6</v>
      </c>
      <c r="J20" s="53" t="s">
        <v>2814</v>
      </c>
      <c r="K20" s="33">
        <v>100000</v>
      </c>
      <c r="L20" s="33">
        <v>63000</v>
      </c>
      <c r="M20" s="33" t="s">
        <v>1885</v>
      </c>
      <c r="N20" s="170">
        <v>70000</v>
      </c>
      <c r="O20" s="33">
        <v>20</v>
      </c>
      <c r="P20" s="170">
        <v>70000</v>
      </c>
      <c r="Q20" s="33" t="s">
        <v>2753</v>
      </c>
      <c r="R20" s="33">
        <v>20</v>
      </c>
      <c r="S20" s="329" t="s">
        <v>2815</v>
      </c>
      <c r="T20" s="168" t="s">
        <v>2816</v>
      </c>
      <c r="U20" s="168" t="s">
        <v>2817</v>
      </c>
    </row>
    <row r="21" spans="1:21" ht="60">
      <c r="A21" s="33">
        <v>14</v>
      </c>
      <c r="B21" s="33"/>
      <c r="C21" s="53" t="s">
        <v>2818</v>
      </c>
      <c r="D21" s="53" t="s">
        <v>2812</v>
      </c>
      <c r="E21" s="144" t="s">
        <v>2813</v>
      </c>
      <c r="F21" s="74" t="s">
        <v>30</v>
      </c>
      <c r="G21" s="57" t="s">
        <v>32</v>
      </c>
      <c r="H21" s="351" t="s">
        <v>38</v>
      </c>
      <c r="I21" s="351" t="s">
        <v>6</v>
      </c>
      <c r="J21" s="53" t="s">
        <v>2819</v>
      </c>
      <c r="K21" s="33">
        <v>100000</v>
      </c>
      <c r="L21" s="33">
        <v>63000</v>
      </c>
      <c r="M21" s="33" t="s">
        <v>1885</v>
      </c>
      <c r="N21" s="170">
        <v>70000</v>
      </c>
      <c r="O21" s="33">
        <v>20</v>
      </c>
      <c r="P21" s="170">
        <v>70000</v>
      </c>
      <c r="Q21" s="33" t="s">
        <v>2753</v>
      </c>
      <c r="R21" s="33">
        <v>20</v>
      </c>
      <c r="S21" s="168" t="s">
        <v>2820</v>
      </c>
      <c r="T21" s="168" t="s">
        <v>2821</v>
      </c>
      <c r="U21" s="168" t="s">
        <v>2822</v>
      </c>
    </row>
    <row r="22" spans="1:21" ht="60">
      <c r="A22" s="33">
        <v>15</v>
      </c>
      <c r="B22" s="33"/>
      <c r="C22" s="54" t="s">
        <v>2823</v>
      </c>
      <c r="D22" s="54" t="s">
        <v>2824</v>
      </c>
      <c r="E22" s="54" t="s">
        <v>2825</v>
      </c>
      <c r="F22" s="54" t="s">
        <v>30</v>
      </c>
      <c r="G22" s="54" t="s">
        <v>32</v>
      </c>
      <c r="H22" s="353" t="s">
        <v>65</v>
      </c>
      <c r="I22" s="326" t="s">
        <v>6</v>
      </c>
      <c r="J22" s="54" t="s">
        <v>2551</v>
      </c>
      <c r="K22" s="33">
        <v>100000</v>
      </c>
      <c r="L22" s="33">
        <v>63000</v>
      </c>
      <c r="M22" s="33" t="s">
        <v>1885</v>
      </c>
      <c r="N22" s="54">
        <v>70000</v>
      </c>
      <c r="O22" s="33"/>
      <c r="P22" s="54">
        <v>70000</v>
      </c>
      <c r="Q22" s="33" t="s">
        <v>2826</v>
      </c>
      <c r="R22" s="33">
        <v>20</v>
      </c>
      <c r="S22" s="334" t="s">
        <v>2827</v>
      </c>
      <c r="T22" s="334" t="s">
        <v>2828</v>
      </c>
      <c r="U22" s="354" t="s">
        <v>2829</v>
      </c>
    </row>
    <row r="23" spans="1:21" ht="90">
      <c r="A23" s="33">
        <v>16</v>
      </c>
      <c r="B23" s="33"/>
      <c r="C23" s="54" t="s">
        <v>2295</v>
      </c>
      <c r="D23" s="54" t="s">
        <v>2166</v>
      </c>
      <c r="E23" s="54" t="s">
        <v>2830</v>
      </c>
      <c r="F23" s="54" t="s">
        <v>30</v>
      </c>
      <c r="G23" s="54" t="s">
        <v>32</v>
      </c>
      <c r="H23" s="326" t="s">
        <v>38</v>
      </c>
      <c r="I23" s="326" t="s">
        <v>6</v>
      </c>
      <c r="J23" s="54" t="s">
        <v>725</v>
      </c>
      <c r="K23" s="33">
        <v>50000</v>
      </c>
      <c r="L23" s="33">
        <v>31500</v>
      </c>
      <c r="M23" s="33" t="s">
        <v>1885</v>
      </c>
      <c r="N23" s="54">
        <v>35000</v>
      </c>
      <c r="O23" s="33"/>
      <c r="P23" s="54">
        <v>35000</v>
      </c>
      <c r="Q23" s="33" t="s">
        <v>2826</v>
      </c>
      <c r="R23" s="33">
        <v>20</v>
      </c>
      <c r="S23" s="334" t="s">
        <v>2831</v>
      </c>
      <c r="T23" s="334" t="s">
        <v>2832</v>
      </c>
      <c r="U23" s="354" t="s">
        <v>2833</v>
      </c>
    </row>
    <row r="24" spans="1:21" ht="60">
      <c r="A24" s="33">
        <v>17</v>
      </c>
      <c r="B24" s="33"/>
      <c r="C24" s="54" t="s">
        <v>146</v>
      </c>
      <c r="D24" s="54" t="s">
        <v>155</v>
      </c>
      <c r="E24" s="54" t="s">
        <v>2825</v>
      </c>
      <c r="F24" s="54" t="s">
        <v>30</v>
      </c>
      <c r="G24" s="54" t="s">
        <v>32</v>
      </c>
      <c r="H24" s="326" t="s">
        <v>38</v>
      </c>
      <c r="I24" s="326" t="s">
        <v>6</v>
      </c>
      <c r="J24" s="54" t="s">
        <v>2834</v>
      </c>
      <c r="K24" s="33">
        <v>50000</v>
      </c>
      <c r="L24" s="33">
        <v>31500</v>
      </c>
      <c r="M24" s="33" t="s">
        <v>1885</v>
      </c>
      <c r="N24" s="54">
        <v>35000</v>
      </c>
      <c r="O24" s="33"/>
      <c r="P24" s="54">
        <v>35000</v>
      </c>
      <c r="Q24" s="33" t="s">
        <v>2826</v>
      </c>
      <c r="R24" s="33">
        <v>20</v>
      </c>
      <c r="S24" s="334" t="s">
        <v>2835</v>
      </c>
      <c r="T24" s="334" t="s">
        <v>2836</v>
      </c>
      <c r="U24" s="354" t="s">
        <v>2837</v>
      </c>
    </row>
    <row r="25" spans="1:21" ht="60">
      <c r="A25" s="33">
        <v>18</v>
      </c>
      <c r="B25" s="33"/>
      <c r="C25" s="54" t="s">
        <v>2838</v>
      </c>
      <c r="D25" s="54" t="s">
        <v>155</v>
      </c>
      <c r="E25" s="54" t="s">
        <v>2825</v>
      </c>
      <c r="F25" s="54" t="s">
        <v>30</v>
      </c>
      <c r="G25" s="54" t="s">
        <v>32</v>
      </c>
      <c r="H25" s="326" t="s">
        <v>38</v>
      </c>
      <c r="I25" s="326" t="s">
        <v>6</v>
      </c>
      <c r="J25" s="54" t="s">
        <v>2834</v>
      </c>
      <c r="K25" s="33">
        <v>50000</v>
      </c>
      <c r="L25" s="33">
        <v>31500</v>
      </c>
      <c r="M25" s="33" t="s">
        <v>1885</v>
      </c>
      <c r="N25" s="54">
        <v>35000</v>
      </c>
      <c r="O25" s="33"/>
      <c r="P25" s="54">
        <v>35000</v>
      </c>
      <c r="Q25" s="33" t="s">
        <v>2826</v>
      </c>
      <c r="R25" s="33">
        <v>20</v>
      </c>
      <c r="S25" s="334" t="s">
        <v>2839</v>
      </c>
      <c r="T25" s="334" t="s">
        <v>2840</v>
      </c>
      <c r="U25" s="354" t="s">
        <v>2841</v>
      </c>
    </row>
    <row r="26" spans="1:21" ht="75">
      <c r="A26" s="33">
        <v>19</v>
      </c>
      <c r="B26" s="33"/>
      <c r="C26" s="54" t="s">
        <v>2842</v>
      </c>
      <c r="D26" s="54" t="s">
        <v>2843</v>
      </c>
      <c r="E26" s="54" t="s">
        <v>2844</v>
      </c>
      <c r="F26" s="54" t="s">
        <v>30</v>
      </c>
      <c r="G26" s="54" t="s">
        <v>1065</v>
      </c>
      <c r="H26" s="326" t="s">
        <v>38</v>
      </c>
      <c r="I26" s="326" t="s">
        <v>6</v>
      </c>
      <c r="J26" s="54" t="s">
        <v>2845</v>
      </c>
      <c r="K26" s="33">
        <v>400000</v>
      </c>
      <c r="L26" s="33">
        <v>252000</v>
      </c>
      <c r="M26" s="33" t="s">
        <v>1885</v>
      </c>
      <c r="N26" s="54">
        <v>280000</v>
      </c>
      <c r="O26" s="33"/>
      <c r="P26" s="54">
        <v>280000</v>
      </c>
      <c r="Q26" s="33" t="s">
        <v>2826</v>
      </c>
      <c r="R26" s="33">
        <v>20</v>
      </c>
      <c r="S26" s="334" t="s">
        <v>2846</v>
      </c>
      <c r="T26" s="334" t="s">
        <v>2847</v>
      </c>
      <c r="U26" s="354" t="s">
        <v>2848</v>
      </c>
    </row>
    <row r="27" spans="1:21" ht="105">
      <c r="A27" s="33">
        <v>20</v>
      </c>
      <c r="B27" s="40"/>
      <c r="C27" s="170" t="s">
        <v>2849</v>
      </c>
      <c r="D27" s="170" t="s">
        <v>2850</v>
      </c>
      <c r="E27" s="53" t="s">
        <v>2851</v>
      </c>
      <c r="F27" s="40" t="s">
        <v>30</v>
      </c>
      <c r="G27" s="170" t="s">
        <v>1065</v>
      </c>
      <c r="H27" s="338" t="s">
        <v>38</v>
      </c>
      <c r="I27" s="168" t="s">
        <v>6</v>
      </c>
      <c r="J27" s="170" t="s">
        <v>2852</v>
      </c>
      <c r="K27" s="40">
        <v>50000</v>
      </c>
      <c r="L27" s="40">
        <v>31500</v>
      </c>
      <c r="M27" s="355" t="s">
        <v>2853</v>
      </c>
      <c r="N27" s="170">
        <v>35000</v>
      </c>
      <c r="O27" s="40">
        <v>20</v>
      </c>
      <c r="P27" s="170">
        <v>35000</v>
      </c>
      <c r="Q27" s="183" t="s">
        <v>2854</v>
      </c>
      <c r="R27" s="40">
        <v>20</v>
      </c>
      <c r="S27" s="327" t="s">
        <v>2855</v>
      </c>
      <c r="T27" s="350" t="s">
        <v>2856</v>
      </c>
      <c r="U27" s="168" t="s">
        <v>2857</v>
      </c>
    </row>
    <row r="28" spans="1:21" ht="60">
      <c r="A28" s="33">
        <v>21</v>
      </c>
      <c r="B28" s="40"/>
      <c r="C28" s="170" t="s">
        <v>1122</v>
      </c>
      <c r="D28" s="170" t="s">
        <v>2858</v>
      </c>
      <c r="E28" s="53" t="s">
        <v>2859</v>
      </c>
      <c r="F28" s="40" t="s">
        <v>30</v>
      </c>
      <c r="G28" s="170" t="s">
        <v>32</v>
      </c>
      <c r="H28" s="338" t="s">
        <v>38</v>
      </c>
      <c r="I28" s="168" t="s">
        <v>6</v>
      </c>
      <c r="J28" s="170" t="s">
        <v>2860</v>
      </c>
      <c r="K28" s="40">
        <v>100000</v>
      </c>
      <c r="L28" s="40">
        <v>63000</v>
      </c>
      <c r="M28" s="355" t="s">
        <v>2853</v>
      </c>
      <c r="N28" s="170">
        <v>70000</v>
      </c>
      <c r="O28" s="40">
        <v>20</v>
      </c>
      <c r="P28" s="170">
        <v>70000</v>
      </c>
      <c r="Q28" s="183" t="s">
        <v>2854</v>
      </c>
      <c r="R28" s="40">
        <v>20</v>
      </c>
      <c r="S28" s="327" t="s">
        <v>2861</v>
      </c>
      <c r="T28" s="350" t="s">
        <v>2862</v>
      </c>
      <c r="U28" s="168" t="s">
        <v>2863</v>
      </c>
    </row>
    <row r="29" spans="1:21" ht="75">
      <c r="A29" s="33">
        <v>22</v>
      </c>
      <c r="B29" s="40"/>
      <c r="C29" s="170" t="s">
        <v>185</v>
      </c>
      <c r="D29" s="170" t="s">
        <v>2864</v>
      </c>
      <c r="E29" s="170" t="s">
        <v>2865</v>
      </c>
      <c r="F29" s="40" t="s">
        <v>30</v>
      </c>
      <c r="G29" s="170" t="s">
        <v>32</v>
      </c>
      <c r="H29" s="338" t="s">
        <v>38</v>
      </c>
      <c r="I29" s="168" t="s">
        <v>6</v>
      </c>
      <c r="J29" s="170" t="s">
        <v>145</v>
      </c>
      <c r="K29" s="40">
        <v>50000</v>
      </c>
      <c r="L29" s="40">
        <v>31500</v>
      </c>
      <c r="M29" s="355" t="s">
        <v>2853</v>
      </c>
      <c r="N29" s="170">
        <v>35000</v>
      </c>
      <c r="O29" s="40">
        <v>20</v>
      </c>
      <c r="P29" s="170">
        <v>35000</v>
      </c>
      <c r="Q29" s="183" t="s">
        <v>2854</v>
      </c>
      <c r="R29" s="40">
        <v>20</v>
      </c>
      <c r="S29" s="327" t="s">
        <v>2866</v>
      </c>
      <c r="T29" s="350" t="s">
        <v>2867</v>
      </c>
      <c r="U29" s="168" t="s">
        <v>2868</v>
      </c>
    </row>
    <row r="30" spans="1:21" ht="30">
      <c r="A30" s="33">
        <v>23</v>
      </c>
      <c r="B30" s="40"/>
      <c r="C30" s="170" t="s">
        <v>292</v>
      </c>
      <c r="D30" s="170" t="s">
        <v>2869</v>
      </c>
      <c r="E30" s="170" t="s">
        <v>2316</v>
      </c>
      <c r="F30" s="40" t="s">
        <v>30</v>
      </c>
      <c r="G30" s="170" t="s">
        <v>32</v>
      </c>
      <c r="H30" s="338" t="s">
        <v>38</v>
      </c>
      <c r="I30" s="168" t="s">
        <v>6</v>
      </c>
      <c r="J30" s="170" t="s">
        <v>493</v>
      </c>
      <c r="K30" s="40">
        <v>50000</v>
      </c>
      <c r="L30" s="40">
        <v>31500</v>
      </c>
      <c r="M30" s="355" t="s">
        <v>2853</v>
      </c>
      <c r="N30" s="170">
        <v>35000</v>
      </c>
      <c r="O30" s="40">
        <v>20</v>
      </c>
      <c r="P30" s="170">
        <v>35000</v>
      </c>
      <c r="Q30" s="183" t="s">
        <v>2854</v>
      </c>
      <c r="R30" s="40">
        <v>20</v>
      </c>
      <c r="S30" s="327" t="s">
        <v>2870</v>
      </c>
      <c r="T30" s="350" t="s">
        <v>2871</v>
      </c>
      <c r="U30" s="168" t="s">
        <v>2872</v>
      </c>
    </row>
    <row r="31" spans="1:21" ht="75">
      <c r="A31" s="33">
        <v>24</v>
      </c>
      <c r="B31" s="40"/>
      <c r="C31" s="170" t="s">
        <v>1088</v>
      </c>
      <c r="D31" s="170" t="s">
        <v>2873</v>
      </c>
      <c r="E31" s="170" t="s">
        <v>2874</v>
      </c>
      <c r="F31" s="40" t="s">
        <v>30</v>
      </c>
      <c r="G31" s="170" t="s">
        <v>32</v>
      </c>
      <c r="H31" s="338" t="s">
        <v>38</v>
      </c>
      <c r="I31" s="168" t="s">
        <v>6</v>
      </c>
      <c r="J31" s="170" t="s">
        <v>218</v>
      </c>
      <c r="K31" s="40">
        <v>100000</v>
      </c>
      <c r="L31" s="40">
        <v>63000</v>
      </c>
      <c r="M31" s="355" t="s">
        <v>2853</v>
      </c>
      <c r="N31" s="170">
        <v>70000</v>
      </c>
      <c r="O31" s="40">
        <v>20</v>
      </c>
      <c r="P31" s="170">
        <v>70000</v>
      </c>
      <c r="Q31" s="183" t="s">
        <v>2854</v>
      </c>
      <c r="R31" s="40">
        <v>20</v>
      </c>
      <c r="S31" s="327" t="s">
        <v>2875</v>
      </c>
      <c r="T31" s="350" t="s">
        <v>2876</v>
      </c>
      <c r="U31" s="168" t="s">
        <v>2877</v>
      </c>
    </row>
    <row r="32" spans="1:21" ht="75">
      <c r="A32" s="33">
        <v>25</v>
      </c>
      <c r="B32" s="40"/>
      <c r="C32" s="170" t="s">
        <v>2878</v>
      </c>
      <c r="D32" s="170" t="s">
        <v>2879</v>
      </c>
      <c r="E32" s="170" t="s">
        <v>2880</v>
      </c>
      <c r="F32" s="40" t="s">
        <v>30</v>
      </c>
      <c r="G32" s="170" t="s">
        <v>32</v>
      </c>
      <c r="H32" s="338" t="s">
        <v>38</v>
      </c>
      <c r="I32" s="168" t="s">
        <v>6</v>
      </c>
      <c r="J32" s="170" t="s">
        <v>489</v>
      </c>
      <c r="K32" s="40">
        <v>50000</v>
      </c>
      <c r="L32" s="40">
        <v>31500</v>
      </c>
      <c r="M32" s="355" t="s">
        <v>2853</v>
      </c>
      <c r="N32" s="170">
        <v>35000</v>
      </c>
      <c r="O32" s="40">
        <v>20</v>
      </c>
      <c r="P32" s="170">
        <v>35000</v>
      </c>
      <c r="Q32" s="183" t="s">
        <v>2854</v>
      </c>
      <c r="R32" s="40">
        <v>20</v>
      </c>
      <c r="S32" s="327" t="s">
        <v>2881</v>
      </c>
      <c r="T32" s="350" t="s">
        <v>2882</v>
      </c>
      <c r="U32" s="168" t="s">
        <v>2883</v>
      </c>
    </row>
    <row r="33" spans="1:21" ht="60">
      <c r="A33" s="33">
        <v>26</v>
      </c>
      <c r="B33" s="40"/>
      <c r="C33" s="170" t="s">
        <v>2884</v>
      </c>
      <c r="D33" s="170" t="s">
        <v>611</v>
      </c>
      <c r="E33" s="170" t="s">
        <v>2885</v>
      </c>
      <c r="F33" s="40" t="s">
        <v>30</v>
      </c>
      <c r="G33" s="170" t="s">
        <v>32</v>
      </c>
      <c r="H33" s="338" t="s">
        <v>38</v>
      </c>
      <c r="I33" s="168" t="s">
        <v>6</v>
      </c>
      <c r="J33" s="170" t="s">
        <v>489</v>
      </c>
      <c r="K33" s="40">
        <v>100000</v>
      </c>
      <c r="L33" s="40">
        <v>63000</v>
      </c>
      <c r="M33" s="355" t="s">
        <v>2853</v>
      </c>
      <c r="N33" s="170">
        <v>70000</v>
      </c>
      <c r="O33" s="40">
        <v>20</v>
      </c>
      <c r="P33" s="170">
        <v>70000</v>
      </c>
      <c r="Q33" s="183" t="s">
        <v>2854</v>
      </c>
      <c r="R33" s="40">
        <v>20</v>
      </c>
      <c r="S33" s="327" t="s">
        <v>2886</v>
      </c>
      <c r="T33" s="350" t="s">
        <v>2887</v>
      </c>
      <c r="U33" s="168" t="s">
        <v>2888</v>
      </c>
    </row>
    <row r="34" spans="1:21" ht="60">
      <c r="A34" s="33">
        <v>27</v>
      </c>
      <c r="B34" s="40"/>
      <c r="C34" s="170" t="s">
        <v>2889</v>
      </c>
      <c r="D34" s="170" t="s">
        <v>2890</v>
      </c>
      <c r="E34" s="170" t="s">
        <v>2891</v>
      </c>
      <c r="F34" s="40" t="s">
        <v>30</v>
      </c>
      <c r="G34" s="170" t="s">
        <v>32</v>
      </c>
      <c r="H34" s="338" t="s">
        <v>65</v>
      </c>
      <c r="I34" s="168" t="s">
        <v>6</v>
      </c>
      <c r="J34" s="170" t="s">
        <v>121</v>
      </c>
      <c r="K34" s="40">
        <v>100000</v>
      </c>
      <c r="L34" s="40">
        <v>63000</v>
      </c>
      <c r="M34" s="355" t="s">
        <v>2853</v>
      </c>
      <c r="N34" s="170">
        <v>70000</v>
      </c>
      <c r="O34" s="40">
        <v>20</v>
      </c>
      <c r="P34" s="170">
        <v>70000</v>
      </c>
      <c r="Q34" s="183" t="s">
        <v>2854</v>
      </c>
      <c r="R34" s="40">
        <v>20</v>
      </c>
      <c r="S34" s="327" t="s">
        <v>2892</v>
      </c>
      <c r="T34" s="350" t="s">
        <v>2893</v>
      </c>
      <c r="U34" s="168" t="s">
        <v>2894</v>
      </c>
    </row>
    <row r="35" spans="1:21" ht="75">
      <c r="A35" s="33">
        <v>28</v>
      </c>
      <c r="B35" s="40"/>
      <c r="C35" s="170" t="s">
        <v>2895</v>
      </c>
      <c r="D35" s="170" t="s">
        <v>2896</v>
      </c>
      <c r="E35" s="170" t="s">
        <v>2897</v>
      </c>
      <c r="F35" s="40" t="s">
        <v>30</v>
      </c>
      <c r="G35" s="170" t="s">
        <v>32</v>
      </c>
      <c r="H35" s="338" t="s">
        <v>65</v>
      </c>
      <c r="I35" s="168" t="s">
        <v>6</v>
      </c>
      <c r="J35" s="170" t="s">
        <v>121</v>
      </c>
      <c r="K35" s="40">
        <v>100000</v>
      </c>
      <c r="L35" s="40">
        <v>63000</v>
      </c>
      <c r="M35" s="355" t="s">
        <v>2853</v>
      </c>
      <c r="N35" s="170">
        <v>70000</v>
      </c>
      <c r="O35" s="40">
        <v>20</v>
      </c>
      <c r="P35" s="170">
        <v>70000</v>
      </c>
      <c r="Q35" s="183" t="s">
        <v>2854</v>
      </c>
      <c r="R35" s="40">
        <v>20</v>
      </c>
      <c r="S35" s="327" t="s">
        <v>2898</v>
      </c>
      <c r="T35" s="350" t="s">
        <v>2899</v>
      </c>
      <c r="U35" s="168" t="s">
        <v>2900</v>
      </c>
    </row>
    <row r="36" spans="1:21" ht="60">
      <c r="A36" s="33">
        <v>29</v>
      </c>
      <c r="B36" s="40"/>
      <c r="C36" s="170" t="s">
        <v>2901</v>
      </c>
      <c r="D36" s="170" t="s">
        <v>2370</v>
      </c>
      <c r="E36" s="170" t="s">
        <v>2891</v>
      </c>
      <c r="F36" s="40" t="s">
        <v>30</v>
      </c>
      <c r="G36" s="170" t="s">
        <v>32</v>
      </c>
      <c r="H36" s="338" t="s">
        <v>65</v>
      </c>
      <c r="I36" s="168" t="s">
        <v>6</v>
      </c>
      <c r="J36" s="170" t="s">
        <v>121</v>
      </c>
      <c r="K36" s="40">
        <v>100000</v>
      </c>
      <c r="L36" s="40">
        <v>63000</v>
      </c>
      <c r="M36" s="355" t="s">
        <v>2853</v>
      </c>
      <c r="N36" s="170">
        <v>70000</v>
      </c>
      <c r="O36" s="40">
        <v>20</v>
      </c>
      <c r="P36" s="170">
        <v>70000</v>
      </c>
      <c r="Q36" s="183" t="s">
        <v>2854</v>
      </c>
      <c r="R36" s="40">
        <v>20</v>
      </c>
      <c r="S36" s="327" t="s">
        <v>2902</v>
      </c>
      <c r="T36" s="350" t="s">
        <v>2903</v>
      </c>
      <c r="U36" s="168" t="s">
        <v>2904</v>
      </c>
    </row>
    <row r="37" spans="1:21" ht="60">
      <c r="A37" s="33">
        <v>30</v>
      </c>
      <c r="B37" s="40"/>
      <c r="C37" s="170" t="s">
        <v>1122</v>
      </c>
      <c r="D37" s="170" t="s">
        <v>2905</v>
      </c>
      <c r="E37" s="170" t="s">
        <v>2906</v>
      </c>
      <c r="F37" s="40" t="s">
        <v>30</v>
      </c>
      <c r="G37" s="170" t="s">
        <v>32</v>
      </c>
      <c r="H37" s="338" t="s">
        <v>38</v>
      </c>
      <c r="I37" s="168" t="s">
        <v>6</v>
      </c>
      <c r="J37" s="170" t="s">
        <v>145</v>
      </c>
      <c r="K37" s="40">
        <v>50000</v>
      </c>
      <c r="L37" s="40">
        <v>31500</v>
      </c>
      <c r="M37" s="355" t="s">
        <v>2853</v>
      </c>
      <c r="N37" s="170">
        <v>35000</v>
      </c>
      <c r="O37" s="40">
        <v>20</v>
      </c>
      <c r="P37" s="170">
        <v>35000</v>
      </c>
      <c r="Q37" s="183" t="s">
        <v>2854</v>
      </c>
      <c r="R37" s="40">
        <v>20</v>
      </c>
      <c r="S37" s="327" t="s">
        <v>2907</v>
      </c>
      <c r="T37" s="350" t="s">
        <v>2908</v>
      </c>
      <c r="U37" s="168" t="s">
        <v>2909</v>
      </c>
    </row>
    <row r="38" spans="1:21" ht="60">
      <c r="A38" s="33">
        <v>31</v>
      </c>
      <c r="B38" s="40"/>
      <c r="C38" s="170" t="s">
        <v>2910</v>
      </c>
      <c r="D38" s="170" t="s">
        <v>1213</v>
      </c>
      <c r="E38" s="170" t="s">
        <v>2911</v>
      </c>
      <c r="F38" s="40" t="s">
        <v>30</v>
      </c>
      <c r="G38" s="170" t="s">
        <v>32</v>
      </c>
      <c r="H38" s="338" t="s">
        <v>38</v>
      </c>
      <c r="I38" s="168" t="s">
        <v>6</v>
      </c>
      <c r="J38" s="170" t="s">
        <v>252</v>
      </c>
      <c r="K38" s="40">
        <v>100000</v>
      </c>
      <c r="L38" s="40">
        <v>63000</v>
      </c>
      <c r="M38" s="355" t="s">
        <v>2853</v>
      </c>
      <c r="N38" s="170">
        <v>70000</v>
      </c>
      <c r="O38" s="40">
        <v>20</v>
      </c>
      <c r="P38" s="170">
        <v>70000</v>
      </c>
      <c r="Q38" s="183" t="s">
        <v>2854</v>
      </c>
      <c r="R38" s="40">
        <v>20</v>
      </c>
      <c r="S38" s="327" t="s">
        <v>2912</v>
      </c>
      <c r="T38" s="350" t="s">
        <v>2913</v>
      </c>
      <c r="U38" s="168" t="s">
        <v>2914</v>
      </c>
    </row>
    <row r="39" spans="1:21" ht="60">
      <c r="A39" s="33">
        <v>32</v>
      </c>
      <c r="B39" s="40"/>
      <c r="C39" s="170" t="s">
        <v>2456</v>
      </c>
      <c r="D39" s="170" t="s">
        <v>1945</v>
      </c>
      <c r="E39" s="170" t="s">
        <v>2915</v>
      </c>
      <c r="F39" s="40" t="s">
        <v>30</v>
      </c>
      <c r="G39" s="170" t="s">
        <v>32</v>
      </c>
      <c r="H39" s="338" t="s">
        <v>38</v>
      </c>
      <c r="I39" s="168" t="s">
        <v>6</v>
      </c>
      <c r="J39" s="170" t="s">
        <v>2916</v>
      </c>
      <c r="K39" s="40">
        <v>50000</v>
      </c>
      <c r="L39" s="40">
        <v>31500</v>
      </c>
      <c r="M39" s="355" t="s">
        <v>2853</v>
      </c>
      <c r="N39" s="170">
        <v>35000</v>
      </c>
      <c r="O39" s="40">
        <v>20</v>
      </c>
      <c r="P39" s="170">
        <v>35000</v>
      </c>
      <c r="Q39" s="183" t="s">
        <v>2854</v>
      </c>
      <c r="R39" s="40">
        <v>20</v>
      </c>
      <c r="S39" s="327" t="s">
        <v>2917</v>
      </c>
      <c r="T39" s="350" t="s">
        <v>2918</v>
      </c>
      <c r="U39" s="168" t="s">
        <v>2919</v>
      </c>
    </row>
    <row r="40" spans="1:21" ht="60">
      <c r="A40" s="33">
        <v>33</v>
      </c>
      <c r="B40" s="40"/>
      <c r="C40" s="170" t="s">
        <v>2920</v>
      </c>
      <c r="D40" s="170" t="s">
        <v>155</v>
      </c>
      <c r="E40" s="170" t="s">
        <v>2921</v>
      </c>
      <c r="F40" s="40" t="s">
        <v>30</v>
      </c>
      <c r="G40" s="170" t="s">
        <v>32</v>
      </c>
      <c r="H40" s="338" t="s">
        <v>38</v>
      </c>
      <c r="I40" s="168" t="s">
        <v>6</v>
      </c>
      <c r="J40" s="170" t="s">
        <v>2922</v>
      </c>
      <c r="K40" s="40">
        <v>50000</v>
      </c>
      <c r="L40" s="40">
        <v>31500</v>
      </c>
      <c r="M40" s="355" t="s">
        <v>2853</v>
      </c>
      <c r="N40" s="170">
        <v>35000</v>
      </c>
      <c r="O40" s="40">
        <v>20</v>
      </c>
      <c r="P40" s="170">
        <v>35000</v>
      </c>
      <c r="Q40" s="183" t="s">
        <v>2854</v>
      </c>
      <c r="R40" s="40">
        <v>20</v>
      </c>
      <c r="S40" s="327" t="s">
        <v>2923</v>
      </c>
      <c r="T40" s="350" t="s">
        <v>2924</v>
      </c>
      <c r="U40" s="168" t="s">
        <v>2925</v>
      </c>
    </row>
    <row r="41" spans="1:21" ht="75">
      <c r="A41" s="33">
        <v>34</v>
      </c>
      <c r="B41" s="40"/>
      <c r="C41" s="170" t="s">
        <v>2926</v>
      </c>
      <c r="D41" s="170" t="s">
        <v>2927</v>
      </c>
      <c r="E41" s="170" t="s">
        <v>2928</v>
      </c>
      <c r="F41" s="40" t="s">
        <v>30</v>
      </c>
      <c r="G41" s="170" t="s">
        <v>32</v>
      </c>
      <c r="H41" s="338" t="s">
        <v>38</v>
      </c>
      <c r="I41" s="168" t="s">
        <v>6</v>
      </c>
      <c r="J41" s="170" t="s">
        <v>829</v>
      </c>
      <c r="K41" s="40">
        <v>100000</v>
      </c>
      <c r="L41" s="40">
        <v>63000</v>
      </c>
      <c r="M41" s="355" t="s">
        <v>2853</v>
      </c>
      <c r="N41" s="170">
        <v>70000</v>
      </c>
      <c r="O41" s="40">
        <v>20</v>
      </c>
      <c r="P41" s="170">
        <v>70000</v>
      </c>
      <c r="Q41" s="183" t="s">
        <v>2854</v>
      </c>
      <c r="R41" s="40">
        <v>20</v>
      </c>
      <c r="S41" s="327" t="s">
        <v>2929</v>
      </c>
      <c r="T41" s="350" t="s">
        <v>2930</v>
      </c>
      <c r="U41" s="168" t="s">
        <v>2931</v>
      </c>
    </row>
    <row r="42" spans="1:21" ht="60">
      <c r="A42" s="33">
        <v>35</v>
      </c>
      <c r="B42" s="40"/>
      <c r="C42" s="170" t="s">
        <v>2932</v>
      </c>
      <c r="D42" s="170" t="s">
        <v>1945</v>
      </c>
      <c r="E42" s="170" t="s">
        <v>2915</v>
      </c>
      <c r="F42" s="40" t="s">
        <v>30</v>
      </c>
      <c r="G42" s="170" t="s">
        <v>32</v>
      </c>
      <c r="H42" s="338" t="s">
        <v>38</v>
      </c>
      <c r="I42" s="168" t="s">
        <v>6</v>
      </c>
      <c r="J42" s="170" t="s">
        <v>145</v>
      </c>
      <c r="K42" s="40">
        <v>50000</v>
      </c>
      <c r="L42" s="40">
        <v>31500</v>
      </c>
      <c r="M42" s="355" t="s">
        <v>2853</v>
      </c>
      <c r="N42" s="170">
        <v>35000</v>
      </c>
      <c r="O42" s="40">
        <v>20</v>
      </c>
      <c r="P42" s="170">
        <v>35000</v>
      </c>
      <c r="Q42" s="183" t="s">
        <v>2854</v>
      </c>
      <c r="R42" s="40">
        <v>20</v>
      </c>
      <c r="S42" s="327" t="s">
        <v>2933</v>
      </c>
      <c r="T42" s="350" t="s">
        <v>2934</v>
      </c>
      <c r="U42" s="168" t="s">
        <v>2935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1"/>
  <sheetViews>
    <sheetView topLeftCell="A6" workbookViewId="0">
      <selection activeCell="A11" sqref="A11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</row>
    <row r="2" spans="1:21" ht="18.7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1" ht="18.75">
      <c r="A3" s="417" t="s">
        <v>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128"/>
      <c r="T3" s="100"/>
    </row>
    <row r="4" spans="1:21" ht="18.75">
      <c r="A4" s="466" t="s">
        <v>1626</v>
      </c>
      <c r="B4" s="466"/>
      <c r="C4" s="466"/>
      <c r="D4" s="466"/>
      <c r="E4" s="466"/>
      <c r="F4" s="466"/>
      <c r="G4" s="466"/>
      <c r="H4" s="224"/>
      <c r="I4" s="7"/>
      <c r="J4" s="7"/>
      <c r="K4" s="7"/>
      <c r="L4" s="319"/>
      <c r="M4" s="99"/>
      <c r="N4" s="96"/>
      <c r="O4" s="99"/>
      <c r="P4" s="124"/>
      <c r="Q4" s="9"/>
      <c r="R4" s="126" t="s">
        <v>504</v>
      </c>
      <c r="S4" s="128"/>
      <c r="T4" s="100"/>
    </row>
    <row r="5" spans="1:21">
      <c r="A5" s="320"/>
      <c r="B5" s="321"/>
      <c r="C5" s="128"/>
      <c r="D5" s="320"/>
      <c r="E5" s="128"/>
      <c r="F5" s="225"/>
      <c r="G5" s="129"/>
      <c r="H5" s="225"/>
      <c r="I5" s="129"/>
      <c r="J5" s="320"/>
      <c r="K5" s="320"/>
      <c r="L5" s="320"/>
      <c r="M5" s="321"/>
      <c r="N5" s="103"/>
      <c r="O5" s="321"/>
      <c r="P5" s="103"/>
      <c r="Q5" s="469" t="s">
        <v>545</v>
      </c>
      <c r="R5" s="469"/>
      <c r="S5" s="128"/>
      <c r="T5" s="100"/>
    </row>
    <row r="6" spans="1:21">
      <c r="A6" s="467" t="s">
        <v>506</v>
      </c>
      <c r="B6" s="467"/>
      <c r="C6" s="128"/>
      <c r="D6" s="320"/>
      <c r="E6" s="128"/>
      <c r="F6" s="225"/>
      <c r="G6" s="129"/>
      <c r="H6" s="225"/>
      <c r="I6" s="129"/>
      <c r="J6" s="320"/>
      <c r="K6" s="320"/>
      <c r="L6" s="320"/>
      <c r="M6" s="321"/>
      <c r="N6" s="103"/>
      <c r="O6" s="321"/>
      <c r="P6" s="103"/>
      <c r="Q6" s="321"/>
      <c r="R6" s="320"/>
      <c r="S6" s="128"/>
      <c r="T6" s="100"/>
    </row>
    <row r="7" spans="1:21" ht="63">
      <c r="A7" s="93" t="s">
        <v>99</v>
      </c>
      <c r="B7" s="93" t="s">
        <v>100</v>
      </c>
      <c r="C7" s="217" t="s">
        <v>101</v>
      </c>
      <c r="D7" s="93" t="s">
        <v>102</v>
      </c>
      <c r="E7" s="217" t="s">
        <v>103</v>
      </c>
      <c r="F7" s="217" t="s">
        <v>9</v>
      </c>
      <c r="G7" s="93" t="s">
        <v>104</v>
      </c>
      <c r="H7" s="217" t="s">
        <v>105</v>
      </c>
      <c r="I7" s="93" t="s">
        <v>106</v>
      </c>
      <c r="J7" s="93" t="s">
        <v>343</v>
      </c>
      <c r="K7" s="93" t="s">
        <v>344</v>
      </c>
      <c r="L7" s="93" t="s">
        <v>345</v>
      </c>
      <c r="M7" s="93" t="s">
        <v>346</v>
      </c>
      <c r="N7" s="216" t="s">
        <v>347</v>
      </c>
      <c r="O7" s="93" t="s">
        <v>348</v>
      </c>
      <c r="P7" s="216" t="s">
        <v>111</v>
      </c>
      <c r="Q7" s="93" t="s">
        <v>110</v>
      </c>
      <c r="R7" s="93" t="s">
        <v>112</v>
      </c>
      <c r="S7" s="217" t="s">
        <v>1627</v>
      </c>
      <c r="T7" s="160" t="s">
        <v>1628</v>
      </c>
      <c r="U7" s="226" t="s">
        <v>1729</v>
      </c>
    </row>
    <row r="8" spans="1:21" ht="120">
      <c r="A8" s="57">
        <v>1</v>
      </c>
      <c r="B8" s="33"/>
      <c r="C8" s="53" t="s">
        <v>2744</v>
      </c>
      <c r="D8" s="53" t="s">
        <v>287</v>
      </c>
      <c r="E8" s="53" t="s">
        <v>2745</v>
      </c>
      <c r="F8" s="57" t="s">
        <v>30</v>
      </c>
      <c r="G8" s="57" t="s">
        <v>32</v>
      </c>
      <c r="H8" s="170" t="s">
        <v>65</v>
      </c>
      <c r="I8" s="170" t="s">
        <v>6</v>
      </c>
      <c r="J8" s="53" t="s">
        <v>2746</v>
      </c>
      <c r="K8" s="53" t="s">
        <v>2736</v>
      </c>
      <c r="L8" s="53" t="s">
        <v>2737</v>
      </c>
      <c r="M8" s="57" t="s">
        <v>2738</v>
      </c>
      <c r="N8" s="33">
        <v>360000</v>
      </c>
      <c r="O8" s="322" t="s">
        <v>2739</v>
      </c>
      <c r="P8" s="57">
        <v>90000</v>
      </c>
      <c r="Q8" s="57" t="s">
        <v>2639</v>
      </c>
      <c r="R8" s="57" t="s">
        <v>2740</v>
      </c>
      <c r="S8" s="350" t="s">
        <v>2747</v>
      </c>
      <c r="T8" s="168" t="s">
        <v>2748</v>
      </c>
      <c r="U8" s="328" t="s">
        <v>2749</v>
      </c>
    </row>
    <row r="9" spans="1:21" ht="89.25">
      <c r="A9" s="57">
        <v>2</v>
      </c>
      <c r="B9" s="33"/>
      <c r="C9" s="351" t="s">
        <v>2744</v>
      </c>
      <c r="D9" s="351" t="s">
        <v>287</v>
      </c>
      <c r="E9" s="356" t="s">
        <v>2745</v>
      </c>
      <c r="F9" s="357" t="s">
        <v>30</v>
      </c>
      <c r="G9" s="358" t="s">
        <v>32</v>
      </c>
      <c r="H9" s="331" t="s">
        <v>65</v>
      </c>
      <c r="I9" s="50" t="s">
        <v>6</v>
      </c>
      <c r="J9" s="356" t="s">
        <v>2746</v>
      </c>
      <c r="K9" s="351" t="s">
        <v>2936</v>
      </c>
      <c r="L9" s="351" t="s">
        <v>2737</v>
      </c>
      <c r="M9" s="351" t="s">
        <v>2738</v>
      </c>
      <c r="N9" s="33">
        <v>360000</v>
      </c>
      <c r="O9" s="359" t="s">
        <v>2937</v>
      </c>
      <c r="P9" s="33">
        <v>90000</v>
      </c>
      <c r="Q9" s="33" t="s">
        <v>2938</v>
      </c>
      <c r="R9" s="33" t="s">
        <v>1653</v>
      </c>
      <c r="S9" s="360" t="s">
        <v>2747</v>
      </c>
      <c r="T9" s="329" t="s">
        <v>2748</v>
      </c>
      <c r="U9" s="329" t="s">
        <v>2749</v>
      </c>
    </row>
    <row r="10" spans="1:21" ht="105">
      <c r="A10" s="57">
        <v>3</v>
      </c>
      <c r="B10" s="33"/>
      <c r="C10" s="338" t="s">
        <v>2939</v>
      </c>
      <c r="D10" s="338" t="s">
        <v>1731</v>
      </c>
      <c r="E10" s="339"/>
      <c r="F10" s="357" t="s">
        <v>30</v>
      </c>
      <c r="G10" s="361" t="s">
        <v>32</v>
      </c>
      <c r="H10" s="331" t="s">
        <v>38</v>
      </c>
      <c r="I10" s="50" t="s">
        <v>6</v>
      </c>
      <c r="J10" s="338" t="s">
        <v>2940</v>
      </c>
      <c r="K10" s="338" t="s">
        <v>2941</v>
      </c>
      <c r="L10" s="338" t="s">
        <v>1735</v>
      </c>
      <c r="M10" s="338" t="s">
        <v>1736</v>
      </c>
      <c r="N10" s="33">
        <v>200000</v>
      </c>
      <c r="O10" s="339" t="s">
        <v>2942</v>
      </c>
      <c r="P10" s="33">
        <v>50000</v>
      </c>
      <c r="Q10" s="33" t="s">
        <v>2943</v>
      </c>
      <c r="R10" s="33" t="s">
        <v>1659</v>
      </c>
      <c r="S10" s="336" t="s">
        <v>1739</v>
      </c>
      <c r="T10" s="336" t="s">
        <v>1740</v>
      </c>
      <c r="U10" s="336" t="s">
        <v>2944</v>
      </c>
    </row>
    <row r="11" spans="1:21" ht="165">
      <c r="A11" s="57">
        <v>4</v>
      </c>
      <c r="B11" s="362"/>
      <c r="C11" s="53" t="s">
        <v>2945</v>
      </c>
      <c r="D11" s="53" t="s">
        <v>2946</v>
      </c>
      <c r="E11" s="144" t="s">
        <v>2947</v>
      </c>
      <c r="F11" s="74" t="s">
        <v>30</v>
      </c>
      <c r="G11" s="57" t="s">
        <v>2948</v>
      </c>
      <c r="H11" s="57" t="s">
        <v>2949</v>
      </c>
      <c r="I11" s="33" t="s">
        <v>6</v>
      </c>
      <c r="J11" s="53" t="s">
        <v>2950</v>
      </c>
      <c r="K11" s="53" t="s">
        <v>2951</v>
      </c>
      <c r="L11" s="53" t="s">
        <v>2952</v>
      </c>
      <c r="M11" s="53" t="s">
        <v>2953</v>
      </c>
      <c r="N11" s="33">
        <v>200000</v>
      </c>
      <c r="O11" s="74" t="s">
        <v>2954</v>
      </c>
      <c r="P11" s="33">
        <v>50000</v>
      </c>
      <c r="Q11" s="33" t="s">
        <v>2955</v>
      </c>
      <c r="R11" s="33" t="s">
        <v>1653</v>
      </c>
      <c r="S11" s="168" t="s">
        <v>2956</v>
      </c>
      <c r="T11" s="168" t="s">
        <v>2957</v>
      </c>
      <c r="U11" s="168" t="s">
        <v>2958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2"/>
  <sheetViews>
    <sheetView topLeftCell="A39" workbookViewId="0">
      <selection activeCell="A42" sqref="A42"/>
    </sheetView>
  </sheetViews>
  <sheetFormatPr defaultRowHeight="15"/>
  <sheetData>
    <row r="1" spans="1:22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211"/>
      <c r="U1" s="211"/>
      <c r="V1" s="472"/>
    </row>
    <row r="2" spans="1:22" ht="18.75">
      <c r="A2" s="417" t="s">
        <v>2959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211"/>
      <c r="U2" s="211"/>
      <c r="V2" s="472"/>
    </row>
    <row r="3" spans="1:22" ht="18.75">
      <c r="A3" s="417" t="s">
        <v>2960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211"/>
      <c r="U3" s="211"/>
      <c r="V3" s="472"/>
    </row>
    <row r="4" spans="1:22" ht="18.75">
      <c r="A4" s="417" t="s">
        <v>2961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211"/>
      <c r="U4" s="211"/>
      <c r="V4" s="472"/>
    </row>
    <row r="5" spans="1:22" ht="18.75">
      <c r="A5" s="466" t="s">
        <v>2962</v>
      </c>
      <c r="B5" s="466"/>
      <c r="C5" s="466"/>
      <c r="D5" s="466"/>
      <c r="E5" s="466"/>
      <c r="F5" s="466"/>
      <c r="G5" s="466"/>
      <c r="H5" s="188"/>
      <c r="I5" s="188"/>
      <c r="J5" s="212"/>
      <c r="K5" s="473"/>
      <c r="L5" s="474"/>
      <c r="M5" s="96" t="s">
        <v>1796</v>
      </c>
      <c r="N5" s="204"/>
      <c r="O5" s="475"/>
      <c r="P5" s="476"/>
      <c r="Q5" s="477"/>
      <c r="R5" s="477"/>
      <c r="S5" s="126" t="s">
        <v>504</v>
      </c>
      <c r="T5" s="211"/>
      <c r="U5" s="211"/>
      <c r="V5" s="472"/>
    </row>
    <row r="6" spans="1:22" ht="15.75">
      <c r="A6" s="478"/>
      <c r="B6" s="100"/>
      <c r="C6" s="100"/>
      <c r="D6" s="100"/>
      <c r="E6" s="101"/>
      <c r="F6" s="479"/>
      <c r="G6" s="190"/>
      <c r="H6" s="480" t="s">
        <v>2963</v>
      </c>
      <c r="I6" s="480"/>
      <c r="J6" s="480"/>
      <c r="K6" s="481"/>
      <c r="L6" s="481"/>
      <c r="M6" s="482"/>
      <c r="N6" s="205"/>
      <c r="O6" s="483"/>
      <c r="P6" s="483"/>
      <c r="Q6" s="471" t="s">
        <v>505</v>
      </c>
      <c r="R6" s="471"/>
      <c r="S6" s="471"/>
      <c r="T6" s="211"/>
      <c r="U6" s="211"/>
      <c r="V6" s="472"/>
    </row>
    <row r="7" spans="1:22" ht="15.75">
      <c r="A7" s="467" t="s">
        <v>506</v>
      </c>
      <c r="B7" s="467"/>
      <c r="C7" s="467"/>
      <c r="D7" s="100"/>
      <c r="E7" s="101"/>
      <c r="F7" s="479"/>
      <c r="G7" s="190"/>
      <c r="H7" s="190"/>
      <c r="I7" s="190"/>
      <c r="J7" s="30"/>
      <c r="K7" s="481"/>
      <c r="L7" s="481"/>
      <c r="M7" s="482"/>
      <c r="N7" s="205"/>
      <c r="O7" s="483"/>
      <c r="P7" s="470" t="s">
        <v>507</v>
      </c>
      <c r="Q7" s="470"/>
      <c r="R7" s="470"/>
      <c r="S7" s="470"/>
      <c r="T7" s="211"/>
      <c r="U7" s="211"/>
      <c r="V7" s="472"/>
    </row>
    <row r="8" spans="1:22" ht="60">
      <c r="A8" s="484" t="s">
        <v>99</v>
      </c>
      <c r="B8" s="341" t="s">
        <v>100</v>
      </c>
      <c r="C8" s="341" t="s">
        <v>101</v>
      </c>
      <c r="D8" s="341" t="s">
        <v>102</v>
      </c>
      <c r="E8" s="341" t="s">
        <v>103</v>
      </c>
      <c r="F8" s="341" t="s">
        <v>9</v>
      </c>
      <c r="G8" s="341" t="s">
        <v>104</v>
      </c>
      <c r="H8" s="341" t="s">
        <v>105</v>
      </c>
      <c r="I8" s="341" t="s">
        <v>106</v>
      </c>
      <c r="J8" s="341" t="s">
        <v>107</v>
      </c>
      <c r="K8" s="344" t="s">
        <v>108</v>
      </c>
      <c r="L8" s="485" t="s">
        <v>2964</v>
      </c>
      <c r="M8" s="341" t="s">
        <v>110</v>
      </c>
      <c r="N8" s="341" t="s">
        <v>111</v>
      </c>
      <c r="O8" s="341" t="s">
        <v>112</v>
      </c>
      <c r="P8" s="341" t="s">
        <v>111</v>
      </c>
      <c r="Q8" s="486" t="s">
        <v>110</v>
      </c>
      <c r="R8" s="487" t="s">
        <v>2965</v>
      </c>
      <c r="S8" s="341" t="s">
        <v>112</v>
      </c>
      <c r="T8" s="345" t="s">
        <v>1627</v>
      </c>
      <c r="U8" s="344" t="s">
        <v>1628</v>
      </c>
      <c r="V8" s="488" t="s">
        <v>1729</v>
      </c>
    </row>
    <row r="9" spans="1:22" ht="60">
      <c r="A9" s="33">
        <v>1</v>
      </c>
      <c r="B9" s="33"/>
      <c r="C9" s="170" t="s">
        <v>2966</v>
      </c>
      <c r="D9" s="170" t="s">
        <v>2967</v>
      </c>
      <c r="E9" s="170" t="s">
        <v>2968</v>
      </c>
      <c r="F9" s="173" t="s">
        <v>30</v>
      </c>
      <c r="G9" s="170" t="s">
        <v>32</v>
      </c>
      <c r="H9" s="361" t="s">
        <v>65</v>
      </c>
      <c r="I9" s="361" t="s">
        <v>6</v>
      </c>
      <c r="J9" s="170" t="s">
        <v>121</v>
      </c>
      <c r="K9" s="33">
        <v>50000</v>
      </c>
      <c r="L9" s="489">
        <v>31500</v>
      </c>
      <c r="M9" s="170" t="s">
        <v>2853</v>
      </c>
      <c r="N9" s="170">
        <v>35000</v>
      </c>
      <c r="O9" s="33">
        <v>20</v>
      </c>
      <c r="P9" s="170">
        <v>35000</v>
      </c>
      <c r="Q9" s="33" t="s">
        <v>2969</v>
      </c>
      <c r="R9" s="33"/>
      <c r="S9" s="33">
        <v>20</v>
      </c>
      <c r="T9" s="327" t="s">
        <v>2970</v>
      </c>
      <c r="U9" s="350" t="s">
        <v>2971</v>
      </c>
      <c r="V9" s="334" t="s">
        <v>2972</v>
      </c>
    </row>
    <row r="10" spans="1:22" ht="60">
      <c r="A10" s="33">
        <v>2</v>
      </c>
      <c r="B10" s="33"/>
      <c r="C10" s="170" t="s">
        <v>723</v>
      </c>
      <c r="D10" s="170" t="s">
        <v>2448</v>
      </c>
      <c r="E10" s="170" t="s">
        <v>2973</v>
      </c>
      <c r="F10" s="173" t="s">
        <v>30</v>
      </c>
      <c r="G10" s="170" t="s">
        <v>32</v>
      </c>
      <c r="H10" s="361" t="s">
        <v>38</v>
      </c>
      <c r="I10" s="361" t="s">
        <v>5</v>
      </c>
      <c r="J10" s="170" t="s">
        <v>145</v>
      </c>
      <c r="K10" s="33">
        <v>50000</v>
      </c>
      <c r="L10" s="489">
        <v>31500</v>
      </c>
      <c r="M10" s="170" t="s">
        <v>2853</v>
      </c>
      <c r="N10" s="170">
        <v>35000</v>
      </c>
      <c r="O10" s="33">
        <v>20</v>
      </c>
      <c r="P10" s="170">
        <v>35000</v>
      </c>
      <c r="Q10" s="33" t="s">
        <v>2969</v>
      </c>
      <c r="R10" s="33"/>
      <c r="S10" s="33">
        <v>20</v>
      </c>
      <c r="T10" s="327" t="s">
        <v>2974</v>
      </c>
      <c r="U10" s="350" t="s">
        <v>2975</v>
      </c>
      <c r="V10" s="334" t="s">
        <v>2976</v>
      </c>
    </row>
    <row r="11" spans="1:22" ht="60">
      <c r="A11" s="33">
        <v>3</v>
      </c>
      <c r="B11" s="33"/>
      <c r="C11" s="170" t="s">
        <v>2977</v>
      </c>
      <c r="D11" s="170" t="s">
        <v>2978</v>
      </c>
      <c r="E11" s="170" t="s">
        <v>2968</v>
      </c>
      <c r="F11" s="173" t="s">
        <v>30</v>
      </c>
      <c r="G11" s="170" t="s">
        <v>32</v>
      </c>
      <c r="H11" s="361" t="s">
        <v>38</v>
      </c>
      <c r="I11" s="361" t="s">
        <v>6</v>
      </c>
      <c r="J11" s="170" t="s">
        <v>2551</v>
      </c>
      <c r="K11" s="33">
        <v>100000</v>
      </c>
      <c r="L11" s="489">
        <v>63000</v>
      </c>
      <c r="M11" s="170" t="s">
        <v>2853</v>
      </c>
      <c r="N11" s="170">
        <v>70000</v>
      </c>
      <c r="O11" s="33">
        <v>20</v>
      </c>
      <c r="P11" s="170">
        <v>70000</v>
      </c>
      <c r="Q11" s="33" t="s">
        <v>2969</v>
      </c>
      <c r="R11" s="33"/>
      <c r="S11" s="33">
        <v>20</v>
      </c>
      <c r="T11" s="327" t="s">
        <v>2979</v>
      </c>
      <c r="U11" s="350" t="s">
        <v>2980</v>
      </c>
      <c r="V11" s="334" t="s">
        <v>2981</v>
      </c>
    </row>
    <row r="12" spans="1:22" ht="45">
      <c r="A12" s="33">
        <v>4</v>
      </c>
      <c r="B12" s="33"/>
      <c r="C12" s="170" t="s">
        <v>2982</v>
      </c>
      <c r="D12" s="170" t="s">
        <v>508</v>
      </c>
      <c r="E12" s="170" t="s">
        <v>899</v>
      </c>
      <c r="F12" s="173" t="s">
        <v>30</v>
      </c>
      <c r="G12" s="170" t="s">
        <v>32</v>
      </c>
      <c r="H12" s="361" t="s">
        <v>38</v>
      </c>
      <c r="I12" s="361" t="s">
        <v>6</v>
      </c>
      <c r="J12" s="170" t="s">
        <v>145</v>
      </c>
      <c r="K12" s="33">
        <v>50000</v>
      </c>
      <c r="L12" s="489">
        <v>31500</v>
      </c>
      <c r="M12" s="170" t="s">
        <v>2853</v>
      </c>
      <c r="N12" s="170">
        <v>35000</v>
      </c>
      <c r="O12" s="33">
        <v>20</v>
      </c>
      <c r="P12" s="170">
        <v>35000</v>
      </c>
      <c r="Q12" s="33" t="s">
        <v>2969</v>
      </c>
      <c r="R12" s="33"/>
      <c r="S12" s="33">
        <v>20</v>
      </c>
      <c r="T12" s="327" t="s">
        <v>2983</v>
      </c>
      <c r="U12" s="350" t="s">
        <v>2984</v>
      </c>
      <c r="V12" s="334" t="s">
        <v>2985</v>
      </c>
    </row>
    <row r="13" spans="1:22" ht="60">
      <c r="A13" s="33">
        <v>5</v>
      </c>
      <c r="B13" s="33"/>
      <c r="C13" s="170" t="s">
        <v>1260</v>
      </c>
      <c r="D13" s="170" t="s">
        <v>2986</v>
      </c>
      <c r="E13" s="170" t="s">
        <v>2987</v>
      </c>
      <c r="F13" s="173" t="s">
        <v>30</v>
      </c>
      <c r="G13" s="170" t="s">
        <v>32</v>
      </c>
      <c r="H13" s="361" t="s">
        <v>38</v>
      </c>
      <c r="I13" s="361" t="s">
        <v>6</v>
      </c>
      <c r="J13" s="170" t="s">
        <v>145</v>
      </c>
      <c r="K13" s="33">
        <v>50000</v>
      </c>
      <c r="L13" s="489">
        <v>31500</v>
      </c>
      <c r="M13" s="170" t="s">
        <v>2853</v>
      </c>
      <c r="N13" s="170">
        <v>35000</v>
      </c>
      <c r="O13" s="33">
        <v>20</v>
      </c>
      <c r="P13" s="170">
        <v>35000</v>
      </c>
      <c r="Q13" s="33" t="s">
        <v>2969</v>
      </c>
      <c r="R13" s="33"/>
      <c r="S13" s="33">
        <v>20</v>
      </c>
      <c r="T13" s="327" t="s">
        <v>2988</v>
      </c>
      <c r="U13" s="350" t="s">
        <v>2989</v>
      </c>
      <c r="V13" s="334" t="s">
        <v>2990</v>
      </c>
    </row>
    <row r="14" spans="1:22" ht="60">
      <c r="A14" s="33">
        <v>6</v>
      </c>
      <c r="B14" s="33"/>
      <c r="C14" s="170" t="s">
        <v>2991</v>
      </c>
      <c r="D14" s="170" t="s">
        <v>2992</v>
      </c>
      <c r="E14" s="170" t="s">
        <v>2993</v>
      </c>
      <c r="F14" s="173" t="s">
        <v>30</v>
      </c>
      <c r="G14" s="170" t="s">
        <v>32</v>
      </c>
      <c r="H14" s="361" t="s">
        <v>65</v>
      </c>
      <c r="I14" s="361" t="s">
        <v>6</v>
      </c>
      <c r="J14" s="170" t="s">
        <v>2994</v>
      </c>
      <c r="K14" s="33">
        <v>100000</v>
      </c>
      <c r="L14" s="489">
        <v>63000</v>
      </c>
      <c r="M14" s="170" t="s">
        <v>2853</v>
      </c>
      <c r="N14" s="170">
        <v>70000</v>
      </c>
      <c r="O14" s="33">
        <v>20</v>
      </c>
      <c r="P14" s="170">
        <v>70000</v>
      </c>
      <c r="Q14" s="33" t="s">
        <v>2969</v>
      </c>
      <c r="R14" s="33"/>
      <c r="S14" s="33">
        <v>20</v>
      </c>
      <c r="T14" s="327" t="s">
        <v>2995</v>
      </c>
      <c r="U14" s="350" t="s">
        <v>2996</v>
      </c>
      <c r="V14" s="334" t="s">
        <v>2997</v>
      </c>
    </row>
    <row r="15" spans="1:22" ht="60">
      <c r="A15" s="33">
        <v>7</v>
      </c>
      <c r="B15" s="33"/>
      <c r="C15" s="170" t="s">
        <v>2998</v>
      </c>
      <c r="D15" s="170" t="s">
        <v>2999</v>
      </c>
      <c r="E15" s="170" t="s">
        <v>3000</v>
      </c>
      <c r="F15" s="173" t="s">
        <v>30</v>
      </c>
      <c r="G15" s="170" t="s">
        <v>32</v>
      </c>
      <c r="H15" s="361" t="s">
        <v>38</v>
      </c>
      <c r="I15" s="361" t="s">
        <v>6</v>
      </c>
      <c r="J15" s="170" t="s">
        <v>2016</v>
      </c>
      <c r="K15" s="33">
        <v>100000</v>
      </c>
      <c r="L15" s="489">
        <v>63000</v>
      </c>
      <c r="M15" s="170" t="s">
        <v>2853</v>
      </c>
      <c r="N15" s="170">
        <v>70000</v>
      </c>
      <c r="O15" s="33">
        <v>20</v>
      </c>
      <c r="P15" s="170">
        <v>70000</v>
      </c>
      <c r="Q15" s="33" t="s">
        <v>2969</v>
      </c>
      <c r="R15" s="33"/>
      <c r="S15" s="33">
        <v>20</v>
      </c>
      <c r="T15" s="327" t="s">
        <v>3001</v>
      </c>
      <c r="U15" s="350" t="s">
        <v>3002</v>
      </c>
      <c r="V15" s="490" t="s">
        <v>3003</v>
      </c>
    </row>
    <row r="16" spans="1:22" ht="45">
      <c r="A16" s="33">
        <v>8</v>
      </c>
      <c r="B16" s="33"/>
      <c r="C16" s="170" t="s">
        <v>2464</v>
      </c>
      <c r="D16" s="170" t="s">
        <v>3004</v>
      </c>
      <c r="E16" s="170" t="s">
        <v>894</v>
      </c>
      <c r="F16" s="173" t="s">
        <v>30</v>
      </c>
      <c r="G16" s="170" t="s">
        <v>32</v>
      </c>
      <c r="H16" s="361" t="s">
        <v>65</v>
      </c>
      <c r="I16" s="361" t="s">
        <v>6</v>
      </c>
      <c r="J16" s="170" t="s">
        <v>145</v>
      </c>
      <c r="K16" s="33">
        <v>50000</v>
      </c>
      <c r="L16" s="489">
        <v>31500</v>
      </c>
      <c r="M16" s="170" t="s">
        <v>2853</v>
      </c>
      <c r="N16" s="170">
        <v>35000</v>
      </c>
      <c r="O16" s="33">
        <v>20</v>
      </c>
      <c r="P16" s="170">
        <v>35000</v>
      </c>
      <c r="Q16" s="33" t="s">
        <v>2969</v>
      </c>
      <c r="R16" s="33"/>
      <c r="S16" s="33">
        <v>20</v>
      </c>
      <c r="T16" s="327" t="s">
        <v>3005</v>
      </c>
      <c r="U16" s="350" t="s">
        <v>3006</v>
      </c>
      <c r="V16" s="490" t="s">
        <v>3007</v>
      </c>
    </row>
    <row r="17" spans="1:22" ht="75">
      <c r="A17" s="33">
        <v>9</v>
      </c>
      <c r="B17" s="33"/>
      <c r="C17" s="170" t="s">
        <v>3008</v>
      </c>
      <c r="D17" s="170" t="s">
        <v>3009</v>
      </c>
      <c r="E17" s="170" t="s">
        <v>3010</v>
      </c>
      <c r="F17" s="173" t="s">
        <v>30</v>
      </c>
      <c r="G17" s="170" t="s">
        <v>32</v>
      </c>
      <c r="H17" s="361" t="s">
        <v>38</v>
      </c>
      <c r="I17" s="361" t="s">
        <v>6</v>
      </c>
      <c r="J17" s="170" t="s">
        <v>145</v>
      </c>
      <c r="K17" s="33">
        <v>50000</v>
      </c>
      <c r="L17" s="489">
        <v>31500</v>
      </c>
      <c r="M17" s="170" t="s">
        <v>2853</v>
      </c>
      <c r="N17" s="170">
        <v>35000</v>
      </c>
      <c r="O17" s="33">
        <v>20</v>
      </c>
      <c r="P17" s="170">
        <v>35000</v>
      </c>
      <c r="Q17" s="33" t="s">
        <v>2969</v>
      </c>
      <c r="R17" s="33"/>
      <c r="S17" s="33">
        <v>20</v>
      </c>
      <c r="T17" s="327" t="s">
        <v>3011</v>
      </c>
      <c r="U17" s="350" t="s">
        <v>3012</v>
      </c>
      <c r="V17" s="334" t="s">
        <v>3013</v>
      </c>
    </row>
    <row r="18" spans="1:22" ht="60">
      <c r="A18" s="33">
        <v>10</v>
      </c>
      <c r="B18" s="33"/>
      <c r="C18" s="170" t="s">
        <v>243</v>
      </c>
      <c r="D18" s="170" t="s">
        <v>213</v>
      </c>
      <c r="E18" s="170" t="s">
        <v>3014</v>
      </c>
      <c r="F18" s="173" t="s">
        <v>30</v>
      </c>
      <c r="G18" s="170" t="s">
        <v>32</v>
      </c>
      <c r="H18" s="361" t="s">
        <v>38</v>
      </c>
      <c r="I18" s="361" t="s">
        <v>6</v>
      </c>
      <c r="J18" s="170" t="s">
        <v>3015</v>
      </c>
      <c r="K18" s="33">
        <v>100000</v>
      </c>
      <c r="L18" s="489">
        <v>63000</v>
      </c>
      <c r="M18" s="170" t="s">
        <v>2853</v>
      </c>
      <c r="N18" s="170">
        <v>70000</v>
      </c>
      <c r="O18" s="33">
        <v>20</v>
      </c>
      <c r="P18" s="170">
        <v>70000</v>
      </c>
      <c r="Q18" s="33" t="s">
        <v>2969</v>
      </c>
      <c r="R18" s="33"/>
      <c r="S18" s="33">
        <v>20</v>
      </c>
      <c r="T18" s="327" t="s">
        <v>3016</v>
      </c>
      <c r="U18" s="350" t="s">
        <v>3017</v>
      </c>
      <c r="V18" s="334" t="s">
        <v>3018</v>
      </c>
    </row>
    <row r="19" spans="1:22" ht="75">
      <c r="A19" s="33">
        <v>11</v>
      </c>
      <c r="B19" s="33"/>
      <c r="C19" s="170" t="s">
        <v>3019</v>
      </c>
      <c r="D19" s="170" t="s">
        <v>1266</v>
      </c>
      <c r="E19" s="170" t="s">
        <v>3020</v>
      </c>
      <c r="F19" s="173" t="s">
        <v>30</v>
      </c>
      <c r="G19" s="170" t="s">
        <v>32</v>
      </c>
      <c r="H19" s="361" t="s">
        <v>38</v>
      </c>
      <c r="I19" s="361" t="s">
        <v>6</v>
      </c>
      <c r="J19" s="170" t="s">
        <v>3021</v>
      </c>
      <c r="K19" s="33">
        <v>100000</v>
      </c>
      <c r="L19" s="489">
        <v>63000</v>
      </c>
      <c r="M19" s="170" t="s">
        <v>2853</v>
      </c>
      <c r="N19" s="170">
        <v>70000</v>
      </c>
      <c r="O19" s="33">
        <v>20</v>
      </c>
      <c r="P19" s="170">
        <v>70000</v>
      </c>
      <c r="Q19" s="33" t="s">
        <v>2969</v>
      </c>
      <c r="R19" s="33"/>
      <c r="S19" s="33">
        <v>20</v>
      </c>
      <c r="T19" s="327" t="s">
        <v>3022</v>
      </c>
      <c r="U19" s="350" t="s">
        <v>3023</v>
      </c>
      <c r="V19" s="334" t="s">
        <v>3024</v>
      </c>
    </row>
    <row r="20" spans="1:22" ht="45">
      <c r="A20" s="33">
        <v>12</v>
      </c>
      <c r="B20" s="33"/>
      <c r="C20" s="170" t="s">
        <v>3025</v>
      </c>
      <c r="D20" s="170" t="s">
        <v>422</v>
      </c>
      <c r="E20" s="170" t="s">
        <v>894</v>
      </c>
      <c r="F20" s="173" t="s">
        <v>30</v>
      </c>
      <c r="G20" s="170" t="s">
        <v>32</v>
      </c>
      <c r="H20" s="361" t="s">
        <v>65</v>
      </c>
      <c r="I20" s="361" t="s">
        <v>6</v>
      </c>
      <c r="J20" s="170" t="s">
        <v>145</v>
      </c>
      <c r="K20" s="33">
        <v>50000</v>
      </c>
      <c r="L20" s="489">
        <v>31500</v>
      </c>
      <c r="M20" s="170" t="s">
        <v>2853</v>
      </c>
      <c r="N20" s="170">
        <v>35000</v>
      </c>
      <c r="O20" s="33">
        <v>20</v>
      </c>
      <c r="P20" s="170">
        <v>35000</v>
      </c>
      <c r="Q20" s="33" t="s">
        <v>2969</v>
      </c>
      <c r="R20" s="33"/>
      <c r="S20" s="33">
        <v>20</v>
      </c>
      <c r="T20" s="327" t="s">
        <v>3026</v>
      </c>
      <c r="U20" s="350" t="s">
        <v>3027</v>
      </c>
      <c r="V20" s="334" t="s">
        <v>3028</v>
      </c>
    </row>
    <row r="21" spans="1:22" ht="45">
      <c r="A21" s="33">
        <v>13</v>
      </c>
      <c r="B21" s="33"/>
      <c r="C21" s="170" t="s">
        <v>3029</v>
      </c>
      <c r="D21" s="170" t="s">
        <v>2266</v>
      </c>
      <c r="E21" s="170" t="s">
        <v>3030</v>
      </c>
      <c r="F21" s="173" t="s">
        <v>30</v>
      </c>
      <c r="G21" s="170" t="s">
        <v>32</v>
      </c>
      <c r="H21" s="361" t="s">
        <v>38</v>
      </c>
      <c r="I21" s="361" t="s">
        <v>6</v>
      </c>
      <c r="J21" s="170" t="s">
        <v>3031</v>
      </c>
      <c r="K21" s="33">
        <v>100000</v>
      </c>
      <c r="L21" s="489">
        <v>63000</v>
      </c>
      <c r="M21" s="170" t="s">
        <v>2853</v>
      </c>
      <c r="N21" s="170">
        <v>70000</v>
      </c>
      <c r="O21" s="33">
        <v>20</v>
      </c>
      <c r="P21" s="170">
        <v>70000</v>
      </c>
      <c r="Q21" s="33" t="s">
        <v>2969</v>
      </c>
      <c r="R21" s="33"/>
      <c r="S21" s="33">
        <v>20</v>
      </c>
      <c r="T21" s="327" t="s">
        <v>3032</v>
      </c>
      <c r="U21" s="350" t="s">
        <v>3033</v>
      </c>
      <c r="V21" s="334" t="s">
        <v>3034</v>
      </c>
    </row>
    <row r="22" spans="1:22" ht="75">
      <c r="A22" s="33">
        <v>14</v>
      </c>
      <c r="B22" s="33"/>
      <c r="C22" s="170" t="s">
        <v>3035</v>
      </c>
      <c r="D22" s="170" t="s">
        <v>3036</v>
      </c>
      <c r="E22" s="170" t="s">
        <v>3037</v>
      </c>
      <c r="F22" s="173" t="s">
        <v>30</v>
      </c>
      <c r="G22" s="170" t="s">
        <v>32</v>
      </c>
      <c r="H22" s="361" t="s">
        <v>38</v>
      </c>
      <c r="I22" s="361" t="s">
        <v>6</v>
      </c>
      <c r="J22" s="170" t="s">
        <v>3038</v>
      </c>
      <c r="K22" s="33">
        <v>50000</v>
      </c>
      <c r="L22" s="489">
        <v>31500</v>
      </c>
      <c r="M22" s="170" t="s">
        <v>2853</v>
      </c>
      <c r="N22" s="170">
        <v>35000</v>
      </c>
      <c r="O22" s="33">
        <v>20</v>
      </c>
      <c r="P22" s="170">
        <v>35000</v>
      </c>
      <c r="Q22" s="33" t="s">
        <v>2969</v>
      </c>
      <c r="R22" s="33"/>
      <c r="S22" s="33">
        <v>20</v>
      </c>
      <c r="T22" s="327" t="s">
        <v>3039</v>
      </c>
      <c r="U22" s="350" t="s">
        <v>3040</v>
      </c>
      <c r="V22" s="168" t="s">
        <v>3041</v>
      </c>
    </row>
    <row r="23" spans="1:22" ht="60">
      <c r="A23" s="33">
        <v>15</v>
      </c>
      <c r="B23" s="33"/>
      <c r="C23" s="170" t="s">
        <v>3042</v>
      </c>
      <c r="D23" s="170" t="s">
        <v>3043</v>
      </c>
      <c r="E23" s="170" t="s">
        <v>3044</v>
      </c>
      <c r="F23" s="173" t="s">
        <v>30</v>
      </c>
      <c r="G23" s="170" t="s">
        <v>76</v>
      </c>
      <c r="H23" s="361" t="s">
        <v>38</v>
      </c>
      <c r="I23" s="361" t="s">
        <v>5</v>
      </c>
      <c r="J23" s="170" t="s">
        <v>145</v>
      </c>
      <c r="K23" s="33">
        <v>50000</v>
      </c>
      <c r="L23" s="489">
        <v>31500</v>
      </c>
      <c r="M23" s="170" t="s">
        <v>2853</v>
      </c>
      <c r="N23" s="170">
        <v>35000</v>
      </c>
      <c r="O23" s="33">
        <v>20</v>
      </c>
      <c r="P23" s="170">
        <v>35000</v>
      </c>
      <c r="Q23" s="33" t="s">
        <v>2969</v>
      </c>
      <c r="R23" s="33"/>
      <c r="S23" s="33">
        <v>20</v>
      </c>
      <c r="T23" s="327" t="s">
        <v>3045</v>
      </c>
      <c r="U23" s="350" t="s">
        <v>3046</v>
      </c>
      <c r="V23" s="491" t="s">
        <v>3047</v>
      </c>
    </row>
    <row r="24" spans="1:22" ht="75">
      <c r="A24" s="33">
        <v>16</v>
      </c>
      <c r="B24" s="33"/>
      <c r="C24" s="170" t="s">
        <v>2932</v>
      </c>
      <c r="D24" s="170" t="s">
        <v>658</v>
      </c>
      <c r="E24" s="170" t="s">
        <v>3048</v>
      </c>
      <c r="F24" s="173" t="s">
        <v>30</v>
      </c>
      <c r="G24" s="170" t="s">
        <v>32</v>
      </c>
      <c r="H24" s="361" t="s">
        <v>38</v>
      </c>
      <c r="I24" s="361" t="s">
        <v>5</v>
      </c>
      <c r="J24" s="170" t="s">
        <v>3038</v>
      </c>
      <c r="K24" s="33">
        <v>50000</v>
      </c>
      <c r="L24" s="489">
        <v>31500</v>
      </c>
      <c r="M24" s="170" t="s">
        <v>2853</v>
      </c>
      <c r="N24" s="170">
        <v>35000</v>
      </c>
      <c r="O24" s="33">
        <v>20</v>
      </c>
      <c r="P24" s="170">
        <v>35000</v>
      </c>
      <c r="Q24" s="33" t="s">
        <v>2969</v>
      </c>
      <c r="R24" s="33"/>
      <c r="S24" s="33">
        <v>20</v>
      </c>
      <c r="T24" s="327" t="s">
        <v>3049</v>
      </c>
      <c r="U24" s="350" t="s">
        <v>3050</v>
      </c>
      <c r="V24" s="168" t="s">
        <v>3051</v>
      </c>
    </row>
    <row r="25" spans="1:22" ht="45">
      <c r="A25" s="33">
        <v>17</v>
      </c>
      <c r="B25" s="33"/>
      <c r="C25" s="170" t="s">
        <v>3052</v>
      </c>
      <c r="D25" s="170" t="s">
        <v>207</v>
      </c>
      <c r="E25" s="170" t="s">
        <v>3053</v>
      </c>
      <c r="F25" s="173" t="s">
        <v>30</v>
      </c>
      <c r="G25" s="170" t="s">
        <v>32</v>
      </c>
      <c r="H25" s="361" t="s">
        <v>65</v>
      </c>
      <c r="I25" s="361" t="s">
        <v>6</v>
      </c>
      <c r="J25" s="170" t="s">
        <v>145</v>
      </c>
      <c r="K25" s="33">
        <v>50000</v>
      </c>
      <c r="L25" s="489">
        <v>31500</v>
      </c>
      <c r="M25" s="170" t="s">
        <v>2853</v>
      </c>
      <c r="N25" s="170">
        <v>35000</v>
      </c>
      <c r="O25" s="33">
        <v>20</v>
      </c>
      <c r="P25" s="170">
        <v>35000</v>
      </c>
      <c r="Q25" s="33" t="s">
        <v>2969</v>
      </c>
      <c r="R25" s="33"/>
      <c r="S25" s="33">
        <v>20</v>
      </c>
      <c r="T25" s="327" t="s">
        <v>3054</v>
      </c>
      <c r="U25" s="350" t="s">
        <v>3055</v>
      </c>
      <c r="V25" s="168" t="s">
        <v>3056</v>
      </c>
    </row>
    <row r="26" spans="1:22" ht="51">
      <c r="A26" s="33">
        <v>18</v>
      </c>
      <c r="B26" s="33"/>
      <c r="C26" s="170" t="s">
        <v>3057</v>
      </c>
      <c r="D26" s="170" t="s">
        <v>3058</v>
      </c>
      <c r="E26" s="177" t="s">
        <v>3059</v>
      </c>
      <c r="F26" s="173" t="s">
        <v>30</v>
      </c>
      <c r="G26" s="170" t="s">
        <v>32</v>
      </c>
      <c r="H26" s="338" t="s">
        <v>38</v>
      </c>
      <c r="I26" s="338" t="s">
        <v>6</v>
      </c>
      <c r="J26" s="170" t="s">
        <v>753</v>
      </c>
      <c r="K26" s="33">
        <v>100000</v>
      </c>
      <c r="L26" s="33">
        <v>63000</v>
      </c>
      <c r="M26" s="170" t="s">
        <v>3060</v>
      </c>
      <c r="N26" s="322">
        <v>70000</v>
      </c>
      <c r="O26" s="33">
        <v>20</v>
      </c>
      <c r="P26" s="322">
        <v>70000</v>
      </c>
      <c r="Q26" s="33" t="s">
        <v>3061</v>
      </c>
      <c r="R26" s="33"/>
      <c r="S26" s="33">
        <v>20</v>
      </c>
      <c r="T26" s="327" t="s">
        <v>3062</v>
      </c>
      <c r="U26" s="327" t="s">
        <v>3063</v>
      </c>
      <c r="V26" s="168" t="s">
        <v>3064</v>
      </c>
    </row>
    <row r="27" spans="1:22" ht="51">
      <c r="A27" s="33">
        <v>19</v>
      </c>
      <c r="B27" s="33"/>
      <c r="C27" s="170" t="s">
        <v>3065</v>
      </c>
      <c r="D27" s="170" t="s">
        <v>2007</v>
      </c>
      <c r="E27" s="177" t="s">
        <v>3059</v>
      </c>
      <c r="F27" s="173" t="s">
        <v>30</v>
      </c>
      <c r="G27" s="170" t="s">
        <v>32</v>
      </c>
      <c r="H27" s="338" t="s">
        <v>65</v>
      </c>
      <c r="I27" s="338" t="s">
        <v>6</v>
      </c>
      <c r="J27" s="170" t="s">
        <v>3066</v>
      </c>
      <c r="K27" s="33">
        <v>50000</v>
      </c>
      <c r="L27" s="33">
        <v>31500</v>
      </c>
      <c r="M27" s="170" t="s">
        <v>3060</v>
      </c>
      <c r="N27" s="322">
        <v>35000</v>
      </c>
      <c r="O27" s="33">
        <v>20</v>
      </c>
      <c r="P27" s="322">
        <v>35000</v>
      </c>
      <c r="Q27" s="33" t="s">
        <v>3061</v>
      </c>
      <c r="R27" s="33"/>
      <c r="S27" s="33">
        <v>20</v>
      </c>
      <c r="T27" s="327" t="s">
        <v>3067</v>
      </c>
      <c r="U27" s="327" t="s">
        <v>3068</v>
      </c>
      <c r="V27" s="168" t="s">
        <v>3069</v>
      </c>
    </row>
    <row r="28" spans="1:22" ht="51">
      <c r="A28" s="33">
        <v>20</v>
      </c>
      <c r="B28" s="33"/>
      <c r="C28" s="170" t="s">
        <v>3070</v>
      </c>
      <c r="D28" s="170" t="s">
        <v>3071</v>
      </c>
      <c r="E28" s="177" t="s">
        <v>3072</v>
      </c>
      <c r="F28" s="173" t="s">
        <v>30</v>
      </c>
      <c r="G28" s="170" t="s">
        <v>32</v>
      </c>
      <c r="H28" s="338" t="s">
        <v>38</v>
      </c>
      <c r="I28" s="170" t="s">
        <v>5</v>
      </c>
      <c r="J28" s="170" t="s">
        <v>3073</v>
      </c>
      <c r="K28" s="33">
        <v>50000</v>
      </c>
      <c r="L28" s="33">
        <v>31500</v>
      </c>
      <c r="M28" s="170" t="s">
        <v>3060</v>
      </c>
      <c r="N28" s="322">
        <v>35000</v>
      </c>
      <c r="O28" s="33">
        <v>20</v>
      </c>
      <c r="P28" s="322">
        <v>35000</v>
      </c>
      <c r="Q28" s="33" t="s">
        <v>3061</v>
      </c>
      <c r="R28" s="33"/>
      <c r="S28" s="33">
        <v>20</v>
      </c>
      <c r="T28" s="327" t="s">
        <v>3074</v>
      </c>
      <c r="U28" s="327" t="s">
        <v>3075</v>
      </c>
      <c r="V28" s="168" t="s">
        <v>3076</v>
      </c>
    </row>
    <row r="29" spans="1:22" ht="51">
      <c r="A29" s="33">
        <v>21</v>
      </c>
      <c r="B29" s="33"/>
      <c r="C29" s="170" t="s">
        <v>3077</v>
      </c>
      <c r="D29" s="170" t="s">
        <v>3078</v>
      </c>
      <c r="E29" s="177" t="s">
        <v>3079</v>
      </c>
      <c r="F29" s="173" t="s">
        <v>30</v>
      </c>
      <c r="G29" s="170" t="s">
        <v>32</v>
      </c>
      <c r="H29" s="338" t="s">
        <v>38</v>
      </c>
      <c r="I29" s="170" t="s">
        <v>5</v>
      </c>
      <c r="J29" s="170" t="s">
        <v>145</v>
      </c>
      <c r="K29" s="33">
        <v>50000</v>
      </c>
      <c r="L29" s="33">
        <v>31500</v>
      </c>
      <c r="M29" s="170" t="s">
        <v>3060</v>
      </c>
      <c r="N29" s="322">
        <v>35000</v>
      </c>
      <c r="O29" s="33">
        <v>20</v>
      </c>
      <c r="P29" s="322">
        <v>35000</v>
      </c>
      <c r="Q29" s="33" t="s">
        <v>3061</v>
      </c>
      <c r="R29" s="33"/>
      <c r="S29" s="33">
        <v>20</v>
      </c>
      <c r="T29" s="327" t="s">
        <v>3080</v>
      </c>
      <c r="U29" s="327" t="s">
        <v>3081</v>
      </c>
      <c r="V29" s="168" t="s">
        <v>3082</v>
      </c>
    </row>
    <row r="30" spans="1:22" ht="51">
      <c r="A30" s="33">
        <v>22</v>
      </c>
      <c r="B30" s="33"/>
      <c r="C30" s="170" t="s">
        <v>377</v>
      </c>
      <c r="D30" s="170" t="s">
        <v>3083</v>
      </c>
      <c r="E30" s="177" t="s">
        <v>3079</v>
      </c>
      <c r="F30" s="173" t="s">
        <v>30</v>
      </c>
      <c r="G30" s="170" t="s">
        <v>32</v>
      </c>
      <c r="H30" s="338" t="s">
        <v>65</v>
      </c>
      <c r="I30" s="170" t="s">
        <v>5</v>
      </c>
      <c r="J30" s="170" t="s">
        <v>145</v>
      </c>
      <c r="K30" s="33">
        <v>50000</v>
      </c>
      <c r="L30" s="33">
        <v>31500</v>
      </c>
      <c r="M30" s="170" t="s">
        <v>3060</v>
      </c>
      <c r="N30" s="322">
        <v>35000</v>
      </c>
      <c r="O30" s="33">
        <v>20</v>
      </c>
      <c r="P30" s="322">
        <v>35000</v>
      </c>
      <c r="Q30" s="33" t="s">
        <v>3061</v>
      </c>
      <c r="R30" s="33"/>
      <c r="S30" s="33">
        <v>20</v>
      </c>
      <c r="T30" s="327" t="s">
        <v>3084</v>
      </c>
      <c r="U30" s="327" t="s">
        <v>3085</v>
      </c>
      <c r="V30" s="168" t="s">
        <v>3086</v>
      </c>
    </row>
    <row r="31" spans="1:22" ht="51">
      <c r="A31" s="33">
        <v>23</v>
      </c>
      <c r="B31" s="33"/>
      <c r="C31" s="170" t="s">
        <v>1351</v>
      </c>
      <c r="D31" s="170" t="s">
        <v>3087</v>
      </c>
      <c r="E31" s="177" t="s">
        <v>3088</v>
      </c>
      <c r="F31" s="173" t="s">
        <v>30</v>
      </c>
      <c r="G31" s="170" t="s">
        <v>32</v>
      </c>
      <c r="H31" s="338" t="s">
        <v>38</v>
      </c>
      <c r="I31" s="170" t="s">
        <v>5</v>
      </c>
      <c r="J31" s="170" t="s">
        <v>145</v>
      </c>
      <c r="K31" s="33">
        <v>50000</v>
      </c>
      <c r="L31" s="33">
        <v>31500</v>
      </c>
      <c r="M31" s="170" t="s">
        <v>3060</v>
      </c>
      <c r="N31" s="322">
        <v>35000</v>
      </c>
      <c r="O31" s="33">
        <v>20</v>
      </c>
      <c r="P31" s="322">
        <v>35000</v>
      </c>
      <c r="Q31" s="33" t="s">
        <v>3061</v>
      </c>
      <c r="R31" s="33"/>
      <c r="S31" s="33">
        <v>20</v>
      </c>
      <c r="T31" s="327" t="s">
        <v>3089</v>
      </c>
      <c r="U31" s="327" t="s">
        <v>3090</v>
      </c>
      <c r="V31" s="168" t="s">
        <v>3091</v>
      </c>
    </row>
    <row r="32" spans="1:22" ht="38.25">
      <c r="A32" s="33">
        <v>24</v>
      </c>
      <c r="B32" s="33"/>
      <c r="C32" s="170" t="s">
        <v>1099</v>
      </c>
      <c r="D32" s="170" t="s">
        <v>248</v>
      </c>
      <c r="E32" s="177" t="s">
        <v>214</v>
      </c>
      <c r="F32" s="173" t="s">
        <v>30</v>
      </c>
      <c r="G32" s="170" t="s">
        <v>32</v>
      </c>
      <c r="H32" s="338" t="s">
        <v>38</v>
      </c>
      <c r="I32" s="338" t="s">
        <v>6</v>
      </c>
      <c r="J32" s="170" t="s">
        <v>3066</v>
      </c>
      <c r="K32" s="33">
        <v>100000</v>
      </c>
      <c r="L32" s="33">
        <v>63000</v>
      </c>
      <c r="M32" s="170" t="s">
        <v>3060</v>
      </c>
      <c r="N32" s="322">
        <v>70000</v>
      </c>
      <c r="O32" s="33">
        <v>20</v>
      </c>
      <c r="P32" s="322">
        <v>70000</v>
      </c>
      <c r="Q32" s="33" t="s">
        <v>3061</v>
      </c>
      <c r="R32" s="33"/>
      <c r="S32" s="33">
        <v>20</v>
      </c>
      <c r="T32" s="327" t="s">
        <v>3092</v>
      </c>
      <c r="U32" s="327" t="s">
        <v>3093</v>
      </c>
      <c r="V32" s="168" t="s">
        <v>3094</v>
      </c>
    </row>
    <row r="33" spans="1:22" ht="38.25">
      <c r="A33" s="33">
        <v>25</v>
      </c>
      <c r="B33" s="33"/>
      <c r="C33" s="170" t="s">
        <v>3095</v>
      </c>
      <c r="D33" s="170" t="s">
        <v>3096</v>
      </c>
      <c r="E33" s="177" t="s">
        <v>3097</v>
      </c>
      <c r="F33" s="173" t="s">
        <v>30</v>
      </c>
      <c r="G33" s="170" t="s">
        <v>32</v>
      </c>
      <c r="H33" s="338" t="s">
        <v>38</v>
      </c>
      <c r="I33" s="170" t="s">
        <v>5</v>
      </c>
      <c r="J33" s="170" t="s">
        <v>145</v>
      </c>
      <c r="K33" s="33">
        <v>50000</v>
      </c>
      <c r="L33" s="33">
        <v>31500</v>
      </c>
      <c r="M33" s="170" t="s">
        <v>3060</v>
      </c>
      <c r="N33" s="322">
        <v>35000</v>
      </c>
      <c r="O33" s="33">
        <v>20</v>
      </c>
      <c r="P33" s="322">
        <v>35000</v>
      </c>
      <c r="Q33" s="33" t="s">
        <v>3061</v>
      </c>
      <c r="R33" s="33"/>
      <c r="S33" s="33">
        <v>20</v>
      </c>
      <c r="T33" s="327" t="s">
        <v>3098</v>
      </c>
      <c r="U33" s="327" t="s">
        <v>3099</v>
      </c>
      <c r="V33" s="168" t="s">
        <v>3100</v>
      </c>
    </row>
    <row r="34" spans="1:22" ht="38.25">
      <c r="A34" s="33">
        <v>26</v>
      </c>
      <c r="B34" s="33"/>
      <c r="C34" s="170" t="s">
        <v>3101</v>
      </c>
      <c r="D34" s="170" t="s">
        <v>1195</v>
      </c>
      <c r="E34" s="177" t="s">
        <v>891</v>
      </c>
      <c r="F34" s="173" t="s">
        <v>30</v>
      </c>
      <c r="G34" s="170" t="s">
        <v>32</v>
      </c>
      <c r="H34" s="338" t="s">
        <v>65</v>
      </c>
      <c r="I34" s="338" t="s">
        <v>6</v>
      </c>
      <c r="J34" s="170" t="s">
        <v>145</v>
      </c>
      <c r="K34" s="33">
        <v>50000</v>
      </c>
      <c r="L34" s="33">
        <v>31500</v>
      </c>
      <c r="M34" s="170" t="s">
        <v>3060</v>
      </c>
      <c r="N34" s="322">
        <v>35000</v>
      </c>
      <c r="O34" s="33">
        <v>20</v>
      </c>
      <c r="P34" s="322">
        <v>35000</v>
      </c>
      <c r="Q34" s="33" t="s">
        <v>3061</v>
      </c>
      <c r="R34" s="33"/>
      <c r="S34" s="33">
        <v>20</v>
      </c>
      <c r="T34" s="327" t="s">
        <v>3102</v>
      </c>
      <c r="U34" s="327" t="s">
        <v>3103</v>
      </c>
      <c r="V34" s="168" t="s">
        <v>3104</v>
      </c>
    </row>
    <row r="35" spans="1:22" ht="51">
      <c r="A35" s="33">
        <v>27</v>
      </c>
      <c r="B35" s="33"/>
      <c r="C35" s="170" t="s">
        <v>3105</v>
      </c>
      <c r="D35" s="170" t="s">
        <v>1593</v>
      </c>
      <c r="E35" s="177" t="s">
        <v>3106</v>
      </c>
      <c r="F35" s="173" t="s">
        <v>30</v>
      </c>
      <c r="G35" s="170" t="s">
        <v>32</v>
      </c>
      <c r="H35" s="338" t="s">
        <v>38</v>
      </c>
      <c r="I35" s="338" t="s">
        <v>6</v>
      </c>
      <c r="J35" s="170" t="s">
        <v>2588</v>
      </c>
      <c r="K35" s="33">
        <v>100000</v>
      </c>
      <c r="L35" s="33">
        <v>63000</v>
      </c>
      <c r="M35" s="170" t="s">
        <v>3060</v>
      </c>
      <c r="N35" s="322">
        <v>70000</v>
      </c>
      <c r="O35" s="33">
        <v>20</v>
      </c>
      <c r="P35" s="322">
        <v>70000</v>
      </c>
      <c r="Q35" s="33" t="s">
        <v>3061</v>
      </c>
      <c r="R35" s="33"/>
      <c r="S35" s="33">
        <v>20</v>
      </c>
      <c r="T35" s="327" t="s">
        <v>3107</v>
      </c>
      <c r="U35" s="327" t="s">
        <v>3108</v>
      </c>
      <c r="V35" s="168" t="s">
        <v>3109</v>
      </c>
    </row>
    <row r="36" spans="1:22" ht="38.25">
      <c r="A36" s="33">
        <v>28</v>
      </c>
      <c r="B36" s="33"/>
      <c r="C36" s="170" t="s">
        <v>452</v>
      </c>
      <c r="D36" s="170" t="s">
        <v>3110</v>
      </c>
      <c r="E36" s="177" t="s">
        <v>3111</v>
      </c>
      <c r="F36" s="173" t="s">
        <v>30</v>
      </c>
      <c r="G36" s="170" t="s">
        <v>32</v>
      </c>
      <c r="H36" s="338" t="s">
        <v>65</v>
      </c>
      <c r="I36" s="338" t="s">
        <v>6</v>
      </c>
      <c r="J36" s="170" t="s">
        <v>725</v>
      </c>
      <c r="K36" s="33">
        <v>100000</v>
      </c>
      <c r="L36" s="33">
        <v>63000</v>
      </c>
      <c r="M36" s="170" t="s">
        <v>3060</v>
      </c>
      <c r="N36" s="322">
        <v>70000</v>
      </c>
      <c r="O36" s="33">
        <v>20</v>
      </c>
      <c r="P36" s="322">
        <v>70000</v>
      </c>
      <c r="Q36" s="33" t="s">
        <v>3061</v>
      </c>
      <c r="R36" s="33"/>
      <c r="S36" s="33">
        <v>20</v>
      </c>
      <c r="T36" s="327" t="s">
        <v>3112</v>
      </c>
      <c r="U36" s="327" t="s">
        <v>3113</v>
      </c>
      <c r="V36" s="168" t="s">
        <v>3114</v>
      </c>
    </row>
    <row r="37" spans="1:22" ht="102">
      <c r="A37" s="33">
        <v>29</v>
      </c>
      <c r="B37" s="52"/>
      <c r="C37" s="54" t="s">
        <v>3115</v>
      </c>
      <c r="D37" s="54" t="s">
        <v>3116</v>
      </c>
      <c r="E37" s="330" t="s">
        <v>3117</v>
      </c>
      <c r="F37" s="341" t="s">
        <v>30</v>
      </c>
      <c r="G37" s="492" t="s">
        <v>32</v>
      </c>
      <c r="H37" s="338" t="s">
        <v>65</v>
      </c>
      <c r="I37" s="492" t="s">
        <v>6</v>
      </c>
      <c r="J37" s="338" t="s">
        <v>3118</v>
      </c>
      <c r="K37" s="52">
        <v>50000</v>
      </c>
      <c r="L37" s="52">
        <v>31500</v>
      </c>
      <c r="M37" s="52" t="s">
        <v>3119</v>
      </c>
      <c r="N37" s="54">
        <v>35000</v>
      </c>
      <c r="O37" s="52">
        <v>20</v>
      </c>
      <c r="P37" s="54">
        <v>35000</v>
      </c>
      <c r="Q37" s="52" t="s">
        <v>3120</v>
      </c>
      <c r="R37" s="52"/>
      <c r="S37" s="52">
        <v>20</v>
      </c>
      <c r="T37" s="334" t="s">
        <v>3121</v>
      </c>
      <c r="U37" s="334" t="s">
        <v>3122</v>
      </c>
      <c r="V37" s="334" t="s">
        <v>3123</v>
      </c>
    </row>
    <row r="38" spans="1:22" ht="89.25">
      <c r="A38" s="33">
        <v>30</v>
      </c>
      <c r="B38" s="52"/>
      <c r="C38" s="54" t="s">
        <v>3124</v>
      </c>
      <c r="D38" s="54" t="s">
        <v>3125</v>
      </c>
      <c r="E38" s="330" t="s">
        <v>3126</v>
      </c>
      <c r="F38" s="341" t="s">
        <v>30</v>
      </c>
      <c r="G38" s="492" t="s">
        <v>32</v>
      </c>
      <c r="H38" s="338" t="s">
        <v>65</v>
      </c>
      <c r="I38" s="492" t="s">
        <v>6</v>
      </c>
      <c r="J38" s="338" t="s">
        <v>3127</v>
      </c>
      <c r="K38" s="52">
        <v>50000</v>
      </c>
      <c r="L38" s="52">
        <v>31500</v>
      </c>
      <c r="M38" s="52" t="s">
        <v>3119</v>
      </c>
      <c r="N38" s="54">
        <v>35000</v>
      </c>
      <c r="O38" s="52">
        <v>20</v>
      </c>
      <c r="P38" s="54">
        <v>35000</v>
      </c>
      <c r="Q38" s="52" t="s">
        <v>3120</v>
      </c>
      <c r="R38" s="52"/>
      <c r="S38" s="52">
        <v>20</v>
      </c>
      <c r="T38" s="334" t="s">
        <v>3128</v>
      </c>
      <c r="U38" s="334" t="s">
        <v>3129</v>
      </c>
      <c r="V38" s="334" t="s">
        <v>3130</v>
      </c>
    </row>
    <row r="39" spans="1:22" ht="63.75">
      <c r="A39" s="33">
        <v>31</v>
      </c>
      <c r="B39" s="52"/>
      <c r="C39" s="54" t="s">
        <v>3131</v>
      </c>
      <c r="D39" s="54" t="s">
        <v>3132</v>
      </c>
      <c r="E39" s="330" t="s">
        <v>3133</v>
      </c>
      <c r="F39" s="341" t="s">
        <v>30</v>
      </c>
      <c r="G39" s="492" t="s">
        <v>32</v>
      </c>
      <c r="H39" s="492" t="s">
        <v>38</v>
      </c>
      <c r="I39" s="492" t="s">
        <v>6</v>
      </c>
      <c r="J39" s="338" t="s">
        <v>3134</v>
      </c>
      <c r="K39" s="52">
        <v>100000</v>
      </c>
      <c r="L39" s="52">
        <v>63000</v>
      </c>
      <c r="M39" s="52" t="s">
        <v>3119</v>
      </c>
      <c r="N39" s="54">
        <v>70000</v>
      </c>
      <c r="O39" s="52">
        <v>20</v>
      </c>
      <c r="P39" s="54">
        <v>70000</v>
      </c>
      <c r="Q39" s="52" t="s">
        <v>3120</v>
      </c>
      <c r="R39" s="52"/>
      <c r="S39" s="52">
        <v>20</v>
      </c>
      <c r="T39" s="334" t="s">
        <v>3135</v>
      </c>
      <c r="U39" s="334" t="s">
        <v>3136</v>
      </c>
      <c r="V39" s="334" t="s">
        <v>3137</v>
      </c>
    </row>
    <row r="40" spans="1:22" ht="102">
      <c r="A40" s="33">
        <v>32</v>
      </c>
      <c r="B40" s="33"/>
      <c r="C40" s="54" t="s">
        <v>3138</v>
      </c>
      <c r="D40" s="54" t="s">
        <v>3139</v>
      </c>
      <c r="E40" s="330" t="s">
        <v>3140</v>
      </c>
      <c r="F40" s="341" t="s">
        <v>30</v>
      </c>
      <c r="G40" s="83" t="s">
        <v>32</v>
      </c>
      <c r="H40" s="83" t="s">
        <v>38</v>
      </c>
      <c r="I40" s="83" t="s">
        <v>6</v>
      </c>
      <c r="J40" s="338" t="s">
        <v>3141</v>
      </c>
      <c r="K40" s="33">
        <v>100000</v>
      </c>
      <c r="L40" s="33">
        <v>63000</v>
      </c>
      <c r="M40" s="33" t="s">
        <v>3119</v>
      </c>
      <c r="N40" s="53">
        <v>70000</v>
      </c>
      <c r="O40" s="52">
        <v>20</v>
      </c>
      <c r="P40" s="53">
        <v>70000</v>
      </c>
      <c r="Q40" s="33" t="s">
        <v>3120</v>
      </c>
      <c r="R40" s="33"/>
      <c r="S40" s="33">
        <v>20</v>
      </c>
      <c r="T40" s="168" t="s">
        <v>3142</v>
      </c>
      <c r="U40" s="168" t="s">
        <v>3143</v>
      </c>
      <c r="V40" s="168" t="s">
        <v>3144</v>
      </c>
    </row>
    <row r="41" spans="1:22" ht="63.75">
      <c r="A41" s="33">
        <v>33</v>
      </c>
      <c r="B41" s="33"/>
      <c r="C41" s="54" t="s">
        <v>3145</v>
      </c>
      <c r="D41" s="54" t="s">
        <v>3146</v>
      </c>
      <c r="E41" s="330" t="s">
        <v>3147</v>
      </c>
      <c r="F41" s="341" t="s">
        <v>30</v>
      </c>
      <c r="G41" s="83" t="s">
        <v>32</v>
      </c>
      <c r="H41" s="83" t="s">
        <v>38</v>
      </c>
      <c r="I41" s="83" t="s">
        <v>6</v>
      </c>
      <c r="J41" s="338" t="s">
        <v>3148</v>
      </c>
      <c r="K41" s="33">
        <v>100000</v>
      </c>
      <c r="L41" s="33">
        <v>63000</v>
      </c>
      <c r="M41" s="33" t="s">
        <v>3119</v>
      </c>
      <c r="N41" s="53">
        <v>70000</v>
      </c>
      <c r="O41" s="52">
        <v>20</v>
      </c>
      <c r="P41" s="53">
        <v>70000</v>
      </c>
      <c r="Q41" s="33" t="s">
        <v>3120</v>
      </c>
      <c r="R41" s="33"/>
      <c r="S41" s="33">
        <v>20</v>
      </c>
      <c r="T41" s="168" t="s">
        <v>3149</v>
      </c>
      <c r="U41" s="168" t="s">
        <v>3150</v>
      </c>
      <c r="V41" s="168" t="s">
        <v>3151</v>
      </c>
    </row>
    <row r="42" spans="1:22" ht="72">
      <c r="A42" s="33">
        <v>34</v>
      </c>
      <c r="B42" s="40"/>
      <c r="C42" s="50" t="s">
        <v>3152</v>
      </c>
      <c r="D42" s="50" t="s">
        <v>3153</v>
      </c>
      <c r="E42" s="493" t="s">
        <v>3154</v>
      </c>
      <c r="F42" s="50" t="s">
        <v>30</v>
      </c>
      <c r="G42" s="341" t="s">
        <v>2948</v>
      </c>
      <c r="H42" s="54" t="s">
        <v>2949</v>
      </c>
      <c r="I42" s="51" t="s">
        <v>3155</v>
      </c>
      <c r="J42" s="50" t="s">
        <v>3127</v>
      </c>
      <c r="K42" s="40">
        <v>100000</v>
      </c>
      <c r="L42" s="40">
        <v>63000</v>
      </c>
      <c r="M42" s="174" t="s">
        <v>3156</v>
      </c>
      <c r="N42" s="40">
        <v>70000</v>
      </c>
      <c r="O42" s="40">
        <v>20</v>
      </c>
      <c r="P42" s="40">
        <v>70000</v>
      </c>
      <c r="Q42" s="174" t="s">
        <v>3156</v>
      </c>
      <c r="R42" s="174"/>
      <c r="S42" s="40">
        <v>20</v>
      </c>
      <c r="T42" s="494" t="s">
        <v>3157</v>
      </c>
      <c r="U42" s="494" t="s">
        <v>3158</v>
      </c>
      <c r="V42" s="494" t="s">
        <v>3159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2"/>
  <sheetViews>
    <sheetView topLeftCell="A7" workbookViewId="0">
      <selection activeCell="A12" sqref="A12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211"/>
      <c r="T1" s="211"/>
      <c r="U1" s="472"/>
    </row>
    <row r="2" spans="1:21" ht="18.75">
      <c r="A2" s="417" t="s">
        <v>2959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211"/>
      <c r="T2" s="211"/>
      <c r="U2" s="472"/>
    </row>
    <row r="3" spans="1:21" ht="18.75">
      <c r="A3" s="417" t="s">
        <v>2960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211"/>
      <c r="T3" s="211"/>
      <c r="U3" s="472"/>
    </row>
    <row r="4" spans="1:21" ht="18.75">
      <c r="A4" s="417" t="s">
        <v>2961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211"/>
      <c r="T4" s="211"/>
      <c r="U4" s="472"/>
    </row>
    <row r="5" spans="1:21" ht="18.75">
      <c r="A5" s="466" t="s">
        <v>2962</v>
      </c>
      <c r="B5" s="466"/>
      <c r="C5" s="466"/>
      <c r="D5" s="466"/>
      <c r="E5" s="466"/>
      <c r="F5" s="466"/>
      <c r="G5" s="466"/>
      <c r="H5" s="188"/>
      <c r="I5" s="188"/>
      <c r="J5" s="212"/>
      <c r="K5" s="473"/>
      <c r="L5" s="474"/>
      <c r="M5" s="96" t="s">
        <v>1796</v>
      </c>
      <c r="N5" s="204"/>
      <c r="O5" s="475"/>
      <c r="P5" s="476"/>
      <c r="Q5" s="477"/>
      <c r="R5" s="126" t="s">
        <v>504</v>
      </c>
      <c r="S5" s="211"/>
      <c r="T5" s="211"/>
      <c r="U5" s="472"/>
    </row>
    <row r="6" spans="1:21" ht="15.75">
      <c r="A6" s="478"/>
      <c r="B6" s="100"/>
      <c r="C6" s="100"/>
      <c r="D6" s="100"/>
      <c r="E6" s="101"/>
      <c r="F6" s="190"/>
      <c r="G6" s="190"/>
      <c r="H6" s="480" t="s">
        <v>3160</v>
      </c>
      <c r="I6" s="480"/>
      <c r="J6" s="480"/>
      <c r="K6" s="481"/>
      <c r="L6" s="481"/>
      <c r="M6" s="482"/>
      <c r="N6" s="205"/>
      <c r="O6" s="483"/>
      <c r="P6" s="483"/>
      <c r="Q6" s="471" t="s">
        <v>505</v>
      </c>
      <c r="R6" s="471"/>
      <c r="S6" s="211"/>
      <c r="T6" s="211"/>
      <c r="U6" s="472"/>
    </row>
    <row r="7" spans="1:21" ht="15.75">
      <c r="A7" s="467" t="s">
        <v>506</v>
      </c>
      <c r="B7" s="467"/>
      <c r="C7" s="467"/>
      <c r="D7" s="100"/>
      <c r="E7" s="101"/>
      <c r="F7" s="190"/>
      <c r="G7" s="190"/>
      <c r="H7" s="190"/>
      <c r="I7" s="190"/>
      <c r="J7" s="30"/>
      <c r="K7" s="481"/>
      <c r="L7" s="481"/>
      <c r="M7" s="482"/>
      <c r="N7" s="205"/>
      <c r="O7" s="483"/>
      <c r="P7" s="470" t="s">
        <v>507</v>
      </c>
      <c r="Q7" s="470"/>
      <c r="R7" s="470"/>
      <c r="S7" s="211"/>
      <c r="T7" s="211"/>
      <c r="U7" s="472"/>
    </row>
    <row r="8" spans="1:21" ht="60">
      <c r="A8" s="484" t="s">
        <v>99</v>
      </c>
      <c r="B8" s="341" t="s">
        <v>100</v>
      </c>
      <c r="C8" s="341" t="s">
        <v>101</v>
      </c>
      <c r="D8" s="341" t="s">
        <v>102</v>
      </c>
      <c r="E8" s="341" t="s">
        <v>103</v>
      </c>
      <c r="F8" s="341" t="s">
        <v>9</v>
      </c>
      <c r="G8" s="341" t="s">
        <v>104</v>
      </c>
      <c r="H8" s="341" t="s">
        <v>105</v>
      </c>
      <c r="I8" s="341" t="s">
        <v>106</v>
      </c>
      <c r="J8" s="341" t="s">
        <v>107</v>
      </c>
      <c r="K8" s="344" t="s">
        <v>108</v>
      </c>
      <c r="L8" s="485" t="s">
        <v>3161</v>
      </c>
      <c r="M8" s="341" t="s">
        <v>110</v>
      </c>
      <c r="N8" s="341" t="s">
        <v>111</v>
      </c>
      <c r="O8" s="341" t="s">
        <v>112</v>
      </c>
      <c r="P8" s="341" t="s">
        <v>111</v>
      </c>
      <c r="Q8" s="341" t="s">
        <v>110</v>
      </c>
      <c r="R8" s="341" t="s">
        <v>112</v>
      </c>
      <c r="S8" s="344" t="s">
        <v>1627</v>
      </c>
      <c r="T8" s="344" t="s">
        <v>1628</v>
      </c>
      <c r="U8" s="354" t="s">
        <v>1729</v>
      </c>
    </row>
    <row r="9" spans="1:21" ht="51">
      <c r="A9" s="52">
        <v>1</v>
      </c>
      <c r="B9" s="33"/>
      <c r="C9" s="170" t="s">
        <v>3162</v>
      </c>
      <c r="D9" s="170" t="s">
        <v>3163</v>
      </c>
      <c r="E9" s="177" t="s">
        <v>3164</v>
      </c>
      <c r="F9" s="170" t="s">
        <v>30</v>
      </c>
      <c r="G9" s="170" t="s">
        <v>32</v>
      </c>
      <c r="H9" s="170" t="s">
        <v>38</v>
      </c>
      <c r="I9" s="170" t="s">
        <v>6</v>
      </c>
      <c r="J9" s="170" t="s">
        <v>3165</v>
      </c>
      <c r="K9" s="33">
        <v>0</v>
      </c>
      <c r="L9" s="33">
        <v>108000</v>
      </c>
      <c r="M9" s="33" t="s">
        <v>3166</v>
      </c>
      <c r="N9" s="322">
        <v>120000</v>
      </c>
      <c r="O9" s="33">
        <v>20</v>
      </c>
      <c r="P9" s="322">
        <v>120000</v>
      </c>
      <c r="Q9" s="33" t="s">
        <v>3166</v>
      </c>
      <c r="R9" s="33">
        <v>20</v>
      </c>
      <c r="S9" s="327" t="s">
        <v>2774</v>
      </c>
      <c r="T9" s="327" t="s">
        <v>3167</v>
      </c>
      <c r="U9" s="168" t="s">
        <v>3168</v>
      </c>
    </row>
    <row r="10" spans="1:21" ht="76.5">
      <c r="A10" s="52">
        <v>2</v>
      </c>
      <c r="B10" s="33"/>
      <c r="C10" s="170" t="s">
        <v>3169</v>
      </c>
      <c r="D10" s="170" t="s">
        <v>3170</v>
      </c>
      <c r="E10" s="177" t="s">
        <v>3171</v>
      </c>
      <c r="F10" s="170" t="s">
        <v>30</v>
      </c>
      <c r="G10" s="170" t="s">
        <v>32</v>
      </c>
      <c r="H10" s="170" t="s">
        <v>38</v>
      </c>
      <c r="I10" s="170" t="s">
        <v>6</v>
      </c>
      <c r="J10" s="170" t="s">
        <v>3165</v>
      </c>
      <c r="K10" s="33">
        <v>0</v>
      </c>
      <c r="L10" s="33">
        <v>27000</v>
      </c>
      <c r="M10" s="33" t="s">
        <v>3166</v>
      </c>
      <c r="N10" s="322">
        <v>30000</v>
      </c>
      <c r="O10" s="33">
        <v>20</v>
      </c>
      <c r="P10" s="322">
        <v>30000</v>
      </c>
      <c r="Q10" s="33" t="s">
        <v>3166</v>
      </c>
      <c r="R10" s="33">
        <v>20</v>
      </c>
      <c r="S10" s="327" t="s">
        <v>3172</v>
      </c>
      <c r="T10" s="327" t="s">
        <v>2621</v>
      </c>
      <c r="U10" s="168" t="s">
        <v>3173</v>
      </c>
    </row>
    <row r="11" spans="1:21" ht="63.75">
      <c r="A11" s="52">
        <v>3</v>
      </c>
      <c r="B11" s="33"/>
      <c r="C11" s="170" t="s">
        <v>3174</v>
      </c>
      <c r="D11" s="170" t="s">
        <v>3175</v>
      </c>
      <c r="E11" s="177" t="s">
        <v>3176</v>
      </c>
      <c r="F11" s="170" t="s">
        <v>30</v>
      </c>
      <c r="G11" s="170" t="s">
        <v>32</v>
      </c>
      <c r="H11" s="170" t="s">
        <v>38</v>
      </c>
      <c r="I11" s="170" t="s">
        <v>6</v>
      </c>
      <c r="J11" s="170" t="s">
        <v>3165</v>
      </c>
      <c r="K11" s="33">
        <v>0</v>
      </c>
      <c r="L11" s="33">
        <v>108000</v>
      </c>
      <c r="M11" s="33" t="s">
        <v>3166</v>
      </c>
      <c r="N11" s="322">
        <v>120000</v>
      </c>
      <c r="O11" s="33">
        <v>20</v>
      </c>
      <c r="P11" s="322">
        <v>120000</v>
      </c>
      <c r="Q11" s="33" t="s">
        <v>3166</v>
      </c>
      <c r="R11" s="33">
        <v>20</v>
      </c>
      <c r="S11" s="327" t="s">
        <v>3177</v>
      </c>
      <c r="T11" s="327" t="s">
        <v>2534</v>
      </c>
      <c r="U11" s="168" t="s">
        <v>3178</v>
      </c>
    </row>
    <row r="12" spans="1:21" ht="63.75">
      <c r="A12" s="52">
        <v>4</v>
      </c>
      <c r="B12" s="33"/>
      <c r="C12" s="170" t="s">
        <v>2849</v>
      </c>
      <c r="D12" s="170" t="s">
        <v>2850</v>
      </c>
      <c r="E12" s="144" t="s">
        <v>2851</v>
      </c>
      <c r="F12" s="170" t="s">
        <v>30</v>
      </c>
      <c r="G12" s="170" t="s">
        <v>1065</v>
      </c>
      <c r="H12" s="170" t="s">
        <v>38</v>
      </c>
      <c r="I12" s="170" t="s">
        <v>6</v>
      </c>
      <c r="J12" s="170" t="s">
        <v>2852</v>
      </c>
      <c r="K12" s="33">
        <v>0</v>
      </c>
      <c r="L12" s="33">
        <v>13500</v>
      </c>
      <c r="M12" s="33" t="s">
        <v>3166</v>
      </c>
      <c r="N12" s="170">
        <v>15000</v>
      </c>
      <c r="O12" s="33">
        <v>20</v>
      </c>
      <c r="P12" s="170">
        <v>15000</v>
      </c>
      <c r="Q12" s="33" t="s">
        <v>3166</v>
      </c>
      <c r="R12" s="33">
        <v>20</v>
      </c>
      <c r="S12" s="327" t="s">
        <v>2855</v>
      </c>
      <c r="T12" s="350" t="s">
        <v>2856</v>
      </c>
      <c r="U12" s="168" t="s">
        <v>2857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3"/>
  <sheetViews>
    <sheetView topLeftCell="A11" workbookViewId="0">
      <selection activeCell="A13" sqref="A13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211"/>
      <c r="T1" s="211"/>
      <c r="U1" s="472"/>
    </row>
    <row r="2" spans="1:21" ht="18.75">
      <c r="A2" s="417" t="s">
        <v>2959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211"/>
      <c r="T2" s="211"/>
      <c r="U2" s="472"/>
    </row>
    <row r="3" spans="1:21" ht="18.75">
      <c r="A3" s="417" t="s">
        <v>2960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211"/>
      <c r="T3" s="211"/>
      <c r="U3" s="472"/>
    </row>
    <row r="4" spans="1:21" ht="18.75">
      <c r="A4" s="417" t="s">
        <v>2961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211"/>
      <c r="T4" s="211"/>
      <c r="U4" s="472"/>
    </row>
    <row r="5" spans="1:21" ht="18.75">
      <c r="A5" s="466" t="s">
        <v>2962</v>
      </c>
      <c r="B5" s="466"/>
      <c r="C5" s="466"/>
      <c r="D5" s="466"/>
      <c r="E5" s="466"/>
      <c r="F5" s="466"/>
      <c r="G5" s="466"/>
      <c r="H5" s="188"/>
      <c r="I5" s="188"/>
      <c r="J5" s="212"/>
      <c r="K5" s="473"/>
      <c r="L5" s="474"/>
      <c r="M5" s="213"/>
      <c r="N5" s="204"/>
      <c r="O5" s="495"/>
      <c r="P5" s="476"/>
      <c r="Q5" s="496"/>
      <c r="R5" s="126" t="s">
        <v>504</v>
      </c>
      <c r="S5" s="211"/>
      <c r="T5" s="211"/>
      <c r="U5" s="472"/>
    </row>
    <row r="6" spans="1:21" ht="15.75">
      <c r="A6" s="478"/>
      <c r="B6" s="100"/>
      <c r="C6" s="100"/>
      <c r="D6" s="100"/>
      <c r="E6" s="101"/>
      <c r="F6" s="190"/>
      <c r="G6" s="190"/>
      <c r="H6" s="190"/>
      <c r="I6" s="190"/>
      <c r="J6" s="30"/>
      <c r="K6" s="481"/>
      <c r="L6" s="481"/>
      <c r="M6" s="497" t="s">
        <v>81</v>
      </c>
      <c r="N6" s="497"/>
      <c r="O6" s="498"/>
      <c r="P6" s="483"/>
      <c r="Q6" s="469" t="s">
        <v>545</v>
      </c>
      <c r="R6" s="469"/>
      <c r="S6" s="211"/>
      <c r="T6" s="211"/>
      <c r="U6" s="472"/>
    </row>
    <row r="7" spans="1:21" ht="15.75">
      <c r="A7" s="467" t="s">
        <v>506</v>
      </c>
      <c r="B7" s="467"/>
      <c r="C7" s="467"/>
      <c r="D7" s="100"/>
      <c r="E7" s="101"/>
      <c r="F7" s="190"/>
      <c r="G7" s="190"/>
      <c r="H7" s="190"/>
      <c r="I7" s="190"/>
      <c r="J7" s="30"/>
      <c r="K7" s="481"/>
      <c r="L7" s="481"/>
      <c r="M7" s="215"/>
      <c r="N7" s="205"/>
      <c r="O7" s="498"/>
      <c r="P7" s="470" t="s">
        <v>507</v>
      </c>
      <c r="Q7" s="470"/>
      <c r="R7" s="470"/>
      <c r="S7" s="211"/>
      <c r="T7" s="211"/>
      <c r="U7" s="472"/>
    </row>
    <row r="8" spans="1:21" ht="60">
      <c r="A8" s="54" t="s">
        <v>99</v>
      </c>
      <c r="B8" s="54" t="s">
        <v>100</v>
      </c>
      <c r="C8" s="341" t="s">
        <v>101</v>
      </c>
      <c r="D8" s="54" t="s">
        <v>102</v>
      </c>
      <c r="E8" s="341" t="s">
        <v>103</v>
      </c>
      <c r="F8" s="341" t="s">
        <v>9</v>
      </c>
      <c r="G8" s="54" t="s">
        <v>104</v>
      </c>
      <c r="H8" s="341" t="s">
        <v>105</v>
      </c>
      <c r="I8" s="54" t="s">
        <v>106</v>
      </c>
      <c r="J8" s="54" t="s">
        <v>343</v>
      </c>
      <c r="K8" s="54" t="s">
        <v>344</v>
      </c>
      <c r="L8" s="54" t="s">
        <v>345</v>
      </c>
      <c r="M8" s="54" t="s">
        <v>346</v>
      </c>
      <c r="N8" s="54" t="s">
        <v>347</v>
      </c>
      <c r="O8" s="54" t="s">
        <v>348</v>
      </c>
      <c r="P8" s="484" t="s">
        <v>111</v>
      </c>
      <c r="Q8" s="54" t="s">
        <v>110</v>
      </c>
      <c r="R8" s="54" t="s">
        <v>112</v>
      </c>
      <c r="S8" s="344" t="s">
        <v>1627</v>
      </c>
      <c r="T8" s="499" t="s">
        <v>3179</v>
      </c>
      <c r="U8" s="499" t="s">
        <v>1729</v>
      </c>
    </row>
    <row r="9" spans="1:21" ht="150">
      <c r="A9" s="33">
        <v>1</v>
      </c>
      <c r="B9" s="33"/>
      <c r="C9" s="53" t="s">
        <v>3180</v>
      </c>
      <c r="D9" s="53" t="s">
        <v>3181</v>
      </c>
      <c r="E9" s="53" t="s">
        <v>3182</v>
      </c>
      <c r="F9" s="74" t="s">
        <v>30</v>
      </c>
      <c r="G9" s="53" t="s">
        <v>2948</v>
      </c>
      <c r="H9" s="83" t="s">
        <v>2949</v>
      </c>
      <c r="I9" s="83" t="s">
        <v>5</v>
      </c>
      <c r="J9" s="53" t="s">
        <v>3183</v>
      </c>
      <c r="K9" s="53" t="s">
        <v>3184</v>
      </c>
      <c r="L9" s="53" t="s">
        <v>3185</v>
      </c>
      <c r="M9" s="53" t="s">
        <v>3186</v>
      </c>
      <c r="N9" s="33">
        <v>100000</v>
      </c>
      <c r="O9" s="74" t="s">
        <v>2853</v>
      </c>
      <c r="P9" s="489">
        <v>50000</v>
      </c>
      <c r="Q9" s="74" t="s">
        <v>3187</v>
      </c>
      <c r="R9" s="33" t="s">
        <v>1636</v>
      </c>
      <c r="S9" s="168" t="s">
        <v>3188</v>
      </c>
      <c r="T9" s="168" t="s">
        <v>3189</v>
      </c>
      <c r="U9" s="168" t="s">
        <v>3190</v>
      </c>
    </row>
    <row r="10" spans="1:21" ht="105">
      <c r="A10" s="33">
        <v>2</v>
      </c>
      <c r="B10" s="33"/>
      <c r="C10" s="53" t="s">
        <v>3191</v>
      </c>
      <c r="D10" s="53" t="s">
        <v>3192</v>
      </c>
      <c r="E10" s="144" t="s">
        <v>3193</v>
      </c>
      <c r="F10" s="74" t="s">
        <v>30</v>
      </c>
      <c r="G10" s="57" t="s">
        <v>2948</v>
      </c>
      <c r="H10" s="57" t="s">
        <v>2949</v>
      </c>
      <c r="I10" s="326" t="s">
        <v>5</v>
      </c>
      <c r="J10" s="53" t="s">
        <v>3194</v>
      </c>
      <c r="K10" s="53" t="s">
        <v>3195</v>
      </c>
      <c r="L10" s="53" t="s">
        <v>3196</v>
      </c>
      <c r="M10" s="53" t="s">
        <v>2953</v>
      </c>
      <c r="N10" s="33">
        <v>280000</v>
      </c>
      <c r="O10" s="74" t="s">
        <v>3060</v>
      </c>
      <c r="P10" s="33">
        <v>70000</v>
      </c>
      <c r="Q10" s="33" t="s">
        <v>3061</v>
      </c>
      <c r="R10" s="11" t="s">
        <v>1653</v>
      </c>
      <c r="S10" s="168" t="s">
        <v>2741</v>
      </c>
      <c r="T10" s="168" t="s">
        <v>2742</v>
      </c>
      <c r="U10" s="168" t="s">
        <v>2743</v>
      </c>
    </row>
    <row r="11" spans="1:21" ht="89.25">
      <c r="A11" s="33">
        <v>3</v>
      </c>
      <c r="B11" s="33"/>
      <c r="C11" s="351" t="s">
        <v>2744</v>
      </c>
      <c r="D11" s="351" t="s">
        <v>287</v>
      </c>
      <c r="E11" s="356" t="s">
        <v>2745</v>
      </c>
      <c r="F11" s="357" t="s">
        <v>30</v>
      </c>
      <c r="G11" s="358" t="s">
        <v>32</v>
      </c>
      <c r="H11" s="328" t="s">
        <v>65</v>
      </c>
      <c r="I11" s="326" t="s">
        <v>6</v>
      </c>
      <c r="J11" s="356" t="s">
        <v>2746</v>
      </c>
      <c r="K11" s="356" t="s">
        <v>3197</v>
      </c>
      <c r="L11" s="351" t="s">
        <v>2737</v>
      </c>
      <c r="M11" s="351" t="s">
        <v>2738</v>
      </c>
      <c r="N11" s="33">
        <v>360000</v>
      </c>
      <c r="O11" s="359" t="s">
        <v>3198</v>
      </c>
      <c r="P11" s="33">
        <v>90000</v>
      </c>
      <c r="Q11" s="149" t="s">
        <v>3199</v>
      </c>
      <c r="R11" s="33" t="s">
        <v>1659</v>
      </c>
      <c r="S11" s="360" t="s">
        <v>2747</v>
      </c>
      <c r="T11" s="329" t="s">
        <v>2748</v>
      </c>
      <c r="U11" s="329" t="s">
        <v>2749</v>
      </c>
    </row>
    <row r="12" spans="1:21" ht="120">
      <c r="A12" s="33">
        <v>4</v>
      </c>
      <c r="B12" s="33"/>
      <c r="C12" s="53" t="s">
        <v>3180</v>
      </c>
      <c r="D12" s="53" t="s">
        <v>3181</v>
      </c>
      <c r="E12" s="144" t="s">
        <v>3182</v>
      </c>
      <c r="F12" s="74" t="s">
        <v>30</v>
      </c>
      <c r="G12" s="53" t="s">
        <v>2948</v>
      </c>
      <c r="H12" s="53" t="s">
        <v>2949</v>
      </c>
      <c r="I12" s="83" t="s">
        <v>5</v>
      </c>
      <c r="J12" s="144" t="s">
        <v>3183</v>
      </c>
      <c r="K12" s="53" t="s">
        <v>3184</v>
      </c>
      <c r="L12" s="53" t="s">
        <v>3185</v>
      </c>
      <c r="M12" s="53" t="s">
        <v>3186</v>
      </c>
      <c r="N12" s="33">
        <v>100000</v>
      </c>
      <c r="O12" s="500" t="s">
        <v>3200</v>
      </c>
      <c r="P12" s="33">
        <v>50000</v>
      </c>
      <c r="Q12" s="33" t="s">
        <v>3201</v>
      </c>
      <c r="R12" s="33" t="s">
        <v>1653</v>
      </c>
      <c r="S12" s="328" t="s">
        <v>3188</v>
      </c>
      <c r="T12" s="328" t="s">
        <v>3189</v>
      </c>
      <c r="U12" s="168" t="s">
        <v>3190</v>
      </c>
    </row>
    <row r="13" spans="1:21" ht="84">
      <c r="A13" s="33">
        <v>5</v>
      </c>
      <c r="B13" s="33"/>
      <c r="C13" s="351" t="s">
        <v>3202</v>
      </c>
      <c r="D13" s="351" t="s">
        <v>3203</v>
      </c>
      <c r="E13" s="134" t="s">
        <v>3204</v>
      </c>
      <c r="F13" s="33" t="s">
        <v>30</v>
      </c>
      <c r="G13" s="326" t="s">
        <v>1065</v>
      </c>
      <c r="H13" s="492" t="s">
        <v>38</v>
      </c>
      <c r="I13" s="492" t="s">
        <v>6</v>
      </c>
      <c r="J13" s="501" t="s">
        <v>3205</v>
      </c>
      <c r="K13" s="134" t="s">
        <v>3206</v>
      </c>
      <c r="L13" s="351" t="s">
        <v>82</v>
      </c>
      <c r="M13" s="53" t="s">
        <v>2738</v>
      </c>
      <c r="N13" s="33">
        <v>77000</v>
      </c>
      <c r="O13" s="502" t="s">
        <v>3156</v>
      </c>
      <c r="P13" s="33">
        <v>77000</v>
      </c>
      <c r="Q13" s="502" t="s">
        <v>3156</v>
      </c>
      <c r="R13" s="33" t="s">
        <v>1653</v>
      </c>
      <c r="S13" s="329" t="s">
        <v>3207</v>
      </c>
      <c r="T13" s="329" t="s">
        <v>3208</v>
      </c>
      <c r="U13" s="329" t="s">
        <v>3209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F10" sqref="F10"/>
    </sheetView>
  </sheetViews>
  <sheetFormatPr defaultRowHeight="15"/>
  <sheetData>
    <row r="1" spans="1:21" ht="18.7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211"/>
      <c r="T1" s="211"/>
      <c r="U1" s="472"/>
    </row>
    <row r="2" spans="1:21" ht="18.75">
      <c r="A2" s="417" t="s">
        <v>2959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211"/>
      <c r="T2" s="211"/>
      <c r="U2" s="472"/>
    </row>
    <row r="3" spans="1:21" ht="18.75">
      <c r="A3" s="417" t="s">
        <v>2960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211"/>
      <c r="T3" s="211"/>
      <c r="U3" s="472"/>
    </row>
    <row r="4" spans="1:21" ht="18.75">
      <c r="A4" s="417" t="s">
        <v>2961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211"/>
      <c r="T4" s="211"/>
      <c r="U4" s="472"/>
    </row>
    <row r="5" spans="1:21" ht="18">
      <c r="A5" s="466" t="s">
        <v>3210</v>
      </c>
      <c r="B5" s="466"/>
      <c r="C5" s="466"/>
      <c r="D5" s="466"/>
      <c r="E5" s="466"/>
      <c r="F5" s="466"/>
      <c r="G5" s="466"/>
      <c r="H5" s="188"/>
      <c r="I5" s="188"/>
      <c r="J5" s="503"/>
      <c r="K5" s="504"/>
      <c r="L5" s="504"/>
      <c r="M5" s="213"/>
      <c r="N5" s="204"/>
      <c r="O5" s="505"/>
      <c r="P5" s="476"/>
      <c r="Q5" s="477"/>
      <c r="R5" s="126" t="s">
        <v>504</v>
      </c>
      <c r="S5" s="211"/>
      <c r="T5" s="211"/>
      <c r="U5" s="472"/>
    </row>
    <row r="6" spans="1:21" ht="15.75">
      <c r="A6" s="478"/>
      <c r="B6" s="100"/>
      <c r="C6" s="100"/>
      <c r="D6" s="100"/>
      <c r="E6" s="105"/>
      <c r="F6" s="190"/>
      <c r="G6" s="190"/>
      <c r="H6" s="190"/>
      <c r="I6" s="190"/>
      <c r="J6" s="105"/>
      <c r="K6" s="506"/>
      <c r="L6" s="506"/>
      <c r="M6" s="497" t="s">
        <v>81</v>
      </c>
      <c r="N6" s="497"/>
      <c r="O6" s="507"/>
      <c r="P6" s="483"/>
      <c r="Q6" s="469" t="s">
        <v>545</v>
      </c>
      <c r="R6" s="469"/>
      <c r="S6" s="211"/>
      <c r="T6" s="211"/>
      <c r="U6" s="472"/>
    </row>
    <row r="7" spans="1:21" ht="15.75">
      <c r="A7" s="467" t="s">
        <v>506</v>
      </c>
      <c r="B7" s="467"/>
      <c r="C7" s="467"/>
      <c r="D7" s="100"/>
      <c r="E7" s="105"/>
      <c r="F7" s="190"/>
      <c r="G7" s="190"/>
      <c r="H7" s="190"/>
      <c r="I7" s="190"/>
      <c r="J7" s="105"/>
      <c r="K7" s="506"/>
      <c r="L7" s="506"/>
      <c r="M7" s="215"/>
      <c r="N7" s="205"/>
      <c r="O7" s="507"/>
      <c r="P7" s="470" t="s">
        <v>507</v>
      </c>
      <c r="Q7" s="470"/>
      <c r="R7" s="470"/>
      <c r="S7" s="211"/>
      <c r="T7" s="211"/>
      <c r="U7" s="472"/>
    </row>
    <row r="8" spans="1:21" ht="60">
      <c r="A8" s="54" t="s">
        <v>99</v>
      </c>
      <c r="B8" s="54" t="s">
        <v>100</v>
      </c>
      <c r="C8" s="341" t="s">
        <v>101</v>
      </c>
      <c r="D8" s="54" t="s">
        <v>102</v>
      </c>
      <c r="E8" s="341" t="s">
        <v>103</v>
      </c>
      <c r="F8" s="341" t="s">
        <v>9</v>
      </c>
      <c r="G8" s="54" t="s">
        <v>104</v>
      </c>
      <c r="H8" s="341" t="s">
        <v>105</v>
      </c>
      <c r="I8" s="54" t="s">
        <v>106</v>
      </c>
      <c r="J8" s="54" t="s">
        <v>343</v>
      </c>
      <c r="K8" s="54" t="s">
        <v>344</v>
      </c>
      <c r="L8" s="54" t="s">
        <v>345</v>
      </c>
      <c r="M8" s="54" t="s">
        <v>346</v>
      </c>
      <c r="N8" s="54" t="s">
        <v>347</v>
      </c>
      <c r="O8" s="54" t="s">
        <v>348</v>
      </c>
      <c r="P8" s="484" t="s">
        <v>111</v>
      </c>
      <c r="Q8" s="54" t="s">
        <v>110</v>
      </c>
      <c r="R8" s="54" t="s">
        <v>112</v>
      </c>
      <c r="S8" s="344" t="s">
        <v>1627</v>
      </c>
      <c r="T8" s="499" t="s">
        <v>3179</v>
      </c>
      <c r="U8" s="499" t="s">
        <v>1729</v>
      </c>
    </row>
    <row r="9" spans="1:21" ht="84">
      <c r="A9" s="33">
        <v>1</v>
      </c>
      <c r="B9" s="33"/>
      <c r="C9" s="53" t="s">
        <v>3191</v>
      </c>
      <c r="D9" s="53" t="s">
        <v>3192</v>
      </c>
      <c r="E9" s="90" t="s">
        <v>3193</v>
      </c>
      <c r="F9" s="74" t="s">
        <v>30</v>
      </c>
      <c r="G9" s="326" t="s">
        <v>32</v>
      </c>
      <c r="H9" s="326" t="s">
        <v>38</v>
      </c>
      <c r="I9" s="326" t="s">
        <v>6</v>
      </c>
      <c r="J9" s="134" t="s">
        <v>3194</v>
      </c>
      <c r="K9" s="134" t="s">
        <v>3195</v>
      </c>
      <c r="L9" s="53" t="s">
        <v>3196</v>
      </c>
      <c r="M9" s="53" t="s">
        <v>2953</v>
      </c>
      <c r="N9" s="33">
        <v>70000</v>
      </c>
      <c r="O9" s="74" t="s">
        <v>3211</v>
      </c>
      <c r="P9" s="33">
        <v>70000</v>
      </c>
      <c r="Q9" s="33" t="s">
        <v>3211</v>
      </c>
      <c r="R9" s="33" t="s">
        <v>1659</v>
      </c>
      <c r="S9" s="168" t="s">
        <v>2741</v>
      </c>
      <c r="T9" s="168" t="s">
        <v>2742</v>
      </c>
      <c r="U9" s="168" t="s">
        <v>2743</v>
      </c>
    </row>
    <row r="10" spans="1:21" ht="108">
      <c r="A10" s="33">
        <v>2</v>
      </c>
      <c r="B10" s="33"/>
      <c r="C10" s="40" t="s">
        <v>2945</v>
      </c>
      <c r="D10" s="40" t="s">
        <v>2946</v>
      </c>
      <c r="E10" s="174" t="s">
        <v>2947</v>
      </c>
      <c r="F10" s="33" t="s">
        <v>3212</v>
      </c>
      <c r="G10" s="326" t="s">
        <v>32</v>
      </c>
      <c r="H10" s="326" t="s">
        <v>38</v>
      </c>
      <c r="I10" s="326" t="s">
        <v>6</v>
      </c>
      <c r="J10" s="183" t="s">
        <v>2950</v>
      </c>
      <c r="K10" s="183" t="s">
        <v>3213</v>
      </c>
      <c r="L10" s="40" t="s">
        <v>2952</v>
      </c>
      <c r="M10" s="40" t="s">
        <v>2953</v>
      </c>
      <c r="N10" s="67">
        <v>50000</v>
      </c>
      <c r="O10" s="67" t="s">
        <v>3214</v>
      </c>
      <c r="P10" s="67">
        <v>50000</v>
      </c>
      <c r="Q10" s="67" t="s">
        <v>3215</v>
      </c>
      <c r="R10" s="53" t="s">
        <v>341</v>
      </c>
      <c r="S10" s="168" t="s">
        <v>2956</v>
      </c>
      <c r="T10" s="508" t="s">
        <v>2957</v>
      </c>
      <c r="U10" s="508" t="s">
        <v>2958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I7"/>
  <sheetViews>
    <sheetView workbookViewId="0">
      <selection activeCell="DJ1" sqref="DJ1:DL1048576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7" spans="1:113">
      <c r="D7" t="s">
        <v>1810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I13"/>
  <sheetViews>
    <sheetView workbookViewId="0">
      <selection activeCell="E14" sqref="E14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 ht="15.75" thickBot="1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6" spans="1:113" ht="39" thickBot="1">
      <c r="A6" s="283">
        <v>1</v>
      </c>
      <c r="B6" s="255" t="s">
        <v>1811</v>
      </c>
      <c r="C6" s="255" t="s">
        <v>1812</v>
      </c>
      <c r="D6" s="255" t="s">
        <v>1813</v>
      </c>
      <c r="E6" s="284">
        <v>21250</v>
      </c>
      <c r="F6" s="285">
        <v>2500</v>
      </c>
      <c r="G6" s="284">
        <f>SUM(E6:F6)</f>
        <v>23750</v>
      </c>
      <c r="H6" s="264">
        <v>20</v>
      </c>
      <c r="I6" s="286">
        <f t="shared" ref="I6:I9" si="0">SUM(J6-G6/20)</f>
        <v>187.03125</v>
      </c>
      <c r="J6" s="287">
        <f>SUM((G6*6*21)/(8*20*100))+(G6/20)</f>
        <v>1374.53125</v>
      </c>
      <c r="K6" s="288" t="s">
        <v>1814</v>
      </c>
      <c r="L6" s="289">
        <v>19</v>
      </c>
      <c r="M6" s="286">
        <f t="shared" ref="M6:M8" si="1">SUM(L6*I6)</f>
        <v>3553.59375</v>
      </c>
      <c r="N6" s="257">
        <f>SUM(L6*J6)</f>
        <v>26116.09375</v>
      </c>
      <c r="O6" s="256" t="e">
        <f>SUM(P6:R6)</f>
        <v>#REF!</v>
      </c>
      <c r="P6" s="256" t="e">
        <f>SUM(U6,Z6,AE6,AJ6,AO6,AT6,AY6,BD6,BI6,BN6,BS6,BX6,CC6,CH6,CM6,CR6,CW6,DB6,DG6,#REF!)</f>
        <v>#REF!</v>
      </c>
      <c r="Q6" s="256" t="e">
        <f>SUM(V6,AA6,AF6,AK6,AP6,AU6,AZ6,BE6,BJ6,BO6,BT6,BY6,CD6,CI6,CN6,CS6,CX6,DC6,DH6,#REF!)</f>
        <v>#REF!</v>
      </c>
      <c r="R6" s="256" t="e">
        <f>SUM(W6,AB6,AG6,AL6,AQ6,AV6,BA6,BF6,BK6,BP6,BU6,BZ6,CE6,CJ6,CO6,CT6,CY6,DD6,DI6,#REF!)</f>
        <v>#REF!</v>
      </c>
      <c r="S6" s="258" t="s">
        <v>1815</v>
      </c>
      <c r="T6" s="272" t="s">
        <v>1816</v>
      </c>
      <c r="U6" s="290">
        <v>5940</v>
      </c>
      <c r="V6" s="290">
        <v>1053</v>
      </c>
      <c r="W6" s="290"/>
      <c r="X6" s="285">
        <f>SUM(U6:V6)</f>
        <v>6993</v>
      </c>
      <c r="Y6" s="272" t="s">
        <v>1817</v>
      </c>
      <c r="Z6" s="256">
        <v>1188</v>
      </c>
      <c r="AA6" s="256">
        <v>212</v>
      </c>
      <c r="AB6" s="256"/>
      <c r="AC6" s="291">
        <f>SUM(Z6:AA6)</f>
        <v>1400</v>
      </c>
      <c r="AD6" s="292" t="s">
        <v>1818</v>
      </c>
      <c r="AE6" s="256">
        <v>1195</v>
      </c>
      <c r="AF6" s="256">
        <v>205</v>
      </c>
      <c r="AG6" s="256"/>
      <c r="AH6" s="291">
        <f>SUM(AE6:AF6)</f>
        <v>1400</v>
      </c>
      <c r="AI6" s="292" t="s">
        <v>1819</v>
      </c>
      <c r="AJ6" s="256">
        <v>3565</v>
      </c>
      <c r="AK6" s="256">
        <v>615</v>
      </c>
      <c r="AL6" s="262"/>
      <c r="AM6" s="291">
        <f>SUM(AJ6:AK6)</f>
        <v>4180</v>
      </c>
      <c r="AN6" s="293">
        <v>40337</v>
      </c>
      <c r="AO6" s="274">
        <v>3565</v>
      </c>
      <c r="AP6" s="274">
        <v>615</v>
      </c>
      <c r="AQ6" s="274"/>
      <c r="AR6" s="291">
        <f>SUM(AO6:AP6)</f>
        <v>4180</v>
      </c>
      <c r="AS6" s="274" t="s">
        <v>1820</v>
      </c>
      <c r="AT6" s="274">
        <v>2360</v>
      </c>
      <c r="AU6" s="274">
        <v>410</v>
      </c>
      <c r="AV6" s="274"/>
      <c r="AW6" s="291">
        <f>SUM(AT6:AU6)</f>
        <v>2770</v>
      </c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9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</row>
    <row r="7" spans="1:113" ht="39" thickBot="1">
      <c r="A7" s="283">
        <v>2</v>
      </c>
      <c r="B7" s="255" t="s">
        <v>1821</v>
      </c>
      <c r="C7" s="255" t="s">
        <v>1812</v>
      </c>
      <c r="D7" s="255" t="s">
        <v>1822</v>
      </c>
      <c r="E7" s="284">
        <v>42500</v>
      </c>
      <c r="F7" s="285">
        <v>5000</v>
      </c>
      <c r="G7" s="284">
        <f>SUM(E7:F7)</f>
        <v>47500</v>
      </c>
      <c r="H7" s="264">
        <v>20</v>
      </c>
      <c r="I7" s="286">
        <f t="shared" si="0"/>
        <v>374.0625</v>
      </c>
      <c r="J7" s="287">
        <f>SUM((G7*6*21)/(8*20*100))+(G7/20)</f>
        <v>2749.0625</v>
      </c>
      <c r="K7" s="295" t="s">
        <v>1823</v>
      </c>
      <c r="L7" s="289">
        <v>19</v>
      </c>
      <c r="M7" s="286">
        <f t="shared" si="1"/>
        <v>7107.1875</v>
      </c>
      <c r="N7" s="257">
        <f>SUM(L7*J7)</f>
        <v>52232.1875</v>
      </c>
      <c r="O7" s="256" t="e">
        <f>SUM(P7:R7)</f>
        <v>#REF!</v>
      </c>
      <c r="P7" s="256" t="e">
        <f>SUM(U7,Z7,AE7,AJ7,AO7,AT7,AY7,BD7,BI7,BN7,BS7,BX7,CC7,CH7,CM7,CR7,CW7,DB7,DG7,#REF!)</f>
        <v>#REF!</v>
      </c>
      <c r="Q7" s="256" t="e">
        <f>SUM(V7,AA7,AF7,AK7,AP7,AU7,AZ7,BE7,BJ7,BO7,BT7,BY7,CD7,CI7,CN7,CS7,CX7,DC7,DH7,#REF!)</f>
        <v>#REF!</v>
      </c>
      <c r="R7" s="256" t="e">
        <f>SUM(W7,AB7,AG7,AL7,AQ7,AV7,BA7,BF7,BK7,BP7,BU7,BZ7,CE7,CJ7,CO7,CT7,CY7,DD7,DI7,#REF!)</f>
        <v>#REF!</v>
      </c>
      <c r="S7" s="258" t="s">
        <v>1815</v>
      </c>
      <c r="T7" s="272" t="s">
        <v>1816</v>
      </c>
      <c r="U7" s="290">
        <v>13464</v>
      </c>
      <c r="V7" s="290">
        <v>2261</v>
      </c>
      <c r="W7" s="290"/>
      <c r="X7" s="285">
        <f>SUM(U7:V7)</f>
        <v>15725</v>
      </c>
      <c r="Y7" s="272" t="s">
        <v>1817</v>
      </c>
      <c r="Z7" s="256">
        <v>792</v>
      </c>
      <c r="AA7" s="256">
        <v>133</v>
      </c>
      <c r="AB7" s="256"/>
      <c r="AC7" s="291">
        <f>SUM(Z7:AA7)</f>
        <v>925</v>
      </c>
      <c r="AD7" s="272" t="s">
        <v>1817</v>
      </c>
      <c r="AE7" s="256">
        <v>792</v>
      </c>
      <c r="AF7" s="256">
        <v>133</v>
      </c>
      <c r="AG7" s="256"/>
      <c r="AH7" s="291">
        <f>SUM(AE7:AF7)</f>
        <v>925</v>
      </c>
      <c r="AI7" s="272" t="s">
        <v>1817</v>
      </c>
      <c r="AJ7" s="256">
        <v>792</v>
      </c>
      <c r="AK7" s="256">
        <v>133</v>
      </c>
      <c r="AL7" s="256"/>
      <c r="AM7" s="291">
        <f>SUM(AJ7:AK7)</f>
        <v>925</v>
      </c>
      <c r="AN7" s="272" t="s">
        <v>1817</v>
      </c>
      <c r="AO7" s="256">
        <v>792</v>
      </c>
      <c r="AP7" s="256">
        <v>133</v>
      </c>
      <c r="AQ7" s="256"/>
      <c r="AR7" s="291">
        <f>SUM(AO7:AP7)</f>
        <v>925</v>
      </c>
      <c r="AS7" s="272" t="s">
        <v>1817</v>
      </c>
      <c r="AT7" s="256">
        <v>792</v>
      </c>
      <c r="AU7" s="256">
        <v>133</v>
      </c>
      <c r="AV7" s="256"/>
      <c r="AW7" s="291">
        <f>SUM(AT7:AU7)</f>
        <v>925</v>
      </c>
      <c r="AX7" s="272" t="s">
        <v>1817</v>
      </c>
      <c r="AY7" s="256">
        <v>792</v>
      </c>
      <c r="AZ7" s="256">
        <v>133</v>
      </c>
      <c r="BA7" s="256"/>
      <c r="BB7" s="291">
        <f>SUM(AY7:AZ7)</f>
        <v>925</v>
      </c>
      <c r="BC7" s="272" t="s">
        <v>1817</v>
      </c>
      <c r="BD7" s="256">
        <v>792</v>
      </c>
      <c r="BE7" s="256">
        <v>133</v>
      </c>
      <c r="BF7" s="256"/>
      <c r="BG7" s="291">
        <f>SUM(BD7:BE7)</f>
        <v>925</v>
      </c>
      <c r="BH7" s="272" t="s">
        <v>1817</v>
      </c>
      <c r="BI7" s="256">
        <v>792</v>
      </c>
      <c r="BJ7" s="256">
        <v>133</v>
      </c>
      <c r="BK7" s="256"/>
      <c r="BL7" s="291">
        <f>SUM(BI7:BJ7)</f>
        <v>925</v>
      </c>
      <c r="BM7" s="272" t="s">
        <v>1817</v>
      </c>
      <c r="BN7" s="256">
        <v>792</v>
      </c>
      <c r="BO7" s="256">
        <v>133</v>
      </c>
      <c r="BP7" s="256"/>
      <c r="BQ7" s="291">
        <f>SUM(BN7:BO7)</f>
        <v>925</v>
      </c>
      <c r="BR7" s="272" t="s">
        <v>1817</v>
      </c>
      <c r="BS7" s="256">
        <v>792</v>
      </c>
      <c r="BT7" s="256">
        <v>133</v>
      </c>
      <c r="BU7" s="256"/>
      <c r="BV7" s="291">
        <f>SUM(BS7:BT7)</f>
        <v>925</v>
      </c>
      <c r="BW7" s="296" t="s">
        <v>1817</v>
      </c>
      <c r="BX7" s="256">
        <v>792</v>
      </c>
      <c r="BY7" s="256">
        <v>133</v>
      </c>
      <c r="BZ7" s="256"/>
      <c r="CA7" s="291">
        <f>SUM(BX7:BY7)</f>
        <v>925</v>
      </c>
      <c r="CB7" s="293">
        <v>40337</v>
      </c>
      <c r="CC7" s="274">
        <v>4752</v>
      </c>
      <c r="CD7" s="274">
        <v>798</v>
      </c>
      <c r="CE7" s="274"/>
      <c r="CF7" s="291">
        <f>SUM(CC7:CD7)</f>
        <v>5550</v>
      </c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</row>
    <row r="8" spans="1:113">
      <c r="A8" s="254"/>
      <c r="B8" s="255"/>
      <c r="C8" s="255"/>
      <c r="D8" s="255"/>
      <c r="E8" s="256"/>
      <c r="F8" s="256"/>
      <c r="G8" s="284"/>
      <c r="H8" s="264"/>
      <c r="I8" s="286">
        <f t="shared" si="0"/>
        <v>0</v>
      </c>
      <c r="J8" s="287"/>
      <c r="K8" s="256"/>
      <c r="L8" s="289"/>
      <c r="M8" s="286">
        <f t="shared" si="1"/>
        <v>0</v>
      </c>
      <c r="N8" s="257">
        <f>SUM(L8*J8)</f>
        <v>0</v>
      </c>
      <c r="O8" s="256" t="e">
        <f>SUM(P8:R8)</f>
        <v>#REF!</v>
      </c>
      <c r="P8" s="256" t="e">
        <f>SUM(U8,Z8,AE8,AJ8,AO8,AT8,AY8,BD8,BI8,BN8,BS8,BX8,CC8,CH8,CM8,CR8,CW8,DB8,DG8,#REF!)</f>
        <v>#REF!</v>
      </c>
      <c r="Q8" s="256" t="e">
        <f>SUM(V8,AA8,AF8,AK8,AP8,AU8,AZ8,BE8,BJ8,BO8,BT8,BY8,CD8,CI8,CN8,CS8,CX8,DC8,DH8,#REF!)</f>
        <v>#REF!</v>
      </c>
      <c r="R8" s="256" t="e">
        <f>SUM(W8,AB8,AG8,AL8,AQ8,AV8,BA8,BF8,BK8,BP8,BU8,BZ8,CE8,CJ8,CO8,CT8,CY8,DD8,DI8,#REF!)</f>
        <v>#REF!</v>
      </c>
      <c r="S8" s="258"/>
      <c r="T8" s="272"/>
      <c r="U8" s="272"/>
      <c r="V8" s="272"/>
      <c r="W8" s="272"/>
      <c r="X8" s="272"/>
      <c r="Y8" s="272"/>
      <c r="Z8" s="256"/>
      <c r="AA8" s="256"/>
      <c r="AB8" s="256"/>
      <c r="AC8" s="260"/>
      <c r="AD8" s="259"/>
      <c r="AE8" s="256"/>
      <c r="AF8" s="256"/>
      <c r="AG8" s="256"/>
      <c r="AH8" s="260"/>
      <c r="AI8" s="259"/>
      <c r="AJ8" s="256"/>
      <c r="AK8" s="256"/>
      <c r="AL8" s="262"/>
      <c r="AM8" s="273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9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</row>
    <row r="9" spans="1:113">
      <c r="A9" s="297" t="s">
        <v>1796</v>
      </c>
      <c r="B9" s="279" t="s">
        <v>1778</v>
      </c>
      <c r="C9" s="279"/>
      <c r="D9" s="298"/>
      <c r="E9" s="261">
        <f>SUM(E6:E8)</f>
        <v>63750</v>
      </c>
      <c r="F9" s="261">
        <f>SUM(F6:F8)</f>
        <v>7500</v>
      </c>
      <c r="G9" s="261">
        <f>SUM(G6:G8)</f>
        <v>71250</v>
      </c>
      <c r="H9" s="299"/>
      <c r="I9" s="286">
        <f t="shared" si="0"/>
        <v>561.09375</v>
      </c>
      <c r="J9" s="300">
        <f t="shared" ref="J9" si="2">SUM((G9*6*21)/(8*20*100))+(G9/20)</f>
        <v>4123.59375</v>
      </c>
      <c r="K9" s="301"/>
      <c r="L9" s="302">
        <f t="shared" ref="L9:BW9" si="3">SUM(L6:L8)</f>
        <v>38</v>
      </c>
      <c r="M9" s="265">
        <f t="shared" si="3"/>
        <v>10660.78125</v>
      </c>
      <c r="N9" s="265">
        <f t="shared" si="3"/>
        <v>78348.28125</v>
      </c>
      <c r="O9" s="261" t="e">
        <f t="shared" si="3"/>
        <v>#REF!</v>
      </c>
      <c r="P9" s="261" t="e">
        <f t="shared" si="3"/>
        <v>#REF!</v>
      </c>
      <c r="Q9" s="261" t="e">
        <f t="shared" si="3"/>
        <v>#REF!</v>
      </c>
      <c r="R9" s="261" t="e">
        <f t="shared" si="3"/>
        <v>#REF!</v>
      </c>
      <c r="S9" s="261">
        <f t="shared" si="3"/>
        <v>0</v>
      </c>
      <c r="T9" s="261">
        <f t="shared" si="3"/>
        <v>0</v>
      </c>
      <c r="U9" s="261">
        <f t="shared" si="3"/>
        <v>19404</v>
      </c>
      <c r="V9" s="261">
        <f t="shared" si="3"/>
        <v>3314</v>
      </c>
      <c r="W9" s="261"/>
      <c r="X9" s="261">
        <f t="shared" si="3"/>
        <v>22718</v>
      </c>
      <c r="Y9" s="261">
        <f t="shared" si="3"/>
        <v>0</v>
      </c>
      <c r="Z9" s="261">
        <f t="shared" si="3"/>
        <v>1980</v>
      </c>
      <c r="AA9" s="261">
        <f t="shared" si="3"/>
        <v>345</v>
      </c>
      <c r="AB9" s="261"/>
      <c r="AC9" s="261">
        <f t="shared" si="3"/>
        <v>2325</v>
      </c>
      <c r="AD9" s="261">
        <f t="shared" si="3"/>
        <v>0</v>
      </c>
      <c r="AE9" s="261">
        <f t="shared" si="3"/>
        <v>1987</v>
      </c>
      <c r="AF9" s="261">
        <f t="shared" si="3"/>
        <v>338</v>
      </c>
      <c r="AG9" s="261"/>
      <c r="AH9" s="261">
        <f t="shared" si="3"/>
        <v>2325</v>
      </c>
      <c r="AI9" s="261">
        <f t="shared" si="3"/>
        <v>0</v>
      </c>
      <c r="AJ9" s="261">
        <f t="shared" si="3"/>
        <v>4357</v>
      </c>
      <c r="AK9" s="261">
        <f t="shared" si="3"/>
        <v>748</v>
      </c>
      <c r="AL9" s="261"/>
      <c r="AM9" s="261">
        <f t="shared" si="3"/>
        <v>5105</v>
      </c>
      <c r="AN9" s="261">
        <f t="shared" si="3"/>
        <v>40337</v>
      </c>
      <c r="AO9" s="261">
        <f t="shared" si="3"/>
        <v>4357</v>
      </c>
      <c r="AP9" s="261">
        <f t="shared" si="3"/>
        <v>748</v>
      </c>
      <c r="AQ9" s="261"/>
      <c r="AR9" s="261">
        <f t="shared" si="3"/>
        <v>5105</v>
      </c>
      <c r="AS9" s="261">
        <f t="shared" si="3"/>
        <v>0</v>
      </c>
      <c r="AT9" s="261">
        <f t="shared" si="3"/>
        <v>3152</v>
      </c>
      <c r="AU9" s="261">
        <f t="shared" si="3"/>
        <v>543</v>
      </c>
      <c r="AV9" s="261"/>
      <c r="AW9" s="261">
        <f t="shared" si="3"/>
        <v>3695</v>
      </c>
      <c r="AX9" s="261">
        <f t="shared" si="3"/>
        <v>0</v>
      </c>
      <c r="AY9" s="261">
        <f t="shared" si="3"/>
        <v>792</v>
      </c>
      <c r="AZ9" s="261">
        <f t="shared" si="3"/>
        <v>133</v>
      </c>
      <c r="BA9" s="261"/>
      <c r="BB9" s="261">
        <f t="shared" si="3"/>
        <v>925</v>
      </c>
      <c r="BC9" s="261">
        <f t="shared" si="3"/>
        <v>0</v>
      </c>
      <c r="BD9" s="261">
        <f t="shared" si="3"/>
        <v>792</v>
      </c>
      <c r="BE9" s="261">
        <f t="shared" si="3"/>
        <v>133</v>
      </c>
      <c r="BF9" s="261"/>
      <c r="BG9" s="261">
        <f t="shared" si="3"/>
        <v>925</v>
      </c>
      <c r="BH9" s="261">
        <f t="shared" si="3"/>
        <v>0</v>
      </c>
      <c r="BI9" s="261">
        <f t="shared" si="3"/>
        <v>792</v>
      </c>
      <c r="BJ9" s="261">
        <f t="shared" si="3"/>
        <v>133</v>
      </c>
      <c r="BK9" s="261"/>
      <c r="BL9" s="261">
        <f t="shared" si="3"/>
        <v>925</v>
      </c>
      <c r="BM9" s="261">
        <f t="shared" si="3"/>
        <v>0</v>
      </c>
      <c r="BN9" s="261">
        <f t="shared" si="3"/>
        <v>792</v>
      </c>
      <c r="BO9" s="261">
        <f t="shared" si="3"/>
        <v>133</v>
      </c>
      <c r="BP9" s="261"/>
      <c r="BQ9" s="261">
        <f t="shared" si="3"/>
        <v>925</v>
      </c>
      <c r="BR9" s="261">
        <f t="shared" si="3"/>
        <v>0</v>
      </c>
      <c r="BS9" s="261">
        <f t="shared" si="3"/>
        <v>792</v>
      </c>
      <c r="BT9" s="261">
        <f t="shared" si="3"/>
        <v>133</v>
      </c>
      <c r="BU9" s="261"/>
      <c r="BV9" s="261">
        <f t="shared" si="3"/>
        <v>925</v>
      </c>
      <c r="BW9" s="303">
        <f t="shared" si="3"/>
        <v>0</v>
      </c>
      <c r="BX9" s="261">
        <f t="shared" ref="BX9:DH9" si="4">SUM(BX6:BX8)</f>
        <v>792</v>
      </c>
      <c r="BY9" s="261">
        <f t="shared" si="4"/>
        <v>133</v>
      </c>
      <c r="BZ9" s="261"/>
      <c r="CA9" s="261">
        <f t="shared" si="4"/>
        <v>925</v>
      </c>
      <c r="CB9" s="261">
        <f t="shared" si="4"/>
        <v>40337</v>
      </c>
      <c r="CC9" s="261">
        <f t="shared" si="4"/>
        <v>4752</v>
      </c>
      <c r="CD9" s="261">
        <f t="shared" si="4"/>
        <v>798</v>
      </c>
      <c r="CE9" s="261"/>
      <c r="CF9" s="261">
        <f t="shared" si="4"/>
        <v>5550</v>
      </c>
      <c r="CG9" s="261">
        <f t="shared" si="4"/>
        <v>0</v>
      </c>
      <c r="CH9" s="261">
        <f t="shared" si="4"/>
        <v>0</v>
      </c>
      <c r="CI9" s="261">
        <f t="shared" si="4"/>
        <v>0</v>
      </c>
      <c r="CJ9" s="261"/>
      <c r="CK9" s="261">
        <f t="shared" si="4"/>
        <v>0</v>
      </c>
      <c r="CL9" s="261">
        <f t="shared" si="4"/>
        <v>0</v>
      </c>
      <c r="CM9" s="261">
        <f t="shared" si="4"/>
        <v>0</v>
      </c>
      <c r="CN9" s="261">
        <f t="shared" si="4"/>
        <v>0</v>
      </c>
      <c r="CO9" s="261"/>
      <c r="CP9" s="261">
        <f t="shared" si="4"/>
        <v>0</v>
      </c>
      <c r="CQ9" s="261">
        <f t="shared" si="4"/>
        <v>0</v>
      </c>
      <c r="CR9" s="261">
        <f t="shared" si="4"/>
        <v>0</v>
      </c>
      <c r="CS9" s="261">
        <f t="shared" si="4"/>
        <v>0</v>
      </c>
      <c r="CT9" s="261"/>
      <c r="CU9" s="261">
        <f t="shared" si="4"/>
        <v>0</v>
      </c>
      <c r="CV9" s="261">
        <f t="shared" si="4"/>
        <v>0</v>
      </c>
      <c r="CW9" s="261">
        <f t="shared" si="4"/>
        <v>0</v>
      </c>
      <c r="CX9" s="261">
        <f t="shared" si="4"/>
        <v>0</v>
      </c>
      <c r="CY9" s="261"/>
      <c r="CZ9" s="261">
        <f t="shared" si="4"/>
        <v>0</v>
      </c>
      <c r="DA9" s="261">
        <f t="shared" si="4"/>
        <v>0</v>
      </c>
      <c r="DB9" s="261">
        <f t="shared" si="4"/>
        <v>0</v>
      </c>
      <c r="DC9" s="261">
        <f t="shared" si="4"/>
        <v>0</v>
      </c>
      <c r="DD9" s="261"/>
      <c r="DE9" s="261">
        <f t="shared" si="4"/>
        <v>0</v>
      </c>
      <c r="DF9" s="261">
        <f t="shared" si="4"/>
        <v>0</v>
      </c>
      <c r="DG9" s="261">
        <f t="shared" si="4"/>
        <v>0</v>
      </c>
      <c r="DH9" s="261">
        <f t="shared" si="4"/>
        <v>0</v>
      </c>
      <c r="DI9" s="261"/>
    </row>
    <row r="11" spans="1:113">
      <c r="E11">
        <f>E9/85*100</f>
        <v>75000</v>
      </c>
    </row>
    <row r="12" spans="1:113">
      <c r="E12">
        <f>E11*0.1</f>
        <v>7500</v>
      </c>
    </row>
    <row r="13" spans="1:113">
      <c r="E13">
        <f>E9+E12</f>
        <v>71250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I7"/>
  <sheetViews>
    <sheetView workbookViewId="0">
      <selection activeCell="DJ1" sqref="DJ1:DL1048576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7" spans="1:113">
      <c r="C7" t="s">
        <v>1810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7"/>
  <sheetViews>
    <sheetView workbookViewId="0">
      <selection activeCell="DJ1" sqref="DJ1:DL1048576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7" spans="1:113">
      <c r="C7" t="s">
        <v>1810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I12"/>
  <sheetViews>
    <sheetView workbookViewId="0">
      <selection activeCell="E12" sqref="E12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6" spans="1:113" ht="82.5">
      <c r="A6" s="304">
        <v>1</v>
      </c>
      <c r="B6" s="305" t="s">
        <v>1824</v>
      </c>
      <c r="C6" s="306" t="s">
        <v>1825</v>
      </c>
      <c r="D6" s="307" t="s">
        <v>1826</v>
      </c>
      <c r="E6" s="308">
        <v>42500</v>
      </c>
      <c r="F6" s="308">
        <v>5000</v>
      </c>
      <c r="G6" s="284">
        <f>SUM(E6:F6)</f>
        <v>47500</v>
      </c>
      <c r="H6" s="256">
        <v>20</v>
      </c>
      <c r="I6" s="290">
        <f t="shared" ref="I6:I8" si="0">SUM(J6-G6/20)</f>
        <v>374.0625</v>
      </c>
      <c r="J6" s="257">
        <f>SUM((G6*6*21)/(8*20*100))+(G6/20)</f>
        <v>2749.0625</v>
      </c>
      <c r="K6" s="308" t="s">
        <v>1827</v>
      </c>
      <c r="L6" s="289">
        <v>8</v>
      </c>
      <c r="M6" s="290">
        <f t="shared" ref="M6:M7" si="1">SUM(L6*I6)</f>
        <v>2992.5</v>
      </c>
      <c r="N6" s="257">
        <f>SUM(L6*J6)</f>
        <v>21992.5</v>
      </c>
      <c r="O6" s="256" t="e">
        <f>SUM(P6:Q6)</f>
        <v>#REF!</v>
      </c>
      <c r="P6" s="256" t="e">
        <f>SUM(U6,Z6,AE6,AJ6,AO6,AT6,AY6,BD6,BI6,BN6,BS6,BX6,CC6,CH6,CM6,CR6,CW6,DB6,DG6,#REF!)</f>
        <v>#REF!</v>
      </c>
      <c r="Q6" s="256" t="e">
        <f>SUM(V6,AA6,AF6,AK6,AP6,AU6,AZ6,BE6,BJ6,BO6,BT6,BY6,CD6,CI6,CN6,CS6,CX6,DC6,DH6,#REF!)</f>
        <v>#REF!</v>
      </c>
      <c r="R6" s="256" t="e">
        <f>SUM(W6,AB6,AG6,AL6,AQ6,AV6,BA6,BF6,BK6,BP6,BU6,BZ6,CE6,CJ6,CO6,CT6,CY6,DD6,DI6,#REF!)</f>
        <v>#REF!</v>
      </c>
      <c r="S6" s="309">
        <v>40060</v>
      </c>
      <c r="T6" s="272" t="s">
        <v>1818</v>
      </c>
      <c r="U6" s="290">
        <v>2375</v>
      </c>
      <c r="V6" s="290">
        <v>442</v>
      </c>
      <c r="W6" s="290"/>
      <c r="X6" s="290">
        <f>SUM(U6:W6)</f>
        <v>2817</v>
      </c>
      <c r="Y6" s="272">
        <v>40179</v>
      </c>
      <c r="Z6" s="257">
        <v>2375</v>
      </c>
      <c r="AA6" s="257">
        <v>442</v>
      </c>
      <c r="AB6" s="257"/>
      <c r="AC6" s="261">
        <f>SUM(Z6:AB6)</f>
        <v>2817</v>
      </c>
      <c r="AD6" s="257" t="s">
        <v>1819</v>
      </c>
      <c r="AE6" s="257">
        <v>2375</v>
      </c>
      <c r="AF6" s="257">
        <v>442</v>
      </c>
      <c r="AG6" s="257"/>
      <c r="AH6" s="261">
        <f>SUM(AE6:AG6)</f>
        <v>2817</v>
      </c>
      <c r="AI6" s="257" t="s">
        <v>1819</v>
      </c>
      <c r="AJ6" s="257">
        <v>1900</v>
      </c>
      <c r="AK6" s="257">
        <v>354</v>
      </c>
      <c r="AL6" s="256"/>
      <c r="AM6" s="261">
        <f>SUM(AJ6:AL6)</f>
        <v>2254</v>
      </c>
      <c r="AN6" s="292">
        <v>40337</v>
      </c>
      <c r="AO6" s="256">
        <v>2375</v>
      </c>
      <c r="AP6" s="256">
        <v>442</v>
      </c>
      <c r="AQ6" s="256"/>
      <c r="AR6" s="261">
        <f>SUM(AO6:AQ6)</f>
        <v>2817</v>
      </c>
      <c r="AS6" s="292">
        <v>40337</v>
      </c>
      <c r="AT6" s="256">
        <v>2375</v>
      </c>
      <c r="AU6" s="256">
        <v>442</v>
      </c>
      <c r="AV6" s="256"/>
      <c r="AW6" s="261">
        <f>SUM(AT6:AV6)</f>
        <v>2817</v>
      </c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</row>
    <row r="7" spans="1:113" ht="82.5">
      <c r="A7" s="304">
        <v>2</v>
      </c>
      <c r="B7" s="305" t="s">
        <v>1828</v>
      </c>
      <c r="C7" s="306" t="s">
        <v>1825</v>
      </c>
      <c r="D7" s="307" t="s">
        <v>1829</v>
      </c>
      <c r="E7" s="308">
        <v>34000</v>
      </c>
      <c r="F7" s="308">
        <v>4000</v>
      </c>
      <c r="G7" s="284">
        <f>SUM(E7:F7)</f>
        <v>38000</v>
      </c>
      <c r="H7" s="256">
        <v>20</v>
      </c>
      <c r="I7" s="290">
        <f t="shared" si="0"/>
        <v>299.25</v>
      </c>
      <c r="J7" s="257">
        <f>SUM((G7*6*21)/(8*20*100))+(G7/20)</f>
        <v>2199.25</v>
      </c>
      <c r="K7" s="308" t="s">
        <v>1830</v>
      </c>
      <c r="L7" s="289">
        <v>8</v>
      </c>
      <c r="M7" s="290">
        <f t="shared" si="1"/>
        <v>2394</v>
      </c>
      <c r="N7" s="257">
        <f>SUM(L7*J7)</f>
        <v>17594</v>
      </c>
      <c r="O7" s="256" t="e">
        <f>SUM(P7:Q7)</f>
        <v>#REF!</v>
      </c>
      <c r="P7" s="256" t="e">
        <f>SUM(U7,Z7,AE7,AJ7,AO7,AT7,AY7,BD7,BI7,BN7,BS7,BX7,CC7,CH7,CM7,CR7,CW7,DB7,DG7,#REF!)</f>
        <v>#REF!</v>
      </c>
      <c r="Q7" s="256" t="e">
        <f>SUM(V7,AA7,AF7,AK7,AP7,AU7,AZ7,BE7,BJ7,BO7,BT7,BY7,CD7,CI7,CN7,CS7,CX7,DC7,DH7,#REF!)</f>
        <v>#REF!</v>
      </c>
      <c r="R7" s="256" t="e">
        <f>SUM(W7,AB7,AG7,AL7,AQ7,AV7,BA7,BF7,BK7,BP7,BU7,BZ7,CE7,CJ7,CO7,CT7,CY7,DD7,DI7,#REF!)</f>
        <v>#REF!</v>
      </c>
      <c r="S7" s="309">
        <v>40060</v>
      </c>
      <c r="T7" s="272" t="s">
        <v>1818</v>
      </c>
      <c r="U7" s="290">
        <v>1900</v>
      </c>
      <c r="V7" s="290">
        <v>354</v>
      </c>
      <c r="W7" s="290"/>
      <c r="X7" s="290">
        <f>SUM(U7:W7)</f>
        <v>2254</v>
      </c>
      <c r="Y7" s="272">
        <v>40179</v>
      </c>
      <c r="Z7" s="257">
        <v>1900</v>
      </c>
      <c r="AA7" s="257">
        <v>354</v>
      </c>
      <c r="AB7" s="257"/>
      <c r="AC7" s="261">
        <f>SUM(Z7:AB7)</f>
        <v>2254</v>
      </c>
      <c r="AD7" s="257" t="s">
        <v>1819</v>
      </c>
      <c r="AE7" s="257">
        <v>1900</v>
      </c>
      <c r="AF7" s="257">
        <v>354</v>
      </c>
      <c r="AG7" s="257"/>
      <c r="AH7" s="261">
        <f>SUM(AE7:AG7)</f>
        <v>2254</v>
      </c>
      <c r="AI7" s="257" t="s">
        <v>1820</v>
      </c>
      <c r="AJ7" s="257">
        <v>1900</v>
      </c>
      <c r="AK7" s="257">
        <v>354</v>
      </c>
      <c r="AL7" s="256"/>
      <c r="AM7" s="261">
        <f>SUM(AJ7:AL7)</f>
        <v>2254</v>
      </c>
      <c r="AN7" s="256"/>
      <c r="AO7" s="256"/>
      <c r="AP7" s="256"/>
      <c r="AQ7" s="256"/>
      <c r="AR7" s="261">
        <f>SUM(AO7:AQ7)</f>
        <v>0</v>
      </c>
      <c r="AS7" s="256"/>
      <c r="AT7" s="256"/>
      <c r="AU7" s="256"/>
      <c r="AV7" s="256"/>
      <c r="AW7" s="261">
        <f>SUM(AT7:AV7)</f>
        <v>0</v>
      </c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</row>
    <row r="8" spans="1:113">
      <c r="A8" s="297" t="s">
        <v>1796</v>
      </c>
      <c r="B8" s="310" t="s">
        <v>1778</v>
      </c>
      <c r="C8" s="310"/>
      <c r="D8" s="311"/>
      <c r="E8" s="261">
        <f>SUM(E6:E7)</f>
        <v>76500</v>
      </c>
      <c r="F8" s="261">
        <f>SUM(F6:F7)</f>
        <v>9000</v>
      </c>
      <c r="G8" s="261">
        <f>SUM(G6:G7)</f>
        <v>85500</v>
      </c>
      <c r="H8" s="261">
        <f>SUM(H6:H7)</f>
        <v>40</v>
      </c>
      <c r="I8" s="290">
        <f t="shared" si="0"/>
        <v>673.3125</v>
      </c>
      <c r="J8" s="261">
        <f t="shared" ref="J8:BU8" si="2">SUM(J6:J7)</f>
        <v>4948.3125</v>
      </c>
      <c r="K8" s="261">
        <f t="shared" si="2"/>
        <v>0</v>
      </c>
      <c r="L8" s="312">
        <f t="shared" si="2"/>
        <v>16</v>
      </c>
      <c r="M8" s="261">
        <f t="shared" si="2"/>
        <v>5386.5</v>
      </c>
      <c r="N8" s="265">
        <f t="shared" si="2"/>
        <v>39586.5</v>
      </c>
      <c r="O8" s="261" t="e">
        <f t="shared" si="2"/>
        <v>#REF!</v>
      </c>
      <c r="P8" s="261" t="e">
        <f t="shared" si="2"/>
        <v>#REF!</v>
      </c>
      <c r="Q8" s="261" t="e">
        <f t="shared" si="2"/>
        <v>#REF!</v>
      </c>
      <c r="R8" s="261" t="e">
        <f t="shared" si="2"/>
        <v>#REF!</v>
      </c>
      <c r="S8" s="261">
        <f t="shared" si="2"/>
        <v>80120</v>
      </c>
      <c r="T8" s="261">
        <f t="shared" si="2"/>
        <v>0</v>
      </c>
      <c r="U8" s="261">
        <f t="shared" si="2"/>
        <v>4275</v>
      </c>
      <c r="V8" s="261">
        <f t="shared" si="2"/>
        <v>796</v>
      </c>
      <c r="W8" s="261">
        <f t="shared" si="2"/>
        <v>0</v>
      </c>
      <c r="X8" s="261">
        <f t="shared" si="2"/>
        <v>5071</v>
      </c>
      <c r="Y8" s="261">
        <f t="shared" si="2"/>
        <v>80358</v>
      </c>
      <c r="Z8" s="261">
        <f t="shared" si="2"/>
        <v>4275</v>
      </c>
      <c r="AA8" s="261">
        <f t="shared" si="2"/>
        <v>796</v>
      </c>
      <c r="AB8" s="261">
        <f t="shared" si="2"/>
        <v>0</v>
      </c>
      <c r="AC8" s="261">
        <f t="shared" si="2"/>
        <v>5071</v>
      </c>
      <c r="AD8" s="261">
        <f t="shared" si="2"/>
        <v>0</v>
      </c>
      <c r="AE8" s="261">
        <f t="shared" si="2"/>
        <v>4275</v>
      </c>
      <c r="AF8" s="261">
        <f t="shared" si="2"/>
        <v>796</v>
      </c>
      <c r="AG8" s="261">
        <f t="shared" si="2"/>
        <v>0</v>
      </c>
      <c r="AH8" s="261">
        <f t="shared" si="2"/>
        <v>5071</v>
      </c>
      <c r="AI8" s="261">
        <f t="shared" si="2"/>
        <v>0</v>
      </c>
      <c r="AJ8" s="261">
        <f t="shared" si="2"/>
        <v>3800</v>
      </c>
      <c r="AK8" s="261">
        <f t="shared" si="2"/>
        <v>708</v>
      </c>
      <c r="AL8" s="261">
        <f t="shared" si="2"/>
        <v>0</v>
      </c>
      <c r="AM8" s="261">
        <f t="shared" si="2"/>
        <v>4508</v>
      </c>
      <c r="AN8" s="261">
        <f t="shared" si="2"/>
        <v>40337</v>
      </c>
      <c r="AO8" s="261">
        <f t="shared" si="2"/>
        <v>2375</v>
      </c>
      <c r="AP8" s="261">
        <f t="shared" si="2"/>
        <v>442</v>
      </c>
      <c r="AQ8" s="261">
        <f t="shared" si="2"/>
        <v>0</v>
      </c>
      <c r="AR8" s="261">
        <f t="shared" si="2"/>
        <v>2817</v>
      </c>
      <c r="AS8" s="261">
        <f t="shared" si="2"/>
        <v>40337</v>
      </c>
      <c r="AT8" s="261">
        <f t="shared" si="2"/>
        <v>2375</v>
      </c>
      <c r="AU8" s="261">
        <f t="shared" si="2"/>
        <v>442</v>
      </c>
      <c r="AV8" s="261">
        <f t="shared" si="2"/>
        <v>0</v>
      </c>
      <c r="AW8" s="261">
        <f t="shared" si="2"/>
        <v>2817</v>
      </c>
      <c r="AX8" s="261">
        <f t="shared" si="2"/>
        <v>0</v>
      </c>
      <c r="AY8" s="261">
        <f t="shared" si="2"/>
        <v>0</v>
      </c>
      <c r="AZ8" s="261">
        <f t="shared" si="2"/>
        <v>0</v>
      </c>
      <c r="BA8" s="261">
        <f t="shared" si="2"/>
        <v>0</v>
      </c>
      <c r="BB8" s="261">
        <f t="shared" si="2"/>
        <v>0</v>
      </c>
      <c r="BC8" s="261">
        <f t="shared" si="2"/>
        <v>0</v>
      </c>
      <c r="BD8" s="261">
        <f t="shared" si="2"/>
        <v>0</v>
      </c>
      <c r="BE8" s="261">
        <f t="shared" si="2"/>
        <v>0</v>
      </c>
      <c r="BF8" s="261">
        <f t="shared" si="2"/>
        <v>0</v>
      </c>
      <c r="BG8" s="261">
        <f t="shared" si="2"/>
        <v>0</v>
      </c>
      <c r="BH8" s="261">
        <f t="shared" si="2"/>
        <v>0</v>
      </c>
      <c r="BI8" s="261">
        <f t="shared" si="2"/>
        <v>0</v>
      </c>
      <c r="BJ8" s="261">
        <f t="shared" si="2"/>
        <v>0</v>
      </c>
      <c r="BK8" s="261">
        <f t="shared" si="2"/>
        <v>0</v>
      </c>
      <c r="BL8" s="261">
        <f t="shared" si="2"/>
        <v>0</v>
      </c>
      <c r="BM8" s="261">
        <f t="shared" si="2"/>
        <v>0</v>
      </c>
      <c r="BN8" s="261">
        <f t="shared" si="2"/>
        <v>0</v>
      </c>
      <c r="BO8" s="261">
        <f t="shared" si="2"/>
        <v>0</v>
      </c>
      <c r="BP8" s="261">
        <f t="shared" si="2"/>
        <v>0</v>
      </c>
      <c r="BQ8" s="261">
        <f t="shared" si="2"/>
        <v>0</v>
      </c>
      <c r="BR8" s="261">
        <f t="shared" si="2"/>
        <v>0</v>
      </c>
      <c r="BS8" s="261">
        <f t="shared" si="2"/>
        <v>0</v>
      </c>
      <c r="BT8" s="261">
        <f t="shared" si="2"/>
        <v>0</v>
      </c>
      <c r="BU8" s="261">
        <f t="shared" si="2"/>
        <v>0</v>
      </c>
      <c r="BV8" s="261">
        <f t="shared" ref="BV8:DI8" si="3">SUM(BV6:BV7)</f>
        <v>0</v>
      </c>
      <c r="BW8" s="261">
        <f t="shared" si="3"/>
        <v>0</v>
      </c>
      <c r="BX8" s="261">
        <f t="shared" si="3"/>
        <v>0</v>
      </c>
      <c r="BY8" s="261">
        <f t="shared" si="3"/>
        <v>0</v>
      </c>
      <c r="BZ8" s="261">
        <f t="shared" si="3"/>
        <v>0</v>
      </c>
      <c r="CA8" s="261">
        <f t="shared" si="3"/>
        <v>0</v>
      </c>
      <c r="CB8" s="261">
        <f t="shared" si="3"/>
        <v>0</v>
      </c>
      <c r="CC8" s="261">
        <f t="shared" si="3"/>
        <v>0</v>
      </c>
      <c r="CD8" s="261">
        <f t="shared" si="3"/>
        <v>0</v>
      </c>
      <c r="CE8" s="261">
        <f t="shared" si="3"/>
        <v>0</v>
      </c>
      <c r="CF8" s="261">
        <f t="shared" si="3"/>
        <v>0</v>
      </c>
      <c r="CG8" s="261">
        <f t="shared" si="3"/>
        <v>0</v>
      </c>
      <c r="CH8" s="261">
        <f t="shared" si="3"/>
        <v>0</v>
      </c>
      <c r="CI8" s="261">
        <f t="shared" si="3"/>
        <v>0</v>
      </c>
      <c r="CJ8" s="261">
        <f t="shared" si="3"/>
        <v>0</v>
      </c>
      <c r="CK8" s="261">
        <f t="shared" si="3"/>
        <v>0</v>
      </c>
      <c r="CL8" s="261">
        <f t="shared" si="3"/>
        <v>0</v>
      </c>
      <c r="CM8" s="261">
        <f t="shared" si="3"/>
        <v>0</v>
      </c>
      <c r="CN8" s="261">
        <f t="shared" si="3"/>
        <v>0</v>
      </c>
      <c r="CO8" s="261">
        <f t="shared" si="3"/>
        <v>0</v>
      </c>
      <c r="CP8" s="261">
        <f t="shared" si="3"/>
        <v>0</v>
      </c>
      <c r="CQ8" s="261">
        <f t="shared" si="3"/>
        <v>0</v>
      </c>
      <c r="CR8" s="261">
        <f t="shared" si="3"/>
        <v>0</v>
      </c>
      <c r="CS8" s="261">
        <f t="shared" si="3"/>
        <v>0</v>
      </c>
      <c r="CT8" s="261">
        <f t="shared" si="3"/>
        <v>0</v>
      </c>
      <c r="CU8" s="261">
        <f t="shared" si="3"/>
        <v>0</v>
      </c>
      <c r="CV8" s="261">
        <f t="shared" si="3"/>
        <v>0</v>
      </c>
      <c r="CW8" s="261">
        <f t="shared" si="3"/>
        <v>0</v>
      </c>
      <c r="CX8" s="261">
        <f t="shared" si="3"/>
        <v>0</v>
      </c>
      <c r="CY8" s="261">
        <f t="shared" si="3"/>
        <v>0</v>
      </c>
      <c r="CZ8" s="261">
        <f t="shared" si="3"/>
        <v>0</v>
      </c>
      <c r="DA8" s="261">
        <f t="shared" si="3"/>
        <v>0</v>
      </c>
      <c r="DB8" s="261">
        <f t="shared" si="3"/>
        <v>0</v>
      </c>
      <c r="DC8" s="261">
        <f t="shared" si="3"/>
        <v>0</v>
      </c>
      <c r="DD8" s="261">
        <f t="shared" si="3"/>
        <v>0</v>
      </c>
      <c r="DE8" s="261">
        <f t="shared" si="3"/>
        <v>0</v>
      </c>
      <c r="DF8" s="261">
        <f t="shared" si="3"/>
        <v>0</v>
      </c>
      <c r="DG8" s="261">
        <f t="shared" si="3"/>
        <v>0</v>
      </c>
      <c r="DH8" s="261">
        <f t="shared" si="3"/>
        <v>0</v>
      </c>
      <c r="DI8" s="261">
        <f t="shared" si="3"/>
        <v>0</v>
      </c>
    </row>
    <row r="10" spans="1:113">
      <c r="E10">
        <f>E8/80*100</f>
        <v>95625</v>
      </c>
    </row>
    <row r="11" spans="1:113">
      <c r="E11" s="352">
        <f>E10*0.1</f>
        <v>9562.5</v>
      </c>
    </row>
    <row r="12" spans="1:113">
      <c r="E12" s="352">
        <f>E8+E11</f>
        <v>86062.5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I14"/>
  <sheetViews>
    <sheetView topLeftCell="A7" workbookViewId="0">
      <selection activeCell="E14" sqref="E14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6" spans="1:113" ht="82.5">
      <c r="A6" s="313">
        <v>1</v>
      </c>
      <c r="B6" s="314" t="s">
        <v>1831</v>
      </c>
      <c r="C6" s="313" t="s">
        <v>1832</v>
      </c>
      <c r="D6" s="313" t="s">
        <v>1833</v>
      </c>
      <c r="E6" s="315">
        <v>42500</v>
      </c>
      <c r="F6" s="315">
        <v>5000</v>
      </c>
      <c r="G6" s="284">
        <f>SUM(E6:F6)</f>
        <v>47500</v>
      </c>
      <c r="H6" s="256">
        <v>20</v>
      </c>
      <c r="I6" s="290">
        <f t="shared" ref="I6:I9" si="0">SUM(J6-G6/20)</f>
        <v>374.0625</v>
      </c>
      <c r="J6" s="257">
        <f>SUM((G6*6*21)/(8*20*100))+(G6/20)</f>
        <v>2749.0625</v>
      </c>
      <c r="K6" s="315" t="s">
        <v>1834</v>
      </c>
      <c r="L6" s="289">
        <v>7</v>
      </c>
      <c r="M6" s="290">
        <f t="shared" ref="M6:M9" si="1">SUM(L6*I6)</f>
        <v>2618.4375</v>
      </c>
      <c r="N6" s="257">
        <f t="shared" ref="N6:N9" si="2">SUM(L6*J6)</f>
        <v>19243.4375</v>
      </c>
      <c r="O6" s="256" t="e">
        <f t="shared" ref="O6:O9" si="3">SUM(P6:Q6)</f>
        <v>#REF!</v>
      </c>
      <c r="P6" s="256" t="e">
        <f>SUM(U6,Z6,AE6,AJ6,AO6,AT6,AY6,BD6,BI6,BN6,BS6,BX6,CC6,CH6,CM6,CR6,CW6,DB6,DG6,#REF!)</f>
        <v>#REF!</v>
      </c>
      <c r="Q6" s="256" t="e">
        <f>SUM(V6,AA6,AF6,AK6,AP6,AU6,AZ6,BE6,BJ6,BO6,BT6,BY6,CD6,CI6,CN6,CS6,CX6,DC6,DH6,#REF!)</f>
        <v>#REF!</v>
      </c>
      <c r="R6" s="256" t="e">
        <f>SUM(W6,AB6,AG6,AL6,AQ6,AV6,BA6,BF6,BK6,BP6,BU6,BZ6,CE6,CJ6,CO6,CT6,CY6,DD6,DI6,#REF!)</f>
        <v>#REF!</v>
      </c>
      <c r="S6" s="316" t="s">
        <v>1835</v>
      </c>
      <c r="T6" s="272" t="s">
        <v>1818</v>
      </c>
      <c r="U6" s="290">
        <v>2375</v>
      </c>
      <c r="V6" s="290">
        <v>426</v>
      </c>
      <c r="W6" s="272"/>
      <c r="X6" s="317">
        <f>SUM(U6:W6)</f>
        <v>2801</v>
      </c>
      <c r="Y6" s="272">
        <v>40179</v>
      </c>
      <c r="Z6" s="256">
        <v>2375</v>
      </c>
      <c r="AA6" s="256">
        <v>426</v>
      </c>
      <c r="AB6" s="256"/>
      <c r="AC6" s="317">
        <f>SUM(Z6:AB6)</f>
        <v>2801</v>
      </c>
      <c r="AD6" s="259">
        <v>40337</v>
      </c>
      <c r="AE6" s="256">
        <v>1576</v>
      </c>
      <c r="AF6" s="256"/>
      <c r="AG6" s="256"/>
      <c r="AH6" s="317">
        <f>SUM(AE6:AG6)</f>
        <v>1576</v>
      </c>
      <c r="AI6" s="259">
        <v>40337</v>
      </c>
      <c r="AJ6" s="256">
        <v>400</v>
      </c>
      <c r="AK6" s="256"/>
      <c r="AL6" s="256"/>
      <c r="AM6" s="317">
        <f>SUM(AJ6:AL6)</f>
        <v>400</v>
      </c>
      <c r="AN6" s="292">
        <v>40337</v>
      </c>
      <c r="AO6" s="256">
        <v>5152</v>
      </c>
      <c r="AP6" s="256">
        <v>1278</v>
      </c>
      <c r="AQ6" s="256"/>
      <c r="AR6" s="317">
        <f>SUM(AO6:AQ6)</f>
        <v>6430</v>
      </c>
      <c r="AS6" s="256" t="s">
        <v>1820</v>
      </c>
      <c r="AT6" s="256">
        <v>2376</v>
      </c>
      <c r="AU6" s="256">
        <v>426</v>
      </c>
      <c r="AV6" s="256"/>
      <c r="AW6" s="317">
        <f>SUM(AT6:AV6)</f>
        <v>2802</v>
      </c>
      <c r="AX6" s="256"/>
      <c r="AY6" s="256"/>
      <c r="AZ6" s="256"/>
      <c r="BA6" s="256"/>
      <c r="BB6" s="317">
        <f>SUM(AY6:BA6)</f>
        <v>0</v>
      </c>
      <c r="BC6" s="256"/>
      <c r="BD6" s="256"/>
      <c r="BE6" s="256"/>
      <c r="BF6" s="256"/>
      <c r="BG6" s="317">
        <f>SUM(BD6:BF6)</f>
        <v>0</v>
      </c>
      <c r="BH6" s="256"/>
      <c r="BI6" s="256"/>
      <c r="BJ6" s="256"/>
      <c r="BK6" s="256"/>
      <c r="BL6" s="317">
        <f>SUM(BI6:BK6)</f>
        <v>0</v>
      </c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</row>
    <row r="7" spans="1:113" ht="66">
      <c r="A7" s="313">
        <v>2</v>
      </c>
      <c r="B7" s="314" t="s">
        <v>1836</v>
      </c>
      <c r="C7" s="313" t="s">
        <v>1837</v>
      </c>
      <c r="D7" s="314" t="s">
        <v>1838</v>
      </c>
      <c r="E7" s="315">
        <v>42500</v>
      </c>
      <c r="F7" s="315">
        <v>5000</v>
      </c>
      <c r="G7" s="284">
        <f>SUM(E7:F7)</f>
        <v>47500</v>
      </c>
      <c r="H7" s="256">
        <v>20</v>
      </c>
      <c r="I7" s="290">
        <f t="shared" si="0"/>
        <v>374.0625</v>
      </c>
      <c r="J7" s="257">
        <f>SUM((G7*6*21)/(8*20*100))+(G7/20)</f>
        <v>2749.0625</v>
      </c>
      <c r="K7" s="315" t="s">
        <v>1839</v>
      </c>
      <c r="L7" s="289">
        <v>7</v>
      </c>
      <c r="M7" s="290">
        <f t="shared" si="1"/>
        <v>2618.4375</v>
      </c>
      <c r="N7" s="257">
        <f t="shared" si="2"/>
        <v>19243.4375</v>
      </c>
      <c r="O7" s="256" t="e">
        <f t="shared" si="3"/>
        <v>#REF!</v>
      </c>
      <c r="P7" s="256" t="e">
        <f>SUM(U7,Z7,AE7,AJ7,AO7,AT7,AY7,BD7,BI7,BN7,BS7,BX7,CC7,CH7,CM7,CR7,CW7,DB7,DG7,#REF!)</f>
        <v>#REF!</v>
      </c>
      <c r="Q7" s="256" t="e">
        <f>SUM(V7,AA7,AF7,AK7,AP7,AU7,AZ7,BE7,BJ7,BO7,BT7,BY7,CD7,CI7,CN7,CS7,CX7,DC7,DH7,#REF!)</f>
        <v>#REF!</v>
      </c>
      <c r="R7" s="256" t="e">
        <f>SUM(W7,AB7,AG7,AL7,AQ7,AV7,BA7,BF7,BK7,BP7,BU7,BZ7,CE7,CJ7,CO7,CT7,CY7,DD7,DI7,#REF!)</f>
        <v>#REF!</v>
      </c>
      <c r="S7" s="316">
        <v>39849</v>
      </c>
      <c r="T7" s="272" t="s">
        <v>1817</v>
      </c>
      <c r="U7" s="290">
        <v>4750</v>
      </c>
      <c r="V7" s="290">
        <v>850</v>
      </c>
      <c r="W7" s="290"/>
      <c r="X7" s="317">
        <f>SUM(U7:W7)</f>
        <v>5600</v>
      </c>
      <c r="Y7" s="272" t="s">
        <v>1819</v>
      </c>
      <c r="Z7" s="256">
        <v>2375</v>
      </c>
      <c r="AA7" s="256">
        <v>425</v>
      </c>
      <c r="AB7" s="256"/>
      <c r="AC7" s="317">
        <f>SUM(Z7:AB7)</f>
        <v>2800</v>
      </c>
      <c r="AD7" s="292" t="s">
        <v>1819</v>
      </c>
      <c r="AE7" s="256">
        <v>2375</v>
      </c>
      <c r="AF7" s="256">
        <v>425</v>
      </c>
      <c r="AG7" s="256"/>
      <c r="AH7" s="317">
        <f>SUM(AE7:AG7)</f>
        <v>2800</v>
      </c>
      <c r="AI7" s="259">
        <v>40337</v>
      </c>
      <c r="AJ7" s="256">
        <v>2375</v>
      </c>
      <c r="AK7" s="256">
        <v>426</v>
      </c>
      <c r="AL7" s="256"/>
      <c r="AM7" s="317">
        <f>SUM(AJ7:AL7)</f>
        <v>2801</v>
      </c>
      <c r="AN7" s="256" t="s">
        <v>1820</v>
      </c>
      <c r="AO7" s="256">
        <v>2375</v>
      </c>
      <c r="AP7" s="256">
        <v>425</v>
      </c>
      <c r="AQ7" s="256"/>
      <c r="AR7" s="317">
        <f>SUM(AO7:AQ7)</f>
        <v>2800</v>
      </c>
      <c r="AS7" s="256"/>
      <c r="AT7" s="256"/>
      <c r="AU7" s="256"/>
      <c r="AV7" s="256"/>
      <c r="AW7" s="317">
        <f>SUM(AT7:AV7)</f>
        <v>0</v>
      </c>
      <c r="AX7" s="256"/>
      <c r="AY7" s="256"/>
      <c r="AZ7" s="256"/>
      <c r="BA7" s="256"/>
      <c r="BB7" s="317">
        <f>SUM(AY7:BA7)</f>
        <v>0</v>
      </c>
      <c r="BC7" s="256"/>
      <c r="BD7" s="256"/>
      <c r="BE7" s="256"/>
      <c r="BF7" s="256"/>
      <c r="BG7" s="317">
        <f>SUM(BD7:BF7)</f>
        <v>0</v>
      </c>
      <c r="BH7" s="256"/>
      <c r="BI7" s="256"/>
      <c r="BJ7" s="256"/>
      <c r="BK7" s="256"/>
      <c r="BL7" s="317">
        <f>SUM(BI7:BK7)</f>
        <v>0</v>
      </c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</row>
    <row r="8" spans="1:113" ht="115.5">
      <c r="A8" s="313">
        <v>3</v>
      </c>
      <c r="B8" s="313" t="s">
        <v>1840</v>
      </c>
      <c r="C8" s="313" t="s">
        <v>1841</v>
      </c>
      <c r="D8" s="313" t="s">
        <v>1842</v>
      </c>
      <c r="E8" s="315">
        <v>42500</v>
      </c>
      <c r="F8" s="315">
        <v>5000</v>
      </c>
      <c r="G8" s="284">
        <f>SUM(E8:F8)</f>
        <v>47500</v>
      </c>
      <c r="H8" s="256">
        <v>20</v>
      </c>
      <c r="I8" s="290">
        <f t="shared" si="0"/>
        <v>374.0625</v>
      </c>
      <c r="J8" s="257">
        <f>SUM((G8*6*21)/(8*20*100))+(G8/20)</f>
        <v>2749.0625</v>
      </c>
      <c r="K8" s="315" t="s">
        <v>1843</v>
      </c>
      <c r="L8" s="289">
        <v>14</v>
      </c>
      <c r="M8" s="290">
        <f t="shared" si="1"/>
        <v>5236.875</v>
      </c>
      <c r="N8" s="257">
        <f t="shared" si="2"/>
        <v>38486.875</v>
      </c>
      <c r="O8" s="256" t="e">
        <f t="shared" si="3"/>
        <v>#REF!</v>
      </c>
      <c r="P8" s="256" t="e">
        <f>SUM(U8,Z8,AE8,AJ8,AO8,AT8,AY8,BD8,BI8,BN8,BS8,BX8,CC8,CH8,CM8,CR8,CW8,DB8,DG8,#REF!)</f>
        <v>#REF!</v>
      </c>
      <c r="Q8" s="256" t="e">
        <f>SUM(V8,AA8,AF8,AK8,AP8,AU8,AZ8,BE8,BJ8,BO8,BT8,BY8,CD8,CI8,CN8,CS8,CX8,DC8,DH8,#REF!)</f>
        <v>#REF!</v>
      </c>
      <c r="R8" s="256" t="e">
        <f>SUM(W8,AB8,AG8,AL8,AQ8,AV8,BA8,BF8,BK8,BP8,BU8,BZ8,CE8,CJ8,CO8,CT8,CY8,DD8,DI8,#REF!)</f>
        <v>#REF!</v>
      </c>
      <c r="S8" s="316" t="s">
        <v>1844</v>
      </c>
      <c r="T8" s="272" t="s">
        <v>1817</v>
      </c>
      <c r="U8" s="290">
        <v>2375</v>
      </c>
      <c r="V8" s="272">
        <v>428</v>
      </c>
      <c r="W8" s="272"/>
      <c r="X8" s="317">
        <f>SUM(U8:W8)</f>
        <v>2803</v>
      </c>
      <c r="Y8" s="272" t="s">
        <v>1817</v>
      </c>
      <c r="Z8" s="290">
        <v>2375</v>
      </c>
      <c r="AA8" s="272">
        <v>428</v>
      </c>
      <c r="AB8" s="272"/>
      <c r="AC8" s="317">
        <f>SUM(Z8:AB8)</f>
        <v>2803</v>
      </c>
      <c r="AD8" s="272" t="s">
        <v>1817</v>
      </c>
      <c r="AE8" s="290">
        <v>2375</v>
      </c>
      <c r="AF8" s="272">
        <v>428</v>
      </c>
      <c r="AG8" s="272"/>
      <c r="AH8" s="317">
        <f>SUM(AE8:AG8)</f>
        <v>2803</v>
      </c>
      <c r="AI8" s="272" t="s">
        <v>1817</v>
      </c>
      <c r="AJ8" s="290">
        <v>2375</v>
      </c>
      <c r="AK8" s="272">
        <v>428</v>
      </c>
      <c r="AL8" s="272"/>
      <c r="AM8" s="317">
        <f>SUM(AJ8:AL8)</f>
        <v>2803</v>
      </c>
      <c r="AN8" s="292">
        <v>40179</v>
      </c>
      <c r="AO8" s="256">
        <v>2375</v>
      </c>
      <c r="AP8" s="256">
        <v>428</v>
      </c>
      <c r="AQ8" s="256"/>
      <c r="AR8" s="317">
        <f>SUM(AO8:AQ8)</f>
        <v>2803</v>
      </c>
      <c r="AS8" s="292">
        <v>40179</v>
      </c>
      <c r="AT8" s="256">
        <v>2375</v>
      </c>
      <c r="AU8" s="256">
        <v>428</v>
      </c>
      <c r="AV8" s="256"/>
      <c r="AW8" s="317">
        <f>SUM(AT8:AV8)</f>
        <v>2803</v>
      </c>
      <c r="AX8" s="292">
        <v>40337</v>
      </c>
      <c r="AY8" s="256">
        <v>2375</v>
      </c>
      <c r="AZ8" s="256">
        <v>428</v>
      </c>
      <c r="BA8" s="256"/>
      <c r="BB8" s="317">
        <f>SUM(AY8:BA8)</f>
        <v>2803</v>
      </c>
      <c r="BC8" s="292">
        <v>40337</v>
      </c>
      <c r="BD8" s="256">
        <v>2375</v>
      </c>
      <c r="BE8" s="256">
        <v>428</v>
      </c>
      <c r="BF8" s="256"/>
      <c r="BG8" s="317">
        <f>SUM(BD8:BF8)</f>
        <v>2803</v>
      </c>
      <c r="BH8" s="256" t="s">
        <v>1820</v>
      </c>
      <c r="BI8" s="256">
        <v>2376</v>
      </c>
      <c r="BJ8" s="256">
        <v>428</v>
      </c>
      <c r="BK8" s="256"/>
      <c r="BL8" s="317">
        <f>SUM(BI8:BK8)</f>
        <v>2804</v>
      </c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13" ht="99">
      <c r="A9" s="313">
        <v>4</v>
      </c>
      <c r="B9" s="313" t="s">
        <v>1845</v>
      </c>
      <c r="C9" s="313" t="s">
        <v>1846</v>
      </c>
      <c r="D9" s="313" t="s">
        <v>1833</v>
      </c>
      <c r="E9" s="315">
        <v>42500</v>
      </c>
      <c r="F9" s="315">
        <v>5000</v>
      </c>
      <c r="G9" s="284">
        <f>SUM(E9:F9)</f>
        <v>47500</v>
      </c>
      <c r="H9" s="256">
        <v>20</v>
      </c>
      <c r="I9" s="290">
        <f t="shared" si="0"/>
        <v>374.0625</v>
      </c>
      <c r="J9" s="257">
        <f>SUM((G9*6*21)/(8*20*100))+(G9/20)</f>
        <v>2749.0625</v>
      </c>
      <c r="K9" s="315" t="s">
        <v>1847</v>
      </c>
      <c r="L9" s="289">
        <v>11</v>
      </c>
      <c r="M9" s="290">
        <f t="shared" si="1"/>
        <v>4114.6875</v>
      </c>
      <c r="N9" s="257">
        <f t="shared" si="2"/>
        <v>30239.6875</v>
      </c>
      <c r="O9" s="256" t="e">
        <f t="shared" si="3"/>
        <v>#REF!</v>
      </c>
      <c r="P9" s="256" t="e">
        <f>SUM(U9,Z9,AE9,AJ9,AO9,AT9,AY9,BD9,BI9,BN9,BS9,BX9,CC9,CH9,CM9,CR9,CW9,DB9,DG9,#REF!)</f>
        <v>#REF!</v>
      </c>
      <c r="Q9" s="256" t="e">
        <f>SUM(V9,AA9,AF9,AK9,AP9,AU9,AZ9,BE9,BJ9,BO9,BT9,BY9,CD9,CI9,CN9,CS9,CX9,DC9,DH9,#REF!)</f>
        <v>#REF!</v>
      </c>
      <c r="R9" s="256" t="e">
        <f>SUM(W9,AB9,AG9,AL9,AQ9,AV9,BA9,BF9,BK9,BP9,BU9,BZ9,CE9,CJ9,CO9,CT9,CY9,DD9,DI9,#REF!)</f>
        <v>#REF!</v>
      </c>
      <c r="S9" s="316">
        <v>39634</v>
      </c>
      <c r="T9" s="290" t="s">
        <v>1818</v>
      </c>
      <c r="U9" s="290">
        <v>4750</v>
      </c>
      <c r="V9" s="290">
        <v>866</v>
      </c>
      <c r="W9" s="272"/>
      <c r="X9" s="317">
        <f>SUM(U9:W9)</f>
        <v>5616</v>
      </c>
      <c r="Y9" s="272">
        <v>40179</v>
      </c>
      <c r="Z9" s="256">
        <v>4754</v>
      </c>
      <c r="AA9" s="256">
        <v>866</v>
      </c>
      <c r="AB9" s="256"/>
      <c r="AC9" s="317">
        <f>SUM(Z9:AB9)</f>
        <v>5620</v>
      </c>
      <c r="AD9" s="259">
        <v>40337</v>
      </c>
      <c r="AE9" s="256">
        <v>7125</v>
      </c>
      <c r="AF9" s="256">
        <v>1299</v>
      </c>
      <c r="AG9" s="256"/>
      <c r="AH9" s="317">
        <f>SUM(AE9:AG9)</f>
        <v>8424</v>
      </c>
      <c r="AI9" s="259">
        <v>40337</v>
      </c>
      <c r="AJ9" s="256">
        <v>2376</v>
      </c>
      <c r="AK9" s="256">
        <v>414</v>
      </c>
      <c r="AL9" s="256"/>
      <c r="AM9" s="317">
        <f>SUM(AJ9:AL9)</f>
        <v>2790</v>
      </c>
      <c r="AN9" s="292">
        <v>40337</v>
      </c>
      <c r="AO9" s="256">
        <v>4750</v>
      </c>
      <c r="AP9" s="256">
        <v>866</v>
      </c>
      <c r="AQ9" s="256"/>
      <c r="AR9" s="317">
        <f>SUM(AO9:AQ9)</f>
        <v>5616</v>
      </c>
      <c r="AS9" s="256" t="s">
        <v>1820</v>
      </c>
      <c r="AT9" s="256">
        <v>2375</v>
      </c>
      <c r="AU9" s="256">
        <v>433</v>
      </c>
      <c r="AV9" s="256"/>
      <c r="AW9" s="317">
        <f>SUM(AT9:AV9)</f>
        <v>2808</v>
      </c>
      <c r="AX9" s="256"/>
      <c r="AY9" s="256"/>
      <c r="AZ9" s="256"/>
      <c r="BA9" s="256"/>
      <c r="BB9" s="317">
        <f>SUM(AY9:BA9)</f>
        <v>0</v>
      </c>
      <c r="BC9" s="256"/>
      <c r="BD9" s="256"/>
      <c r="BE9" s="256"/>
      <c r="BF9" s="256"/>
      <c r="BG9" s="317">
        <f>SUM(BD9:BF9)</f>
        <v>0</v>
      </c>
      <c r="BH9" s="256"/>
      <c r="BI9" s="256"/>
      <c r="BJ9" s="256"/>
      <c r="BK9" s="256"/>
      <c r="BL9" s="317">
        <f>SUM(BI9:BK9)</f>
        <v>0</v>
      </c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</row>
    <row r="10" spans="1:113">
      <c r="A10" s="297" t="s">
        <v>1796</v>
      </c>
      <c r="B10" s="310" t="s">
        <v>1778</v>
      </c>
      <c r="C10" s="310"/>
      <c r="D10" s="311"/>
      <c r="E10" s="261">
        <f t="shared" ref="E10:BP10" si="4">SUM(E6:E9)</f>
        <v>170000</v>
      </c>
      <c r="F10" s="261">
        <f t="shared" si="4"/>
        <v>20000</v>
      </c>
      <c r="G10" s="261">
        <f t="shared" si="4"/>
        <v>190000</v>
      </c>
      <c r="H10" s="261">
        <f t="shared" si="4"/>
        <v>80</v>
      </c>
      <c r="I10" s="265">
        <f t="shared" si="4"/>
        <v>1496.25</v>
      </c>
      <c r="J10" s="265">
        <f t="shared" si="4"/>
        <v>10996.25</v>
      </c>
      <c r="K10" s="261">
        <f t="shared" si="4"/>
        <v>0</v>
      </c>
      <c r="L10" s="312">
        <f t="shared" si="4"/>
        <v>39</v>
      </c>
      <c r="M10" s="265">
        <f t="shared" si="4"/>
        <v>14588.4375</v>
      </c>
      <c r="N10" s="265">
        <f t="shared" si="4"/>
        <v>107213.4375</v>
      </c>
      <c r="O10" s="261" t="e">
        <f t="shared" si="4"/>
        <v>#REF!</v>
      </c>
      <c r="P10" s="261" t="e">
        <f t="shared" si="4"/>
        <v>#REF!</v>
      </c>
      <c r="Q10" s="261" t="e">
        <f t="shared" si="4"/>
        <v>#REF!</v>
      </c>
      <c r="R10" s="261" t="e">
        <f t="shared" si="4"/>
        <v>#REF!</v>
      </c>
      <c r="S10" s="261">
        <f t="shared" si="4"/>
        <v>79483</v>
      </c>
      <c r="T10" s="261">
        <f t="shared" si="4"/>
        <v>0</v>
      </c>
      <c r="U10" s="261">
        <f t="shared" si="4"/>
        <v>14250</v>
      </c>
      <c r="V10" s="261">
        <f t="shared" si="4"/>
        <v>2570</v>
      </c>
      <c r="W10" s="261">
        <f t="shared" si="4"/>
        <v>0</v>
      </c>
      <c r="X10" s="261">
        <f t="shared" si="4"/>
        <v>16820</v>
      </c>
      <c r="Y10" s="261">
        <f t="shared" si="4"/>
        <v>80358</v>
      </c>
      <c r="Z10" s="261">
        <f t="shared" si="4"/>
        <v>11879</v>
      </c>
      <c r="AA10" s="261">
        <f t="shared" si="4"/>
        <v>2145</v>
      </c>
      <c r="AB10" s="261">
        <f t="shared" si="4"/>
        <v>0</v>
      </c>
      <c r="AC10" s="261">
        <f t="shared" si="4"/>
        <v>14024</v>
      </c>
      <c r="AD10" s="261">
        <f t="shared" si="4"/>
        <v>80674</v>
      </c>
      <c r="AE10" s="261">
        <f t="shared" si="4"/>
        <v>13451</v>
      </c>
      <c r="AF10" s="261">
        <f t="shared" si="4"/>
        <v>2152</v>
      </c>
      <c r="AG10" s="261">
        <f t="shared" si="4"/>
        <v>0</v>
      </c>
      <c r="AH10" s="261">
        <f t="shared" si="4"/>
        <v>15603</v>
      </c>
      <c r="AI10" s="261">
        <f t="shared" si="4"/>
        <v>121011</v>
      </c>
      <c r="AJ10" s="261">
        <f t="shared" si="4"/>
        <v>7526</v>
      </c>
      <c r="AK10" s="261">
        <f t="shared" si="4"/>
        <v>1268</v>
      </c>
      <c r="AL10" s="261">
        <f t="shared" si="4"/>
        <v>0</v>
      </c>
      <c r="AM10" s="261">
        <f t="shared" si="4"/>
        <v>8794</v>
      </c>
      <c r="AN10" s="261">
        <f t="shared" si="4"/>
        <v>120853</v>
      </c>
      <c r="AO10" s="261">
        <f t="shared" si="4"/>
        <v>14652</v>
      </c>
      <c r="AP10" s="261">
        <f t="shared" si="4"/>
        <v>2997</v>
      </c>
      <c r="AQ10" s="261">
        <f t="shared" si="4"/>
        <v>0</v>
      </c>
      <c r="AR10" s="261">
        <f t="shared" si="4"/>
        <v>17649</v>
      </c>
      <c r="AS10" s="261">
        <f t="shared" si="4"/>
        <v>40179</v>
      </c>
      <c r="AT10" s="261">
        <f t="shared" si="4"/>
        <v>7126</v>
      </c>
      <c r="AU10" s="261">
        <f t="shared" si="4"/>
        <v>1287</v>
      </c>
      <c r="AV10" s="261">
        <f t="shared" si="4"/>
        <v>0</v>
      </c>
      <c r="AW10" s="261">
        <f t="shared" si="4"/>
        <v>8413</v>
      </c>
      <c r="AX10" s="261">
        <f t="shared" si="4"/>
        <v>40337</v>
      </c>
      <c r="AY10" s="261">
        <f t="shared" si="4"/>
        <v>2375</v>
      </c>
      <c r="AZ10" s="261">
        <f t="shared" si="4"/>
        <v>428</v>
      </c>
      <c r="BA10" s="261">
        <f t="shared" si="4"/>
        <v>0</v>
      </c>
      <c r="BB10" s="261">
        <f t="shared" si="4"/>
        <v>2803</v>
      </c>
      <c r="BC10" s="261">
        <f t="shared" si="4"/>
        <v>40337</v>
      </c>
      <c r="BD10" s="261">
        <f t="shared" si="4"/>
        <v>2375</v>
      </c>
      <c r="BE10" s="261">
        <f t="shared" si="4"/>
        <v>428</v>
      </c>
      <c r="BF10" s="261">
        <f t="shared" si="4"/>
        <v>0</v>
      </c>
      <c r="BG10" s="261">
        <f t="shared" si="4"/>
        <v>2803</v>
      </c>
      <c r="BH10" s="261">
        <f t="shared" si="4"/>
        <v>0</v>
      </c>
      <c r="BI10" s="261">
        <f t="shared" si="4"/>
        <v>2376</v>
      </c>
      <c r="BJ10" s="261">
        <f t="shared" si="4"/>
        <v>428</v>
      </c>
      <c r="BK10" s="261">
        <f t="shared" si="4"/>
        <v>0</v>
      </c>
      <c r="BL10" s="261">
        <f t="shared" si="4"/>
        <v>2804</v>
      </c>
      <c r="BM10" s="261">
        <f t="shared" si="4"/>
        <v>0</v>
      </c>
      <c r="BN10" s="261">
        <f t="shared" si="4"/>
        <v>0</v>
      </c>
      <c r="BO10" s="261">
        <f t="shared" si="4"/>
        <v>0</v>
      </c>
      <c r="BP10" s="261">
        <f t="shared" si="4"/>
        <v>0</v>
      </c>
      <c r="BQ10" s="261">
        <f t="shared" ref="BQ10:DI10" si="5">SUM(BQ6:BQ9)</f>
        <v>0</v>
      </c>
      <c r="BR10" s="261">
        <f t="shared" si="5"/>
        <v>0</v>
      </c>
      <c r="BS10" s="261">
        <f t="shared" si="5"/>
        <v>0</v>
      </c>
      <c r="BT10" s="261">
        <f t="shared" si="5"/>
        <v>0</v>
      </c>
      <c r="BU10" s="261">
        <f t="shared" si="5"/>
        <v>0</v>
      </c>
      <c r="BV10" s="261">
        <f t="shared" si="5"/>
        <v>0</v>
      </c>
      <c r="BW10" s="261">
        <f t="shared" si="5"/>
        <v>0</v>
      </c>
      <c r="BX10" s="261">
        <f t="shared" si="5"/>
        <v>0</v>
      </c>
      <c r="BY10" s="261">
        <f t="shared" si="5"/>
        <v>0</v>
      </c>
      <c r="BZ10" s="261">
        <f t="shared" si="5"/>
        <v>0</v>
      </c>
      <c r="CA10" s="261">
        <f t="shared" si="5"/>
        <v>0</v>
      </c>
      <c r="CB10" s="261">
        <f t="shared" si="5"/>
        <v>0</v>
      </c>
      <c r="CC10" s="261">
        <f t="shared" si="5"/>
        <v>0</v>
      </c>
      <c r="CD10" s="261">
        <f t="shared" si="5"/>
        <v>0</v>
      </c>
      <c r="CE10" s="261">
        <f t="shared" si="5"/>
        <v>0</v>
      </c>
      <c r="CF10" s="261">
        <f t="shared" si="5"/>
        <v>0</v>
      </c>
      <c r="CG10" s="261">
        <f t="shared" si="5"/>
        <v>0</v>
      </c>
      <c r="CH10" s="261">
        <f t="shared" si="5"/>
        <v>0</v>
      </c>
      <c r="CI10" s="261">
        <f t="shared" si="5"/>
        <v>0</v>
      </c>
      <c r="CJ10" s="261">
        <f t="shared" si="5"/>
        <v>0</v>
      </c>
      <c r="CK10" s="261">
        <f t="shared" si="5"/>
        <v>0</v>
      </c>
      <c r="CL10" s="261">
        <f t="shared" si="5"/>
        <v>0</v>
      </c>
      <c r="CM10" s="261">
        <f t="shared" si="5"/>
        <v>0</v>
      </c>
      <c r="CN10" s="261">
        <f t="shared" si="5"/>
        <v>0</v>
      </c>
      <c r="CO10" s="261">
        <f t="shared" si="5"/>
        <v>0</v>
      </c>
      <c r="CP10" s="261">
        <f t="shared" si="5"/>
        <v>0</v>
      </c>
      <c r="CQ10" s="261">
        <f t="shared" si="5"/>
        <v>0</v>
      </c>
      <c r="CR10" s="261">
        <f t="shared" si="5"/>
        <v>0</v>
      </c>
      <c r="CS10" s="261">
        <f t="shared" si="5"/>
        <v>0</v>
      </c>
      <c r="CT10" s="261">
        <f t="shared" si="5"/>
        <v>0</v>
      </c>
      <c r="CU10" s="261">
        <f t="shared" si="5"/>
        <v>0</v>
      </c>
      <c r="CV10" s="261">
        <f t="shared" si="5"/>
        <v>0</v>
      </c>
      <c r="CW10" s="261">
        <f t="shared" si="5"/>
        <v>0</v>
      </c>
      <c r="CX10" s="261">
        <f t="shared" si="5"/>
        <v>0</v>
      </c>
      <c r="CY10" s="261">
        <f t="shared" si="5"/>
        <v>0</v>
      </c>
      <c r="CZ10" s="261">
        <f t="shared" si="5"/>
        <v>0</v>
      </c>
      <c r="DA10" s="261">
        <f t="shared" si="5"/>
        <v>0</v>
      </c>
      <c r="DB10" s="261">
        <f t="shared" si="5"/>
        <v>0</v>
      </c>
      <c r="DC10" s="261">
        <f t="shared" si="5"/>
        <v>0</v>
      </c>
      <c r="DD10" s="261">
        <f t="shared" si="5"/>
        <v>0</v>
      </c>
      <c r="DE10" s="261">
        <f t="shared" si="5"/>
        <v>0</v>
      </c>
      <c r="DF10" s="261">
        <f t="shared" si="5"/>
        <v>0</v>
      </c>
      <c r="DG10" s="261">
        <f t="shared" si="5"/>
        <v>0</v>
      </c>
      <c r="DH10" s="261">
        <f t="shared" si="5"/>
        <v>0</v>
      </c>
      <c r="DI10" s="261">
        <f t="shared" si="5"/>
        <v>0</v>
      </c>
    </row>
    <row r="12" spans="1:113">
      <c r="E12">
        <f>E10/85*100</f>
        <v>200000</v>
      </c>
    </row>
    <row r="13" spans="1:113">
      <c r="E13">
        <f>E12*0.1</f>
        <v>20000</v>
      </c>
    </row>
    <row r="14" spans="1:113">
      <c r="E14">
        <f>E10+E13</f>
        <v>190000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I13"/>
  <sheetViews>
    <sheetView topLeftCell="A3" workbookViewId="0">
      <selection activeCell="E13" sqref="E13"/>
    </sheetView>
  </sheetViews>
  <sheetFormatPr defaultRowHeight="15"/>
  <sheetData>
    <row r="1" spans="1:113" ht="26.25">
      <c r="A1" s="375" t="s">
        <v>1741</v>
      </c>
      <c r="B1" s="375"/>
      <c r="C1" s="375"/>
      <c r="D1" s="375"/>
      <c r="E1" s="375"/>
      <c r="F1" s="375"/>
      <c r="G1" s="375"/>
      <c r="H1" s="375"/>
      <c r="I1" s="375"/>
      <c r="J1" s="227"/>
      <c r="K1" s="227"/>
      <c r="L1" s="228"/>
      <c r="M1" s="227"/>
      <c r="N1" s="227"/>
      <c r="O1" s="227"/>
      <c r="P1" s="227"/>
      <c r="Q1" s="229"/>
      <c r="R1" s="229"/>
      <c r="S1" s="229"/>
      <c r="T1" s="229"/>
      <c r="U1" s="229"/>
      <c r="V1" s="229"/>
      <c r="W1" s="229"/>
      <c r="X1" s="229"/>
      <c r="Y1" s="229"/>
      <c r="Z1" s="230"/>
      <c r="AA1" s="229"/>
      <c r="AB1" s="229"/>
      <c r="AC1" s="229"/>
      <c r="AD1" s="229"/>
      <c r="AE1" s="229"/>
      <c r="AF1" s="229"/>
      <c r="AG1" s="229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376" t="s">
        <v>1742</v>
      </c>
      <c r="CU1" s="377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231"/>
    </row>
    <row r="2" spans="1:113" ht="19.5" thickBot="1">
      <c r="A2" s="378" t="s">
        <v>1743</v>
      </c>
      <c r="B2" s="378"/>
      <c r="C2" s="378"/>
      <c r="D2" s="378"/>
      <c r="E2" s="378"/>
      <c r="F2" s="378"/>
      <c r="G2" s="378"/>
      <c r="H2" s="378"/>
      <c r="I2" s="378"/>
      <c r="J2" s="232"/>
      <c r="K2" s="232"/>
      <c r="L2" s="233"/>
      <c r="M2" s="232"/>
      <c r="N2" s="232"/>
      <c r="O2" s="232"/>
      <c r="P2" s="232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234"/>
      <c r="AB2" s="234"/>
      <c r="AC2" s="234"/>
      <c r="AD2" s="234"/>
      <c r="AE2" s="234"/>
      <c r="AF2" s="234"/>
      <c r="AG2" s="234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7"/>
      <c r="CU2" s="237"/>
      <c r="CV2" s="236"/>
      <c r="CW2" s="236"/>
      <c r="CX2" s="238" t="s">
        <v>1744</v>
      </c>
      <c r="CY2" s="238"/>
      <c r="CZ2" s="231"/>
      <c r="DA2" s="231"/>
      <c r="DB2" s="236"/>
      <c r="DC2" s="236"/>
      <c r="DD2" s="236"/>
      <c r="DE2" s="236"/>
      <c r="DF2" s="236"/>
      <c r="DG2" s="236"/>
      <c r="DH2" s="236"/>
      <c r="DI2" s="236"/>
    </row>
    <row r="3" spans="1:113" ht="16.5" thickBot="1">
      <c r="A3" s="379" t="s">
        <v>1745</v>
      </c>
      <c r="B3" s="370" t="s">
        <v>1746</v>
      </c>
      <c r="C3" s="370" t="s">
        <v>1747</v>
      </c>
      <c r="D3" s="381" t="s">
        <v>1748</v>
      </c>
      <c r="E3" s="381" t="s">
        <v>1749</v>
      </c>
      <c r="F3" s="381" t="s">
        <v>1750</v>
      </c>
      <c r="G3" s="239"/>
      <c r="H3" s="383" t="s">
        <v>1751</v>
      </c>
      <c r="I3" s="381" t="s">
        <v>1752</v>
      </c>
      <c r="J3" s="370" t="s">
        <v>1753</v>
      </c>
      <c r="K3" s="370" t="s">
        <v>1754</v>
      </c>
      <c r="L3" s="386" t="s">
        <v>1755</v>
      </c>
      <c r="M3" s="389" t="s">
        <v>1756</v>
      </c>
      <c r="N3" s="390"/>
      <c r="O3" s="391"/>
      <c r="P3" s="370" t="s">
        <v>1757</v>
      </c>
      <c r="Q3" s="373" t="s">
        <v>1758</v>
      </c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4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40"/>
      <c r="CU3" s="240"/>
    </row>
    <row r="4" spans="1:113" ht="15.75" thickBot="1">
      <c r="A4" s="380"/>
      <c r="B4" s="371"/>
      <c r="C4" s="371"/>
      <c r="D4" s="382"/>
      <c r="E4" s="382"/>
      <c r="F4" s="382"/>
      <c r="G4" s="241"/>
      <c r="H4" s="384"/>
      <c r="I4" s="382"/>
      <c r="J4" s="371"/>
      <c r="K4" s="371"/>
      <c r="L4" s="387"/>
      <c r="M4" s="392"/>
      <c r="N4" s="393"/>
      <c r="O4" s="394"/>
      <c r="P4" s="371"/>
      <c r="Q4" s="363" t="s">
        <v>300</v>
      </c>
      <c r="R4" s="363"/>
      <c r="S4" s="363"/>
      <c r="T4" s="363"/>
      <c r="U4" s="363"/>
      <c r="V4" s="363" t="s">
        <v>317</v>
      </c>
      <c r="W4" s="363"/>
      <c r="X4" s="363"/>
      <c r="Y4" s="363"/>
      <c r="Z4" s="363" t="s">
        <v>341</v>
      </c>
      <c r="AA4" s="363"/>
      <c r="AB4" s="363"/>
      <c r="AC4" s="363"/>
      <c r="AD4" s="363" t="s">
        <v>1759</v>
      </c>
      <c r="AE4" s="363"/>
      <c r="AF4" s="363"/>
      <c r="AG4" s="364"/>
      <c r="AH4" s="363" t="s">
        <v>1760</v>
      </c>
      <c r="AI4" s="363"/>
      <c r="AJ4" s="363"/>
      <c r="AK4" s="364"/>
      <c r="AL4" s="363" t="s">
        <v>1761</v>
      </c>
      <c r="AM4" s="363"/>
      <c r="AN4" s="363"/>
      <c r="AO4" s="364"/>
      <c r="AP4" s="363" t="s">
        <v>1762</v>
      </c>
      <c r="AQ4" s="363"/>
      <c r="AR4" s="363"/>
      <c r="AS4" s="364"/>
      <c r="AT4" s="363" t="s">
        <v>1763</v>
      </c>
      <c r="AU4" s="363"/>
      <c r="AV4" s="363"/>
      <c r="AW4" s="364"/>
      <c r="AX4" s="363" t="s">
        <v>1764</v>
      </c>
      <c r="AY4" s="363"/>
      <c r="AZ4" s="363"/>
      <c r="BA4" s="364"/>
      <c r="BB4" s="363" t="s">
        <v>1765</v>
      </c>
      <c r="BC4" s="363"/>
      <c r="BD4" s="363"/>
      <c r="BE4" s="364"/>
      <c r="BF4" s="363" t="s">
        <v>1766</v>
      </c>
      <c r="BG4" s="363"/>
      <c r="BH4" s="363"/>
      <c r="BI4" s="364"/>
      <c r="BJ4" s="363" t="s">
        <v>1767</v>
      </c>
      <c r="BK4" s="363"/>
      <c r="BL4" s="363"/>
      <c r="BM4" s="364"/>
      <c r="BN4" s="363" t="s">
        <v>1768</v>
      </c>
      <c r="BO4" s="363"/>
      <c r="BP4" s="363"/>
      <c r="BQ4" s="364"/>
      <c r="BR4" s="363" t="s">
        <v>1769</v>
      </c>
      <c r="BS4" s="363"/>
      <c r="BT4" s="363"/>
      <c r="BU4" s="364"/>
      <c r="BV4" s="363" t="s">
        <v>1770</v>
      </c>
      <c r="BW4" s="363"/>
      <c r="BX4" s="363"/>
      <c r="BY4" s="364"/>
      <c r="BZ4" s="363" t="s">
        <v>1771</v>
      </c>
      <c r="CA4" s="363"/>
      <c r="CB4" s="363"/>
      <c r="CC4" s="364"/>
      <c r="CD4" s="363" t="s">
        <v>1772</v>
      </c>
      <c r="CE4" s="363"/>
      <c r="CF4" s="363"/>
      <c r="CG4" s="364"/>
      <c r="CH4" s="363" t="s">
        <v>1773</v>
      </c>
      <c r="CI4" s="363"/>
      <c r="CJ4" s="363"/>
      <c r="CK4" s="364"/>
      <c r="CL4" s="363" t="s">
        <v>1774</v>
      </c>
      <c r="CM4" s="363"/>
      <c r="CN4" s="363"/>
      <c r="CO4" s="364"/>
      <c r="CP4" s="363" t="s">
        <v>1775</v>
      </c>
      <c r="CQ4" s="363"/>
      <c r="CR4" s="363"/>
      <c r="CS4" s="364"/>
      <c r="CT4" s="365" t="s">
        <v>1776</v>
      </c>
      <c r="CU4" s="366"/>
      <c r="CV4" s="366"/>
      <c r="CW4" s="367"/>
      <c r="CX4" s="368" t="s">
        <v>1777</v>
      </c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9"/>
    </row>
    <row r="5" spans="1:113">
      <c r="A5" s="380"/>
      <c r="B5" s="372"/>
      <c r="C5" s="372"/>
      <c r="D5" s="382"/>
      <c r="E5" s="382"/>
      <c r="F5" s="382"/>
      <c r="G5" s="242"/>
      <c r="H5" s="385"/>
      <c r="I5" s="382"/>
      <c r="J5" s="372"/>
      <c r="K5" s="372"/>
      <c r="L5" s="388"/>
      <c r="M5" s="243" t="s">
        <v>1778</v>
      </c>
      <c r="N5" s="244" t="s">
        <v>1779</v>
      </c>
      <c r="O5" s="244" t="s">
        <v>1780</v>
      </c>
      <c r="P5" s="372"/>
      <c r="Q5" s="245" t="s">
        <v>1781</v>
      </c>
      <c r="R5" s="245" t="s">
        <v>1782</v>
      </c>
      <c r="S5" s="246" t="s">
        <v>1779</v>
      </c>
      <c r="T5" s="246" t="s">
        <v>1780</v>
      </c>
      <c r="U5" s="244" t="s">
        <v>1778</v>
      </c>
      <c r="V5" s="245" t="s">
        <v>1782</v>
      </c>
      <c r="W5" s="246" t="s">
        <v>1783</v>
      </c>
      <c r="X5" s="246" t="s">
        <v>1780</v>
      </c>
      <c r="Y5" s="244" t="s">
        <v>1778</v>
      </c>
      <c r="Z5" s="245" t="s">
        <v>1782</v>
      </c>
      <c r="AA5" s="246" t="s">
        <v>1783</v>
      </c>
      <c r="AB5" s="246" t="s">
        <v>1780</v>
      </c>
      <c r="AC5" s="244" t="s">
        <v>1778</v>
      </c>
      <c r="AD5" s="245" t="s">
        <v>1782</v>
      </c>
      <c r="AE5" s="246" t="s">
        <v>1783</v>
      </c>
      <c r="AF5" s="246" t="s">
        <v>1780</v>
      </c>
      <c r="AG5" s="247" t="s">
        <v>1778</v>
      </c>
      <c r="AH5" s="245" t="s">
        <v>1782</v>
      </c>
      <c r="AI5" s="246" t="s">
        <v>1783</v>
      </c>
      <c r="AJ5" s="246" t="s">
        <v>1780</v>
      </c>
      <c r="AK5" s="247" t="s">
        <v>1778</v>
      </c>
      <c r="AL5" s="245" t="s">
        <v>1782</v>
      </c>
      <c r="AM5" s="246" t="s">
        <v>1783</v>
      </c>
      <c r="AN5" s="246" t="s">
        <v>1780</v>
      </c>
      <c r="AO5" s="247" t="s">
        <v>1778</v>
      </c>
      <c r="AP5" s="245" t="s">
        <v>1782</v>
      </c>
      <c r="AQ5" s="246" t="s">
        <v>1783</v>
      </c>
      <c r="AR5" s="246" t="s">
        <v>1780</v>
      </c>
      <c r="AS5" s="247" t="s">
        <v>1778</v>
      </c>
      <c r="AT5" s="245" t="s">
        <v>1782</v>
      </c>
      <c r="AU5" s="246" t="s">
        <v>1783</v>
      </c>
      <c r="AV5" s="246" t="s">
        <v>1780</v>
      </c>
      <c r="AW5" s="247" t="s">
        <v>1778</v>
      </c>
      <c r="AX5" s="245" t="s">
        <v>1782</v>
      </c>
      <c r="AY5" s="246" t="s">
        <v>1783</v>
      </c>
      <c r="AZ5" s="246" t="s">
        <v>1780</v>
      </c>
      <c r="BA5" s="247" t="s">
        <v>1778</v>
      </c>
      <c r="BB5" s="245" t="s">
        <v>1782</v>
      </c>
      <c r="BC5" s="246" t="s">
        <v>1783</v>
      </c>
      <c r="BD5" s="246" t="s">
        <v>1780</v>
      </c>
      <c r="BE5" s="247" t="s">
        <v>1778</v>
      </c>
      <c r="BF5" s="245" t="s">
        <v>1782</v>
      </c>
      <c r="BG5" s="246" t="s">
        <v>1783</v>
      </c>
      <c r="BH5" s="246" t="s">
        <v>1780</v>
      </c>
      <c r="BI5" s="247" t="s">
        <v>1778</v>
      </c>
      <c r="BJ5" s="245" t="s">
        <v>1782</v>
      </c>
      <c r="BK5" s="246" t="s">
        <v>1783</v>
      </c>
      <c r="BL5" s="246" t="s">
        <v>1780</v>
      </c>
      <c r="BM5" s="247" t="s">
        <v>1778</v>
      </c>
      <c r="BN5" s="245" t="s">
        <v>1782</v>
      </c>
      <c r="BO5" s="246" t="s">
        <v>1783</v>
      </c>
      <c r="BP5" s="246" t="s">
        <v>1780</v>
      </c>
      <c r="BQ5" s="247" t="s">
        <v>1778</v>
      </c>
      <c r="BR5" s="245" t="s">
        <v>1782</v>
      </c>
      <c r="BS5" s="246" t="s">
        <v>1783</v>
      </c>
      <c r="BT5" s="246" t="s">
        <v>1780</v>
      </c>
      <c r="BU5" s="247" t="s">
        <v>1778</v>
      </c>
      <c r="BV5" s="245" t="s">
        <v>1782</v>
      </c>
      <c r="BW5" s="246" t="s">
        <v>1783</v>
      </c>
      <c r="BX5" s="246" t="s">
        <v>1780</v>
      </c>
      <c r="BY5" s="247" t="s">
        <v>1778</v>
      </c>
      <c r="BZ5" s="245" t="s">
        <v>1782</v>
      </c>
      <c r="CA5" s="246" t="s">
        <v>1783</v>
      </c>
      <c r="CB5" s="246" t="s">
        <v>1780</v>
      </c>
      <c r="CC5" s="247" t="s">
        <v>1778</v>
      </c>
      <c r="CD5" s="245" t="s">
        <v>1782</v>
      </c>
      <c r="CE5" s="246" t="s">
        <v>1783</v>
      </c>
      <c r="CF5" s="246" t="s">
        <v>1780</v>
      </c>
      <c r="CG5" s="247" t="s">
        <v>1778</v>
      </c>
      <c r="CH5" s="245" t="s">
        <v>1782</v>
      </c>
      <c r="CI5" s="246" t="s">
        <v>1783</v>
      </c>
      <c r="CJ5" s="246" t="s">
        <v>1780</v>
      </c>
      <c r="CK5" s="247" t="s">
        <v>1778</v>
      </c>
      <c r="CL5" s="245" t="s">
        <v>1782</v>
      </c>
      <c r="CM5" s="246" t="s">
        <v>1783</v>
      </c>
      <c r="CN5" s="246" t="s">
        <v>1780</v>
      </c>
      <c r="CO5" s="247" t="s">
        <v>1778</v>
      </c>
      <c r="CP5" s="245" t="s">
        <v>1782</v>
      </c>
      <c r="CQ5" s="246" t="s">
        <v>1783</v>
      </c>
      <c r="CR5" s="246" t="s">
        <v>1780</v>
      </c>
      <c r="CS5" s="248" t="s">
        <v>1778</v>
      </c>
      <c r="CT5" s="249" t="s">
        <v>38</v>
      </c>
      <c r="CU5" s="250" t="s">
        <v>1784</v>
      </c>
      <c r="CV5" s="251" t="s">
        <v>65</v>
      </c>
      <c r="CW5" s="251" t="s">
        <v>1784</v>
      </c>
      <c r="CX5" s="252" t="s">
        <v>1785</v>
      </c>
      <c r="CY5" s="251" t="s">
        <v>1784</v>
      </c>
      <c r="CZ5" s="252" t="s">
        <v>1786</v>
      </c>
      <c r="DA5" s="251" t="s">
        <v>1784</v>
      </c>
      <c r="DB5" s="252" t="s">
        <v>1787</v>
      </c>
      <c r="DC5" s="251" t="s">
        <v>1784</v>
      </c>
      <c r="DD5" s="252" t="s">
        <v>1788</v>
      </c>
      <c r="DE5" s="251" t="s">
        <v>1784</v>
      </c>
      <c r="DF5" s="252" t="s">
        <v>1789</v>
      </c>
      <c r="DG5" s="251" t="s">
        <v>1784</v>
      </c>
      <c r="DH5" s="252" t="s">
        <v>1790</v>
      </c>
      <c r="DI5" s="253" t="s">
        <v>1784</v>
      </c>
    </row>
    <row r="6" spans="1:113" ht="66">
      <c r="A6" s="313">
        <v>1</v>
      </c>
      <c r="B6" s="314" t="s">
        <v>1848</v>
      </c>
      <c r="C6" s="313" t="s">
        <v>1849</v>
      </c>
      <c r="D6" s="313" t="s">
        <v>1850</v>
      </c>
      <c r="E6" s="315">
        <v>42500</v>
      </c>
      <c r="F6" s="315">
        <v>5000</v>
      </c>
      <c r="G6" s="284">
        <f>SUM(E6:F6)</f>
        <v>47500</v>
      </c>
      <c r="H6" s="256"/>
      <c r="I6" s="290">
        <f t="shared" ref="I6:I8" si="0">SUM(J6-G6/20)</f>
        <v>374.0625</v>
      </c>
      <c r="J6" s="257">
        <f>SUM((G6*6*21)/(8*20*100))+(G6/20)</f>
        <v>2749.0625</v>
      </c>
      <c r="K6" s="285" t="s">
        <v>1851</v>
      </c>
      <c r="L6" s="289">
        <v>3</v>
      </c>
      <c r="M6" s="290">
        <f t="shared" ref="M6:M8" si="1">SUM(L6*I6)</f>
        <v>1122.1875</v>
      </c>
      <c r="N6" s="257">
        <f t="shared" ref="N6:N8" si="2">SUM(L6*J6)</f>
        <v>8247.1875</v>
      </c>
      <c r="O6" s="256" t="e">
        <f t="shared" ref="O6:O8" si="3">SUM(P6:Q6)</f>
        <v>#REF!</v>
      </c>
      <c r="P6" s="256" t="e">
        <f>SUM(U6,Z6,AE6,AJ6,AO6,AT6,AY6,BD6,BI6,BN6,BS6,BX6,CC6,CH6,CM6,CR6,CW6,DB6,DG6,#REF!)</f>
        <v>#REF!</v>
      </c>
      <c r="Q6" s="256" t="e">
        <f>SUM(V6,AA6,AF6,AK6,AP6,AU6,AZ6,BE6,BJ6,BO6,BT6,BY6,CD6,CI6,CN6,CS6,CX6,DC6,DH6,#REF!)</f>
        <v>#REF!</v>
      </c>
      <c r="R6" s="256" t="e">
        <f>SUM(W6,AB6,AG6,AL6,AQ6,AV6,BA6,BF6,BK6,BP6,BU6,BZ6,CE6,CJ6,CO6,CT6,CY6,DD6,DI6,#REF!)</f>
        <v>#REF!</v>
      </c>
      <c r="S6" s="316" t="s">
        <v>1852</v>
      </c>
      <c r="T6" s="272" t="s">
        <v>1820</v>
      </c>
      <c r="U6" s="290">
        <v>2376</v>
      </c>
      <c r="V6" s="290">
        <v>414</v>
      </c>
      <c r="W6" s="272"/>
      <c r="X6" s="317">
        <f>SUM(U6:W6)</f>
        <v>2790</v>
      </c>
      <c r="Y6" s="272"/>
      <c r="Z6" s="256"/>
      <c r="AA6" s="256"/>
      <c r="AB6" s="256"/>
      <c r="AC6" s="317">
        <f>SUM(Z6:AB6)</f>
        <v>0</v>
      </c>
      <c r="AD6" s="259"/>
      <c r="AE6" s="256"/>
      <c r="AF6" s="256"/>
      <c r="AG6" s="256"/>
      <c r="AH6" s="317">
        <f>SUM(AE6:AG6)</f>
        <v>0</v>
      </c>
      <c r="AI6" s="259"/>
      <c r="AJ6" s="256"/>
      <c r="AK6" s="256"/>
      <c r="AL6" s="256"/>
      <c r="AM6" s="261"/>
      <c r="AN6" s="256"/>
      <c r="AO6" s="256"/>
      <c r="AP6" s="256"/>
      <c r="AQ6" s="256"/>
      <c r="AR6" s="317">
        <f>SUM(AO6:AQ6)</f>
        <v>0</v>
      </c>
      <c r="AS6" s="256"/>
      <c r="AT6" s="256"/>
      <c r="AU6" s="256"/>
      <c r="AV6" s="256"/>
      <c r="AW6" s="317">
        <f>SUM(AT6:AV6)</f>
        <v>0</v>
      </c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</row>
    <row r="7" spans="1:113" ht="82.5">
      <c r="A7" s="313">
        <v>2</v>
      </c>
      <c r="B7" s="313" t="s">
        <v>1853</v>
      </c>
      <c r="C7" s="313" t="s">
        <v>1854</v>
      </c>
      <c r="D7" s="313" t="s">
        <v>1855</v>
      </c>
      <c r="E7" s="315">
        <v>42500</v>
      </c>
      <c r="F7" s="315">
        <v>5000</v>
      </c>
      <c r="G7" s="284">
        <f>SUM(E7:F7)</f>
        <v>47500</v>
      </c>
      <c r="H7" s="256"/>
      <c r="I7" s="290">
        <f t="shared" si="0"/>
        <v>374.0625</v>
      </c>
      <c r="J7" s="257">
        <f>SUM((G7*6*21)/(8*20*100))+(G7/20)</f>
        <v>2749.0625</v>
      </c>
      <c r="K7" s="285" t="s">
        <v>1856</v>
      </c>
      <c r="L7" s="289">
        <v>0</v>
      </c>
      <c r="M7" s="290">
        <f t="shared" si="1"/>
        <v>0</v>
      </c>
      <c r="N7" s="257">
        <f t="shared" si="2"/>
        <v>0</v>
      </c>
      <c r="O7" s="256" t="e">
        <f t="shared" si="3"/>
        <v>#REF!</v>
      </c>
      <c r="P7" s="256" t="e">
        <f>SUM(U7,Z7,AE7,AJ7,AO7,AT7,AY7,BD7,BI7,BN7,BS7,BX7,CC7,CH7,CM7,CR7,CW7,DB7,DG7,#REF!)</f>
        <v>#REF!</v>
      </c>
      <c r="Q7" s="256" t="e">
        <f>SUM(V7,AA7,AF7,AK7,AP7,AU7,AZ7,BE7,BJ7,BO7,BT7,BY7,CD7,CI7,CN7,CS7,CX7,DC7,DH7,#REF!)</f>
        <v>#REF!</v>
      </c>
      <c r="R7" s="256" t="e">
        <f>SUM(W7,AB7,AG7,AL7,AQ7,AV7,BA7,BF7,BK7,BP7,BU7,BZ7,CE7,CJ7,CO7,CT7,CY7,DD7,DI7,#REF!)</f>
        <v>#REF!</v>
      </c>
      <c r="S7" s="318" t="s">
        <v>1857</v>
      </c>
      <c r="T7" s="272"/>
      <c r="U7" s="290"/>
      <c r="V7" s="290"/>
      <c r="W7" s="290"/>
      <c r="X7" s="317">
        <f>SUM(U7:W7)</f>
        <v>0</v>
      </c>
      <c r="Y7" s="272"/>
      <c r="Z7" s="256"/>
      <c r="AA7" s="256"/>
      <c r="AB7" s="256"/>
      <c r="AC7" s="317">
        <f>SUM(Z7:AB7)</f>
        <v>0</v>
      </c>
      <c r="AD7" s="292"/>
      <c r="AE7" s="256"/>
      <c r="AF7" s="256"/>
      <c r="AG7" s="256"/>
      <c r="AH7" s="317">
        <f>SUM(AE7:AG7)</f>
        <v>0</v>
      </c>
      <c r="AI7" s="259"/>
      <c r="AJ7" s="256"/>
      <c r="AK7" s="256"/>
      <c r="AL7" s="256"/>
      <c r="AM7" s="261"/>
      <c r="AN7" s="256"/>
      <c r="AO7" s="256"/>
      <c r="AP7" s="256"/>
      <c r="AQ7" s="256"/>
      <c r="AR7" s="317">
        <f>SUM(AO7:AQ7)</f>
        <v>0</v>
      </c>
      <c r="AS7" s="256"/>
      <c r="AT7" s="256"/>
      <c r="AU7" s="256"/>
      <c r="AV7" s="256"/>
      <c r="AW7" s="317">
        <f>SUM(AT7:AV7)</f>
        <v>0</v>
      </c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</row>
    <row r="8" spans="1:113" ht="66">
      <c r="A8" s="313">
        <v>3</v>
      </c>
      <c r="B8" s="313" t="s">
        <v>1858</v>
      </c>
      <c r="C8" s="313" t="s">
        <v>1859</v>
      </c>
      <c r="D8" s="313" t="s">
        <v>1850</v>
      </c>
      <c r="E8" s="315">
        <v>42500</v>
      </c>
      <c r="F8" s="315">
        <v>5000</v>
      </c>
      <c r="G8" s="284">
        <f>SUM(E8:F8)</f>
        <v>47500</v>
      </c>
      <c r="H8" s="256"/>
      <c r="I8" s="290">
        <f t="shared" si="0"/>
        <v>374.0625</v>
      </c>
      <c r="J8" s="257">
        <f>SUM((G8*6*21)/(8*20*100))+(G8/20)</f>
        <v>2749.0625</v>
      </c>
      <c r="K8" s="285" t="s">
        <v>1860</v>
      </c>
      <c r="L8" s="289">
        <v>0</v>
      </c>
      <c r="M8" s="290">
        <f t="shared" si="1"/>
        <v>0</v>
      </c>
      <c r="N8" s="257">
        <f t="shared" si="2"/>
        <v>0</v>
      </c>
      <c r="O8" s="256" t="e">
        <f t="shared" si="3"/>
        <v>#REF!</v>
      </c>
      <c r="P8" s="256" t="e">
        <f>SUM(U8,Z8,AE8,AJ8,AO8,AT8,AY8,BD8,BI8,BN8,BS8,BX8,CC8,CH8,CM8,CR8,CW8,DB8,DG8,#REF!)</f>
        <v>#REF!</v>
      </c>
      <c r="Q8" s="256" t="e">
        <f>SUM(V8,AA8,AF8,AK8,AP8,AU8,AZ8,BE8,BJ8,BO8,BT8,BY8,CD8,CI8,CN8,CS8,CX8,DC8,DH8,#REF!)</f>
        <v>#REF!</v>
      </c>
      <c r="R8" s="256" t="e">
        <f>SUM(W8,AB8,AG8,AL8,AQ8,AV8,BA8,BF8,BK8,BP8,BU8,BZ8,CE8,CJ8,CO8,CT8,CY8,DD8,DI8,#REF!)</f>
        <v>#REF!</v>
      </c>
      <c r="S8" s="316" t="s">
        <v>1857</v>
      </c>
      <c r="T8" s="272"/>
      <c r="U8" s="290"/>
      <c r="V8" s="272"/>
      <c r="W8" s="272"/>
      <c r="X8" s="317">
        <f>SUM(U8:W8)</f>
        <v>0</v>
      </c>
      <c r="Y8" s="272"/>
      <c r="Z8" s="290"/>
      <c r="AA8" s="272"/>
      <c r="AB8" s="272"/>
      <c r="AC8" s="317">
        <f>SUM(Z8:AB8)</f>
        <v>0</v>
      </c>
      <c r="AD8" s="272"/>
      <c r="AE8" s="290"/>
      <c r="AF8" s="272"/>
      <c r="AG8" s="272"/>
      <c r="AH8" s="317">
        <f>SUM(AE8:AG8)</f>
        <v>0</v>
      </c>
      <c r="AI8" s="272"/>
      <c r="AJ8" s="290"/>
      <c r="AK8" s="272"/>
      <c r="AL8" s="272"/>
      <c r="AM8" s="317">
        <f>SUM(AJ8:AL8)</f>
        <v>0</v>
      </c>
      <c r="AN8" s="292"/>
      <c r="AO8" s="256"/>
      <c r="AP8" s="256"/>
      <c r="AQ8" s="256"/>
      <c r="AR8" s="317">
        <f>SUM(AO8:AQ8)</f>
        <v>0</v>
      </c>
      <c r="AS8" s="292"/>
      <c r="AT8" s="256"/>
      <c r="AU8" s="256"/>
      <c r="AV8" s="256"/>
      <c r="AW8" s="317">
        <f>SUM(AT8:AV8)</f>
        <v>0</v>
      </c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</row>
    <row r="9" spans="1:113">
      <c r="A9" s="297" t="s">
        <v>1796</v>
      </c>
      <c r="B9" s="310" t="s">
        <v>1778</v>
      </c>
      <c r="C9" s="310"/>
      <c r="D9" s="311"/>
      <c r="E9" s="261">
        <f>SUM(E6:E8)</f>
        <v>127500</v>
      </c>
      <c r="F9" s="261">
        <f>SUM(F6:F8)</f>
        <v>15000</v>
      </c>
      <c r="G9" s="261">
        <f>SUM(G6:G8)</f>
        <v>142500</v>
      </c>
      <c r="H9" s="261"/>
      <c r="I9" s="265">
        <f>SUM(I6:I8)</f>
        <v>1122.1875</v>
      </c>
      <c r="J9" s="265">
        <f>SUM(J6:J8)</f>
        <v>8247.1875</v>
      </c>
      <c r="K9" s="261"/>
      <c r="L9" s="312"/>
      <c r="M9" s="265">
        <f t="shared" ref="M9:BX9" si="4">SUM(M6:M8)</f>
        <v>1122.1875</v>
      </c>
      <c r="N9" s="261">
        <f t="shared" si="4"/>
        <v>8247.1875</v>
      </c>
      <c r="O9" s="261" t="e">
        <f t="shared" si="4"/>
        <v>#REF!</v>
      </c>
      <c r="P9" s="261" t="e">
        <f t="shared" si="4"/>
        <v>#REF!</v>
      </c>
      <c r="Q9" s="261" t="e">
        <f t="shared" si="4"/>
        <v>#REF!</v>
      </c>
      <c r="R9" s="261" t="e">
        <f t="shared" si="4"/>
        <v>#REF!</v>
      </c>
      <c r="S9" s="261">
        <f t="shared" si="4"/>
        <v>0</v>
      </c>
      <c r="T9" s="261">
        <f t="shared" si="4"/>
        <v>0</v>
      </c>
      <c r="U9" s="261">
        <f t="shared" si="4"/>
        <v>2376</v>
      </c>
      <c r="V9" s="261">
        <f t="shared" si="4"/>
        <v>414</v>
      </c>
      <c r="W9" s="261">
        <f t="shared" si="4"/>
        <v>0</v>
      </c>
      <c r="X9" s="261">
        <f t="shared" si="4"/>
        <v>2790</v>
      </c>
      <c r="Y9" s="261">
        <f t="shared" si="4"/>
        <v>0</v>
      </c>
      <c r="Z9" s="261">
        <f t="shared" si="4"/>
        <v>0</v>
      </c>
      <c r="AA9" s="261">
        <f t="shared" si="4"/>
        <v>0</v>
      </c>
      <c r="AB9" s="261">
        <f t="shared" si="4"/>
        <v>0</v>
      </c>
      <c r="AC9" s="261">
        <f t="shared" si="4"/>
        <v>0</v>
      </c>
      <c r="AD9" s="261">
        <f t="shared" si="4"/>
        <v>0</v>
      </c>
      <c r="AE9" s="261">
        <f t="shared" si="4"/>
        <v>0</v>
      </c>
      <c r="AF9" s="261">
        <f t="shared" si="4"/>
        <v>0</v>
      </c>
      <c r="AG9" s="261">
        <f t="shared" si="4"/>
        <v>0</v>
      </c>
      <c r="AH9" s="261">
        <f t="shared" si="4"/>
        <v>0</v>
      </c>
      <c r="AI9" s="261">
        <f t="shared" si="4"/>
        <v>0</v>
      </c>
      <c r="AJ9" s="261">
        <f t="shared" si="4"/>
        <v>0</v>
      </c>
      <c r="AK9" s="261">
        <f t="shared" si="4"/>
        <v>0</v>
      </c>
      <c r="AL9" s="261">
        <f t="shared" si="4"/>
        <v>0</v>
      </c>
      <c r="AM9" s="261">
        <f t="shared" si="4"/>
        <v>0</v>
      </c>
      <c r="AN9" s="261">
        <f t="shared" si="4"/>
        <v>0</v>
      </c>
      <c r="AO9" s="261">
        <f t="shared" si="4"/>
        <v>0</v>
      </c>
      <c r="AP9" s="261">
        <f t="shared" si="4"/>
        <v>0</v>
      </c>
      <c r="AQ9" s="261">
        <f t="shared" si="4"/>
        <v>0</v>
      </c>
      <c r="AR9" s="261">
        <f t="shared" si="4"/>
        <v>0</v>
      </c>
      <c r="AS9" s="261">
        <f t="shared" si="4"/>
        <v>0</v>
      </c>
      <c r="AT9" s="261">
        <f t="shared" si="4"/>
        <v>0</v>
      </c>
      <c r="AU9" s="261">
        <f t="shared" si="4"/>
        <v>0</v>
      </c>
      <c r="AV9" s="261">
        <f t="shared" si="4"/>
        <v>0</v>
      </c>
      <c r="AW9" s="261">
        <f t="shared" si="4"/>
        <v>0</v>
      </c>
      <c r="AX9" s="261">
        <f t="shared" si="4"/>
        <v>0</v>
      </c>
      <c r="AY9" s="261">
        <f t="shared" si="4"/>
        <v>0</v>
      </c>
      <c r="AZ9" s="261">
        <f t="shared" si="4"/>
        <v>0</v>
      </c>
      <c r="BA9" s="261">
        <f t="shared" si="4"/>
        <v>0</v>
      </c>
      <c r="BB9" s="261">
        <f t="shared" si="4"/>
        <v>0</v>
      </c>
      <c r="BC9" s="261">
        <f t="shared" si="4"/>
        <v>0</v>
      </c>
      <c r="BD9" s="261">
        <f t="shared" si="4"/>
        <v>0</v>
      </c>
      <c r="BE9" s="261">
        <f t="shared" si="4"/>
        <v>0</v>
      </c>
      <c r="BF9" s="261">
        <f t="shared" si="4"/>
        <v>0</v>
      </c>
      <c r="BG9" s="261">
        <f t="shared" si="4"/>
        <v>0</v>
      </c>
      <c r="BH9" s="261">
        <f t="shared" si="4"/>
        <v>0</v>
      </c>
      <c r="BI9" s="261">
        <f t="shared" si="4"/>
        <v>0</v>
      </c>
      <c r="BJ9" s="261">
        <f t="shared" si="4"/>
        <v>0</v>
      </c>
      <c r="BK9" s="261">
        <f t="shared" si="4"/>
        <v>0</v>
      </c>
      <c r="BL9" s="261">
        <f t="shared" si="4"/>
        <v>0</v>
      </c>
      <c r="BM9" s="261">
        <f t="shared" si="4"/>
        <v>0</v>
      </c>
      <c r="BN9" s="261">
        <f t="shared" si="4"/>
        <v>0</v>
      </c>
      <c r="BO9" s="261">
        <f t="shared" si="4"/>
        <v>0</v>
      </c>
      <c r="BP9" s="261">
        <f t="shared" si="4"/>
        <v>0</v>
      </c>
      <c r="BQ9" s="261">
        <f t="shared" si="4"/>
        <v>0</v>
      </c>
      <c r="BR9" s="261">
        <f t="shared" si="4"/>
        <v>0</v>
      </c>
      <c r="BS9" s="261">
        <f t="shared" si="4"/>
        <v>0</v>
      </c>
      <c r="BT9" s="261">
        <f t="shared" si="4"/>
        <v>0</v>
      </c>
      <c r="BU9" s="261">
        <f t="shared" si="4"/>
        <v>0</v>
      </c>
      <c r="BV9" s="261">
        <f t="shared" si="4"/>
        <v>0</v>
      </c>
      <c r="BW9" s="261">
        <f t="shared" si="4"/>
        <v>0</v>
      </c>
      <c r="BX9" s="261">
        <f t="shared" si="4"/>
        <v>0</v>
      </c>
      <c r="BY9" s="261">
        <f t="shared" ref="BY9:DI9" si="5">SUM(BY6:BY8)</f>
        <v>0</v>
      </c>
      <c r="BZ9" s="261">
        <f t="shared" si="5"/>
        <v>0</v>
      </c>
      <c r="CA9" s="261">
        <f t="shared" si="5"/>
        <v>0</v>
      </c>
      <c r="CB9" s="261">
        <f t="shared" si="5"/>
        <v>0</v>
      </c>
      <c r="CC9" s="261">
        <f t="shared" si="5"/>
        <v>0</v>
      </c>
      <c r="CD9" s="261">
        <f t="shared" si="5"/>
        <v>0</v>
      </c>
      <c r="CE9" s="261">
        <f t="shared" si="5"/>
        <v>0</v>
      </c>
      <c r="CF9" s="261">
        <f t="shared" si="5"/>
        <v>0</v>
      </c>
      <c r="CG9" s="261">
        <f t="shared" si="5"/>
        <v>0</v>
      </c>
      <c r="CH9" s="261">
        <f t="shared" si="5"/>
        <v>0</v>
      </c>
      <c r="CI9" s="261">
        <f t="shared" si="5"/>
        <v>0</v>
      </c>
      <c r="CJ9" s="261">
        <f t="shared" si="5"/>
        <v>0</v>
      </c>
      <c r="CK9" s="261">
        <f t="shared" si="5"/>
        <v>0</v>
      </c>
      <c r="CL9" s="261">
        <f t="shared" si="5"/>
        <v>0</v>
      </c>
      <c r="CM9" s="261">
        <f t="shared" si="5"/>
        <v>0</v>
      </c>
      <c r="CN9" s="261">
        <f t="shared" si="5"/>
        <v>0</v>
      </c>
      <c r="CO9" s="261">
        <f t="shared" si="5"/>
        <v>0</v>
      </c>
      <c r="CP9" s="261">
        <f t="shared" si="5"/>
        <v>0</v>
      </c>
      <c r="CQ9" s="261">
        <f t="shared" si="5"/>
        <v>0</v>
      </c>
      <c r="CR9" s="261">
        <f t="shared" si="5"/>
        <v>0</v>
      </c>
      <c r="CS9" s="261">
        <f t="shared" si="5"/>
        <v>0</v>
      </c>
      <c r="CT9" s="261">
        <f t="shared" si="5"/>
        <v>0</v>
      </c>
      <c r="CU9" s="261">
        <f t="shared" si="5"/>
        <v>0</v>
      </c>
      <c r="CV9" s="261">
        <f t="shared" si="5"/>
        <v>0</v>
      </c>
      <c r="CW9" s="261">
        <f t="shared" si="5"/>
        <v>0</v>
      </c>
      <c r="CX9" s="261">
        <f t="shared" si="5"/>
        <v>0</v>
      </c>
      <c r="CY9" s="261">
        <f t="shared" si="5"/>
        <v>0</v>
      </c>
      <c r="CZ9" s="261">
        <f t="shared" si="5"/>
        <v>0</v>
      </c>
      <c r="DA9" s="261">
        <f t="shared" si="5"/>
        <v>0</v>
      </c>
      <c r="DB9" s="261">
        <f t="shared" si="5"/>
        <v>0</v>
      </c>
      <c r="DC9" s="261">
        <f t="shared" si="5"/>
        <v>0</v>
      </c>
      <c r="DD9" s="261">
        <f t="shared" si="5"/>
        <v>0</v>
      </c>
      <c r="DE9" s="261">
        <f t="shared" si="5"/>
        <v>0</v>
      </c>
      <c r="DF9" s="261">
        <f t="shared" si="5"/>
        <v>0</v>
      </c>
      <c r="DG9" s="261">
        <f t="shared" si="5"/>
        <v>0</v>
      </c>
      <c r="DH9" s="261">
        <f t="shared" si="5"/>
        <v>0</v>
      </c>
      <c r="DI9" s="261">
        <f t="shared" si="5"/>
        <v>0</v>
      </c>
    </row>
    <row r="11" spans="1:113">
      <c r="E11">
        <f>E9/85*100</f>
        <v>150000</v>
      </c>
    </row>
    <row r="12" spans="1:113">
      <c r="E12">
        <f>E11*0.1</f>
        <v>15000</v>
      </c>
    </row>
    <row r="13" spans="1:113">
      <c r="E13">
        <f>E9+E12</f>
        <v>142500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30% of 90% Term 17-18</vt:lpstr>
      <vt:lpstr>17-18 Edu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2019-06-04T09:37:52Z</dcterms:modified>
</cp:coreProperties>
</file>